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0785" yWindow="-15" windowWidth="10860" windowHeight="9780" activeTab="3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  <sheet name="Sheet1" sheetId="20" r:id="rId10"/>
  </sheets>
  <definedNames>
    <definedName name="_xlnm.Print_Area" localSheetId="0">'T-2.1'!$A$1:$Y$29</definedName>
    <definedName name="_xlnm.Print_Area" localSheetId="1">'T-2.2'!$A$1:$Q$33</definedName>
    <definedName name="_xlnm.Print_Area" localSheetId="2">'T-2.3'!$A$1:$AA$28</definedName>
    <definedName name="_xlnm.Print_Area" localSheetId="3">'T-2.4'!$A$1:$AA$41</definedName>
    <definedName name="_xlnm.Print_Area" localSheetId="4">'T-2.5'!$A$1:$X$31</definedName>
    <definedName name="_xlnm.Print_Area" localSheetId="5">'T-2.6'!$A$1:$X$34</definedName>
    <definedName name="_xlnm.Print_Area" localSheetId="6">'T-2.7'!$A$1:$X$22</definedName>
    <definedName name="_xlnm.Print_Area" localSheetId="7">'T-2.8'!$A$1:$N$34</definedName>
    <definedName name="_xlnm.Print_Area" localSheetId="8">'T-2.9'!$A$1:$U$37</definedName>
  </definedNames>
  <calcPr calcId="144525"/>
</workbook>
</file>

<file path=xl/calcChain.xml><?xml version="1.0" encoding="utf-8"?>
<calcChain xmlns="http://schemas.openxmlformats.org/spreadsheetml/2006/main">
  <c r="F27" i="16" l="1"/>
  <c r="G27" i="16"/>
  <c r="E27" i="16"/>
  <c r="G22" i="16"/>
  <c r="F22" i="16"/>
  <c r="G16" i="16"/>
  <c r="F16" i="16"/>
  <c r="F10" i="16"/>
  <c r="G10" i="16"/>
  <c r="E22" i="16" l="1"/>
  <c r="E16" i="16"/>
  <c r="E10" i="16"/>
  <c r="Y15" i="10" l="1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Y9" i="10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Y10" i="13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Y9" i="14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C9" i="12"/>
  <c r="AB9" i="12"/>
  <c r="AB11" i="11" l="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N10" i="11"/>
  <c r="AO10" i="11"/>
  <c r="AP10" i="11"/>
  <c r="AQ10" i="11"/>
  <c r="AD10" i="11"/>
  <c r="AE10" i="11"/>
  <c r="AF10" i="11"/>
  <c r="AG10" i="11"/>
  <c r="AH10" i="11"/>
  <c r="AI10" i="11"/>
  <c r="AJ10" i="11"/>
  <c r="AK10" i="11"/>
  <c r="AL10" i="11"/>
  <c r="AM10" i="11"/>
  <c r="AC10" i="11"/>
  <c r="AB10" i="11"/>
  <c r="R12" i="12" l="1"/>
  <c r="AN12" i="12" s="1"/>
  <c r="I12" i="12"/>
  <c r="AE12" i="12" s="1"/>
  <c r="J12" i="12"/>
  <c r="AF12" i="12" s="1"/>
  <c r="K12" i="12"/>
  <c r="AG12" i="12" s="1"/>
  <c r="L12" i="12"/>
  <c r="AH12" i="12" s="1"/>
  <c r="M12" i="12"/>
  <c r="AI12" i="12" s="1"/>
  <c r="N12" i="12"/>
  <c r="AJ12" i="12" s="1"/>
  <c r="O12" i="12"/>
  <c r="AK12" i="12" s="1"/>
  <c r="P12" i="12"/>
  <c r="AL12" i="12" s="1"/>
  <c r="Q12" i="12"/>
  <c r="AM12" i="12" s="1"/>
  <c r="S12" i="12"/>
  <c r="AO12" i="12" s="1"/>
  <c r="T12" i="12"/>
  <c r="AP12" i="12" s="1"/>
  <c r="H12" i="12"/>
  <c r="AD12" i="12" s="1"/>
  <c r="G12" i="12" l="1"/>
  <c r="AC12" i="12" s="1"/>
  <c r="F12" i="12"/>
  <c r="AB12" i="12" s="1"/>
</calcChain>
</file>

<file path=xl/sharedStrings.xml><?xml version="1.0" encoding="utf-8"?>
<sst xmlns="http://schemas.openxmlformats.org/spreadsheetml/2006/main" count="842" uniqueCount="358">
  <si>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</si>
  <si>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</si>
  <si>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</si>
  <si>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</si>
  <si>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</si>
  <si>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</si>
  <si>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</si>
  <si>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</si>
  <si>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</si>
  <si>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</si>
  <si>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</si>
  <si>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</si>
  <si>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</si>
  <si>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</si>
  <si>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</si>
  <si>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</si>
  <si>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</si>
  <si>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</si>
  <si>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</si>
  <si>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</si>
  <si>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</si>
  <si>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</si>
  <si>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</si>
  <si>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</si>
  <si>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</si>
  <si>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</si>
  <si>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</si>
  <si>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</si>
  <si>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</si>
  <si>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</si>
  <si>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</si>
  <si>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</si>
  <si>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</si>
  <si>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</si>
  <si>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</si>
  <si>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</si>
  <si>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</si>
  <si>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</si>
  <si>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</si>
  <si>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</si>
  <si>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</si>
  <si>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</si>
  <si>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</si>
  <si>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</si>
  <si>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</si>
  <si>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</si>
  <si>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</si>
  <si>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</si>
  <si>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</si>
  <si>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</si>
  <si>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</si>
  <si>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</si>
  <si>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</si>
  <si>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</si>
  <si>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</si>
  <si>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</si>
  <si>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</si>
  <si>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</si>
  <si>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</si>
  <si>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</si>
  <si>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</si>
  <si>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</si>
  <si>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</si>
  <si>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</si>
  <si>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</si>
  <si>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</si>
  <si>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</si>
  <si>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</si>
  <si>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</si>
  <si>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</si>
  <si>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</si>
  <si>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</si>
  <si>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</si>
  <si>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</si>
  <si>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</si>
  <si>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</si>
  <si>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</si>
  <si>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</si>
  <si>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</si>
  <si>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</si>
  <si>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</si>
  <si>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</si>
  <si>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</si>
  <si>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</si>
  <si>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</si>
  <si>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</si>
  <si>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</si>
  <si>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</si>
  <si>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</si>
  <si>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</si>
  <si>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</si>
  <si>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</si>
  <si>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</si>
  <si>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</si>
  <si>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</si>
  <si>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</si>
  <si>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</si>
  <si>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</si>
  <si>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</si>
  <si>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</si>
  <si>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</si>
  <si>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</si>
  <si>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</si>
  <si>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</si>
  <si>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</si>
  <si>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</si>
  <si>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</si>
  <si>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</si>
  <si>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</si>
  <si>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</si>
  <si>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</si>
  <si>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</si>
  <si>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</si>
  <si>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</si>
  <si>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</si>
  <si>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</si>
  <si>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</si>
  <si>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</si>
  <si>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</si>
  <si>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</si>
  <si>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</si>
  <si>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</si>
  <si>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</si>
  <si>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</si>
  <si>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</si>
  <si>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</si>
  <si>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</si>
  <si>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</si>
  <si>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</si>
  <si>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</si>
  <si>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</si>
  <si>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</si>
  <si>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</si>
  <si>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</si>
  <si>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</si>
  <si>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</si>
  <si>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</si>
  <si>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</si>
  <si>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</si>
  <si>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</si>
  <si>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</si>
  <si>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</si>
  <si>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</si>
  <si>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</si>
  <si>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</si>
  <si>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</si>
  <si>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</si>
  <si>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</si>
  <si>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</si>
  <si>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</si>
  <si>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</si>
  <si>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</si>
  <si>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</si>
  <si>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</si>
  <si>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</si>
  <si>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</si>
  <si>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</si>
  <si>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</si>
  <si>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</si>
  <si>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</si>
  <si>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</si>
  <si>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</si>
  <si>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</si>
  <si>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</si>
  <si>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</si>
  <si>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</si>
  <si>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</si>
  <si>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</si>
  <si>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</si>
  <si>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</si>
  <si>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</si>
  <si>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</si>
  <si>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</si>
  <si>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</si>
  <si>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</si>
  <si>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</si>
  <si>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</si>
  <si>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</si>
  <si>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</si>
  <si>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</si>
  <si>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</si>
  <si>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</si>
  <si>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</si>
  <si>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</si>
  <si>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</si>
  <si>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</si>
  <si>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</si>
  <si>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</si>
  <si>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</si>
  <si>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</si>
  <si>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</si>
  <si>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</si>
  <si>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</si>
  <si>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</si>
  <si>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</si>
  <si>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</si>
  <si>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</si>
  <si>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</si>
  <si>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</si>
  <si>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</si>
  <si>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</si>
  <si>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</si>
  <si>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</si>
  <si>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</si>
  <si>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</si>
  <si>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</si>
  <si>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</si>
  <si>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</si>
  <si>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</si>
  <si>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</si>
  <si>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</si>
  <si>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</si>
  <si>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</si>
  <si>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</si>
  <si>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</si>
  <si>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</si>
  <si>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</si>
  <si>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</si>
  <si>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</si>
  <si>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</si>
  <si>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</si>
  <si>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</si>
  <si>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</si>
  <si>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</si>
  <si>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</si>
  <si>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</si>
  <si>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</si>
  <si>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</si>
  <si>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</si>
  <si>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</si>
  <si>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</si>
  <si>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</si>
  <si>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</si>
  <si>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</si>
  <si>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</si>
  <si>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</si>
  <si>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</si>
  <si>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</si>
  <si>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</si>
  <si>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</si>
  <si>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</si>
  <si>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</si>
  <si>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</si>
  <si>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</si>
  <si>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</si>
  <si>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</si>
  <si>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</si>
  <si>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</si>
  <si>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</si>
  <si>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</si>
  <si>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</si>
  <si>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</si>
  <si>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</si>
  <si>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</si>
  <si>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</si>
  <si>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</si>
  <si>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</si>
  <si>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</si>
  <si>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</si>
  <si>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</si>
  <si>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</si>
  <si>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</si>
  <si>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</si>
  <si>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</si>
  <si>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</si>
  <si>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</si>
  <si>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</si>
  <si>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</si>
  <si>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</si>
  <si>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</si>
  <si>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</si>
  <si>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</si>
  <si>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</si>
  <si>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</si>
  <si>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</si>
  <si>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</si>
  <si>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</si>
  <si>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</si>
  <si>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</si>
  <si>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</si>
  <si>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 xml:space="preserve"> การสำรวจภาวะการทำงานของประชากร พ.ศ. 2560 สำนักงานสถิติแห่งชาติ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</si>
  <si>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</si>
  <si>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</si>
  <si>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</si>
  <si>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</si>
  <si>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</si>
  <si>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Source: The  Labour Force Survey: 2015  - 2018, Provincial level ,  National Statistical Office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</si>
  <si>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</si>
  <si>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</si>
  <si>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</si>
  <si>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</si>
  <si>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 - 2018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</si>
  <si>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2560 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</si>
  <si>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</si>
  <si>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</si>
  <si>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</si>
  <si>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 xml:space="preserve">                 (หน่วยเป็นพัน   In thousands)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</si>
  <si>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</si>
  <si>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</si>
  <si>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</si>
  <si>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</si>
  <si>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 (หน่วยเป็นพัน   In thousands)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</si>
  <si>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</si>
  <si>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</si>
  <si>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</si>
  <si>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The  Labour Force Survey: 2016 - 2017 ,  Provincial level,  National Statistical Office</t>
  </si>
  <si>
    <t>(หน่วยเป็นพัน   In thousands)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</si>
  <si>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</si>
  <si>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</si>
  <si>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2558 - 2561, ระดับจังหวัด</t>
  </si>
  <si>
    <t xml:space="preserve">  The Labour Force Survey 2015 - 2018, Provincial level</t>
  </si>
  <si>
    <t xml:space="preserve">    ที่มา:  สำนักงานสวัสดิการและคุ้มครองแรงงานจังหวัดอุบลราชธานี</t>
  </si>
  <si>
    <t>Source: Ubon Ratchathani Provincial Labour Protection and Welfare Office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</si>
  <si>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</si>
  <si>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</si>
  <si>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</si>
  <si>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</si>
  <si>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</si>
  <si>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</si>
  <si>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</si>
  <si>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</si>
  <si>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</si>
  <si>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</si>
  <si>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</si>
  <si>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</si>
  <si>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</si>
  <si>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</si>
  <si>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</si>
  <si>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</si>
  <si>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</si>
  <si>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</si>
  <si>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</si>
  <si>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</si>
  <si>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North Earthern Region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</si>
  <si>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</si>
  <si>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</si>
  <si>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</si>
  <si>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</si>
  <si>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</si>
  <si>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</si>
  <si>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</si>
  <si>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</si>
  <si>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</si>
  <si>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</si>
  <si>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</si>
  <si>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</si>
  <si>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</si>
  <si>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</si>
  <si>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</si>
  <si>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</si>
  <si>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</si>
  <si>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</si>
  <si>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</si>
  <si>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อัตราค่าจ้างขั้นต่ำ เป็นรายจังหวัด ภาคตะวันออกเฉียงเหนือ พ.ศ. 2551 -  2560</t>
  </si>
  <si>
    <t>Minimum Wage Rate by Province of North Eastern Region: 2008 - 2017</t>
  </si>
  <si>
    <t>-</t>
  </si>
  <si>
    <t>ผู้จัดการ ข้าราชการระดับอาวุโส และผู้บัญญัติกฎหมาย</t>
  </si>
  <si>
    <t>Elementary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</si>
</sst>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#,##0.0"/>
    <numFmt numFmtId="192" formatCode="_-* #,##0.0_-;\-* #,##0.0_-;_-* &quot;-&quot;??_-;_-@_-"/>
    <numFmt numFmtId="193" formatCode="_-* #,##0.00_-;\-* #,##0.00_-;_-* &quot;-&quot;_-;_-@_-"/>
    <numFmt numFmtId="194" formatCode="_-* #,##0_-;\-* #,##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18" fillId="0" borderId="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1" fillId="0" borderId="3" xfId="1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8" fillId="0" borderId="9" xfId="3" applyNumberFormat="1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8" fillId="0" borderId="4" xfId="3" applyNumberFormat="1" applyFont="1" applyBorder="1" applyAlignment="1">
      <alignment horizontal="right"/>
    </xf>
    <xf numFmtId="4" fontId="8" fillId="0" borderId="7" xfId="3" applyNumberFormat="1" applyFont="1" applyBorder="1" applyAlignment="1">
      <alignment horizontal="right"/>
    </xf>
    <xf numFmtId="4" fontId="8" fillId="0" borderId="3" xfId="3" applyNumberFormat="1" applyFont="1" applyBorder="1" applyAlignment="1">
      <alignment horizontal="right"/>
    </xf>
    <xf numFmtId="2" fontId="8" fillId="0" borderId="4" xfId="0" applyNumberFormat="1" applyFont="1" applyBorder="1"/>
    <xf numFmtId="2" fontId="8" fillId="0" borderId="4" xfId="0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/>
    </xf>
    <xf numFmtId="191" fontId="12" fillId="0" borderId="4" xfId="1" applyNumberFormat="1" applyFont="1" applyBorder="1" applyAlignment="1">
      <alignment horizontal="right"/>
    </xf>
    <xf numFmtId="191" fontId="12" fillId="0" borderId="7" xfId="1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90" fontId="8" fillId="0" borderId="7" xfId="4" applyNumberFormat="1" applyFont="1" applyBorder="1"/>
    <xf numFmtId="190" fontId="8" fillId="0" borderId="4" xfId="4" applyNumberFormat="1" applyFont="1" applyBorder="1"/>
    <xf numFmtId="2" fontId="13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4" fontId="4" fillId="0" borderId="2" xfId="4" applyNumberFormat="1" applyFont="1" applyBorder="1" applyAlignment="1">
      <alignment horizontal="right"/>
    </xf>
    <xf numFmtId="4" fontId="12" fillId="0" borderId="4" xfId="4" applyNumberFormat="1" applyFont="1" applyBorder="1" applyAlignment="1">
      <alignment horizontal="right"/>
    </xf>
    <xf numFmtId="4" fontId="4" fillId="0" borderId="11" xfId="4" applyNumberFormat="1" applyFont="1" applyBorder="1" applyAlignment="1">
      <alignment horizontal="right"/>
    </xf>
    <xf numFmtId="4" fontId="12" fillId="0" borderId="3" xfId="4" applyNumberFormat="1" applyFont="1" applyBorder="1" applyAlignment="1">
      <alignment horizontal="right"/>
    </xf>
    <xf numFmtId="3" fontId="6" fillId="0" borderId="4" xfId="3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191" fontId="6" fillId="0" borderId="4" xfId="1" applyNumberFormat="1" applyFont="1" applyBorder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vertical="center"/>
    </xf>
    <xf numFmtId="192" fontId="20" fillId="0" borderId="4" xfId="1" applyNumberFormat="1" applyFont="1" applyBorder="1" applyAlignment="1">
      <alignment horizontal="right" vertical="center"/>
    </xf>
    <xf numFmtId="2" fontId="8" fillId="0" borderId="0" xfId="0" applyNumberFormat="1" applyFont="1"/>
    <xf numFmtId="2" fontId="13" fillId="0" borderId="0" xfId="0" applyNumberFormat="1" applyFont="1"/>
    <xf numFmtId="2" fontId="13" fillId="0" borderId="4" xfId="0" applyNumberFormat="1" applyFont="1" applyBorder="1"/>
    <xf numFmtId="2" fontId="12" fillId="0" borderId="0" xfId="0" applyNumberFormat="1" applyFont="1"/>
    <xf numFmtId="2" fontId="12" fillId="0" borderId="4" xfId="0" applyNumberFormat="1" applyFont="1" applyBorder="1"/>
    <xf numFmtId="2" fontId="5" fillId="0" borderId="0" xfId="0" applyNumberFormat="1" applyFont="1"/>
    <xf numFmtId="4" fontId="8" fillId="0" borderId="4" xfId="0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horizontal="right"/>
    </xf>
    <xf numFmtId="190" fontId="8" fillId="0" borderId="4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190" fontId="8" fillId="0" borderId="7" xfId="0" applyNumberFormat="1" applyFont="1" applyBorder="1"/>
    <xf numFmtId="2" fontId="13" fillId="0" borderId="7" xfId="0" applyNumberFormat="1" applyFont="1" applyBorder="1"/>
    <xf numFmtId="2" fontId="13" fillId="0" borderId="3" xfId="0" applyNumberFormat="1" applyFont="1" applyBorder="1"/>
    <xf numFmtId="2" fontId="13" fillId="0" borderId="2" xfId="0" applyNumberFormat="1" applyFont="1" applyBorder="1"/>
    <xf numFmtId="193" fontId="8" fillId="0" borderId="4" xfId="0" applyNumberFormat="1" applyFont="1" applyBorder="1"/>
    <xf numFmtId="193" fontId="6" fillId="0" borderId="4" xfId="0" applyNumberFormat="1" applyFont="1" applyBorder="1"/>
    <xf numFmtId="193" fontId="13" fillId="0" borderId="4" xfId="0" applyNumberFormat="1" applyFont="1" applyBorder="1"/>
    <xf numFmtId="193" fontId="15" fillId="0" borderId="4" xfId="0" applyNumberFormat="1" applyFont="1" applyBorder="1"/>
    <xf numFmtId="193" fontId="15" fillId="0" borderId="3" xfId="0" applyNumberFormat="1" applyFont="1" applyBorder="1"/>
    <xf numFmtId="193" fontId="15" fillId="0" borderId="0" xfId="0" applyNumberFormat="1" applyFont="1" applyBorder="1"/>
    <xf numFmtId="193" fontId="15" fillId="0" borderId="7" xfId="0" applyNumberFormat="1" applyFont="1" applyBorder="1"/>
    <xf numFmtId="193" fontId="6" fillId="0" borderId="3" xfId="0" applyNumberFormat="1" applyFont="1" applyBorder="1"/>
    <xf numFmtId="193" fontId="6" fillId="0" borderId="0" xfId="0" applyNumberFormat="1" applyFont="1" applyBorder="1"/>
    <xf numFmtId="193" fontId="6" fillId="0" borderId="7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3" fontId="21" fillId="0" borderId="2" xfId="1" applyNumberFormat="1" applyFont="1" applyBorder="1" applyAlignment="1">
      <alignment horizontal="right"/>
    </xf>
    <xf numFmtId="193" fontId="21" fillId="0" borderId="2" xfId="0" applyNumberFormat="1" applyFont="1" applyBorder="1"/>
    <xf numFmtId="193" fontId="21" fillId="0" borderId="3" xfId="0" applyNumberFormat="1" applyFont="1" applyBorder="1"/>
    <xf numFmtId="193" fontId="21" fillId="0" borderId="4" xfId="1" applyNumberFormat="1" applyFont="1" applyBorder="1" applyAlignment="1">
      <alignment horizontal="right"/>
    </xf>
    <xf numFmtId="193" fontId="21" fillId="0" borderId="4" xfId="0" applyNumberFormat="1" applyFont="1" applyBorder="1"/>
    <xf numFmtId="193" fontId="21" fillId="0" borderId="3" xfId="0" applyNumberFormat="1" applyFont="1" applyBorder="1" applyAlignment="1">
      <alignment vertical="center"/>
    </xf>
    <xf numFmtId="193" fontId="22" fillId="0" borderId="4" xfId="1" applyNumberFormat="1" applyFont="1" applyBorder="1" applyAlignment="1">
      <alignment horizontal="right"/>
    </xf>
    <xf numFmtId="193" fontId="22" fillId="0" borderId="4" xfId="0" applyNumberFormat="1" applyFont="1" applyBorder="1" applyAlignment="1">
      <alignment vertical="center"/>
    </xf>
    <xf numFmtId="193" fontId="22" fillId="0" borderId="3" xfId="0" applyNumberFormat="1" applyFont="1" applyBorder="1" applyAlignment="1">
      <alignment vertical="center"/>
    </xf>
    <xf numFmtId="193" fontId="21" fillId="0" borderId="4" xfId="0" applyNumberFormat="1" applyFont="1" applyBorder="1" applyAlignment="1">
      <alignment vertical="center"/>
    </xf>
    <xf numFmtId="193" fontId="19" fillId="0" borderId="2" xfId="0" applyNumberFormat="1" applyFont="1" applyBorder="1" applyAlignment="1">
      <alignment horizontal="right"/>
    </xf>
    <xf numFmtId="193" fontId="20" fillId="0" borderId="2" xfId="0" applyNumberFormat="1" applyFont="1" applyBorder="1" applyAlignment="1">
      <alignment horizontal="right"/>
    </xf>
    <xf numFmtId="193" fontId="13" fillId="0" borderId="0" xfId="0" applyNumberFormat="1" applyFont="1"/>
    <xf numFmtId="193" fontId="13" fillId="0" borderId="2" xfId="0" applyNumberFormat="1" applyFont="1" applyBorder="1"/>
    <xf numFmtId="193" fontId="8" fillId="0" borderId="4" xfId="0" applyNumberFormat="1" applyFont="1" applyBorder="1" applyAlignment="1">
      <alignment horizontal="right"/>
    </xf>
    <xf numFmtId="193" fontId="8" fillId="0" borderId="0" xfId="0" applyNumberFormat="1" applyFont="1"/>
    <xf numFmtId="193" fontId="20" fillId="0" borderId="4" xfId="1" applyNumberFormat="1" applyFont="1" applyBorder="1" applyAlignment="1">
      <alignment horizontal="right"/>
    </xf>
    <xf numFmtId="193" fontId="8" fillId="0" borderId="4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2" applyFont="1" applyBorder="1" applyAlignment="1">
      <alignment horizontal="left" vertical="center" wrapText="1"/>
    </xf>
    <xf numFmtId="3" fontId="13" fillId="0" borderId="4" xfId="0" applyNumberFormat="1" applyFont="1" applyBorder="1"/>
    <xf numFmtId="194" fontId="7" fillId="0" borderId="4" xfId="1" applyNumberFormat="1" applyFont="1" applyBorder="1"/>
    <xf numFmtId="194" fontId="7" fillId="0" borderId="3" xfId="1" applyNumberFormat="1" applyFont="1" applyBorder="1"/>
    <xf numFmtId="194" fontId="7" fillId="0" borderId="7" xfId="1" applyNumberFormat="1" applyFont="1" applyBorder="1"/>
    <xf numFmtId="194" fontId="7" fillId="0" borderId="0" xfId="1" applyNumberFormat="1" applyFont="1"/>
    <xf numFmtId="194" fontId="6" fillId="0" borderId="4" xfId="1" applyNumberFormat="1" applyFont="1" applyBorder="1"/>
    <xf numFmtId="194" fontId="6" fillId="0" borderId="3" xfId="1" applyNumberFormat="1" applyFont="1" applyBorder="1"/>
    <xf numFmtId="194" fontId="6" fillId="0" borderId="7" xfId="1" applyNumberFormat="1" applyFont="1" applyBorder="1"/>
    <xf numFmtId="194" fontId="6" fillId="0" borderId="0" xfId="1" applyNumberFormat="1" applyFont="1"/>
    <xf numFmtId="189" fontId="6" fillId="0" borderId="4" xfId="1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0" borderId="0" xfId="0" applyNumberFormat="1" applyFont="1" applyBorder="1"/>
    <xf numFmtId="4" fontId="13" fillId="0" borderId="4" xfId="0" applyNumberFormat="1" applyFont="1" applyBorder="1" applyAlignment="1">
      <alignment horizontal="right"/>
    </xf>
    <xf numFmtId="193" fontId="22" fillId="0" borderId="3" xfId="1" applyNumberFormat="1" applyFont="1" applyBorder="1" applyAlignment="1">
      <alignment horizontal="right"/>
    </xf>
    <xf numFmtId="194" fontId="4" fillId="0" borderId="4" xfId="1" applyNumberFormat="1" applyFont="1" applyBorder="1"/>
    <xf numFmtId="190" fontId="4" fillId="0" borderId="4" xfId="0" applyNumberFormat="1" applyFont="1" applyBorder="1"/>
    <xf numFmtId="0" fontId="4" fillId="0" borderId="4" xfId="0" applyFont="1" applyBorder="1"/>
    <xf numFmtId="0" fontId="4" fillId="0" borderId="7" xfId="0" applyFont="1" applyBorder="1"/>
    <xf numFmtId="190" fontId="4" fillId="0" borderId="7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" xfId="1" builtinId="3"/>
    <cellStyle name="Comma 2 2" xfId="3"/>
    <cellStyle name="Normal" xfId="0" builtinId="0"/>
    <cellStyle name="Normal 2 2" xfId="2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7" name="Group 6"/>
        <xdr:cNvGrpSpPr/>
      </xdr:nvGrpSpPr>
      <xdr:grpSpPr>
        <a:xfrm>
          <a:off x="9353550" y="4238625"/>
          <a:ext cx="542925" cy="2305050"/>
          <a:chOff x="9353550" y="4238625"/>
          <a:chExt cx="542925" cy="2305050"/>
        </a:xfrm>
      </xdr:grpSpPr>
      <xdr:grpSp>
        <xdr:nvGrpSpPr>
          <xdr:cNvPr id="1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9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895475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1485891</xdr:colOff>
      <xdr:row>16</xdr:row>
      <xdr:rowOff>38099</xdr:rowOff>
    </xdr:from>
    <xdr:to>
      <xdr:col>26</xdr:col>
      <xdr:colOff>238897</xdr:colOff>
      <xdr:row>26</xdr:row>
      <xdr:rowOff>171450</xdr:rowOff>
    </xdr:to>
    <xdr:grpSp>
      <xdr:nvGrpSpPr>
        <xdr:cNvPr id="9" name="Group 8"/>
        <xdr:cNvGrpSpPr/>
      </xdr:nvGrpSpPr>
      <xdr:grpSpPr>
        <a:xfrm>
          <a:off x="9448791" y="4190999"/>
          <a:ext cx="391306" cy="2343151"/>
          <a:chOff x="9467850" y="4029074"/>
          <a:chExt cx="509598" cy="2343151"/>
        </a:xfrm>
      </xdr:grpSpPr>
      <xdr:grpSp>
        <xdr:nvGrpSpPr>
          <xdr:cNvPr id="6" name="Group 5"/>
          <xdr:cNvGrpSpPr/>
        </xdr:nvGrpSpPr>
        <xdr:grpSpPr>
          <a:xfrm>
            <a:off x="9618269" y="5962650"/>
            <a:ext cx="359179" cy="409575"/>
            <a:chOff x="9503969" y="6057900"/>
            <a:chExt cx="359179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65869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47" y="611505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779577" y="38100"/>
          <a:ext cx="308553" cy="178637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9905" cy="433391"/>
            <a:chOff x="9629775" y="161925"/>
            <a:chExt cx="339905" cy="433391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26779" y="25241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30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11</xdr:row>
      <xdr:rowOff>514349</xdr:rowOff>
    </xdr:from>
    <xdr:to>
      <xdr:col>22</xdr:col>
      <xdr:colOff>247650</xdr:colOff>
      <xdr:row>18</xdr:row>
      <xdr:rowOff>152400</xdr:rowOff>
    </xdr:to>
    <xdr:grpSp>
      <xdr:nvGrpSpPr>
        <xdr:cNvPr id="9" name="Group 8"/>
        <xdr:cNvGrpSpPr/>
      </xdr:nvGrpSpPr>
      <xdr:grpSpPr>
        <a:xfrm>
          <a:off x="9334500" y="4267199"/>
          <a:ext cx="533400" cy="2219326"/>
          <a:chOff x="9334500" y="4114799"/>
          <a:chExt cx="533400" cy="2200276"/>
        </a:xfrm>
      </xdr:grpSpPr>
      <xdr:grpSp>
        <xdr:nvGrpSpPr>
          <xdr:cNvPr id="6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9585325" y="38100"/>
          <a:ext cx="380423" cy="1735667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9" name="Group 8"/>
        <xdr:cNvGrpSpPr/>
      </xdr:nvGrpSpPr>
      <xdr:grpSpPr>
        <a:xfrm>
          <a:off x="9391650" y="4333875"/>
          <a:ext cx="533400" cy="2085975"/>
          <a:chOff x="9391650" y="4191000"/>
          <a:chExt cx="533400" cy="2085975"/>
        </a:xfrm>
      </xdr:grpSpPr>
      <xdr:grpSp>
        <xdr:nvGrpSpPr>
          <xdr:cNvPr id="6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34525" y="55721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66675</xdr:rowOff>
    </xdr:from>
    <xdr:to>
      <xdr:col>20</xdr:col>
      <xdr:colOff>247650</xdr:colOff>
      <xdr:row>34</xdr:row>
      <xdr:rowOff>123825</xdr:rowOff>
    </xdr:to>
    <xdr:grpSp>
      <xdr:nvGrpSpPr>
        <xdr:cNvPr id="90" name="Group 89"/>
        <xdr:cNvGrpSpPr/>
      </xdr:nvGrpSpPr>
      <xdr:grpSpPr>
        <a:xfrm>
          <a:off x="9401175" y="3924300"/>
          <a:ext cx="533400" cy="2590800"/>
          <a:chOff x="9401175" y="3924300"/>
          <a:chExt cx="533400" cy="2705100"/>
        </a:xfrm>
      </xdr:grpSpPr>
      <xdr:grpSp>
        <xdr:nvGrpSpPr>
          <xdr:cNvPr id="86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view="pageBreakPreview" topLeftCell="B1" zoomScaleSheetLayoutView="100" workbookViewId="0">
      <selection activeCell="F12" sqref="F12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216</v>
      </c>
      <c r="C1" s="2"/>
      <c r="D1" s="2"/>
      <c r="E1" s="3">
        <v>2.1</v>
      </c>
      <c r="F1" s="2" t="s">
        <v>281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217</v>
      </c>
      <c r="C2" s="2"/>
      <c r="D2" s="2"/>
      <c r="E2" s="3">
        <v>2.1</v>
      </c>
      <c r="F2" s="2" t="s">
        <v>282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23" t="s">
        <v>167</v>
      </c>
      <c r="T3" s="323"/>
      <c r="U3" s="323"/>
      <c r="V3" s="323"/>
      <c r="W3" s="323"/>
    </row>
    <row r="4" spans="1:24" s="10" customFormat="1" ht="27" customHeight="1" x14ac:dyDescent="0.25">
      <c r="A4" s="311" t="s">
        <v>7</v>
      </c>
      <c r="B4" s="311"/>
      <c r="C4" s="311"/>
      <c r="D4" s="311"/>
      <c r="E4" s="311"/>
      <c r="F4" s="312"/>
      <c r="G4" s="189"/>
      <c r="H4" s="188"/>
      <c r="I4" s="189"/>
      <c r="J4" s="188"/>
      <c r="K4" s="189"/>
      <c r="L4" s="188"/>
      <c r="M4" s="189"/>
      <c r="N4" s="188"/>
      <c r="O4" s="324" t="s">
        <v>146</v>
      </c>
      <c r="P4" s="324"/>
      <c r="Q4" s="189"/>
      <c r="R4" s="188"/>
      <c r="S4" s="325" t="s">
        <v>86</v>
      </c>
      <c r="T4" s="326"/>
      <c r="U4" s="326"/>
      <c r="V4" s="326"/>
      <c r="W4" s="326"/>
      <c r="X4" s="9"/>
    </row>
    <row r="5" spans="1:24" s="10" customFormat="1" ht="18" customHeight="1" x14ac:dyDescent="0.25">
      <c r="A5" s="313"/>
      <c r="B5" s="313"/>
      <c r="C5" s="313"/>
      <c r="D5" s="313"/>
      <c r="E5" s="313"/>
      <c r="F5" s="314"/>
      <c r="G5" s="317" t="s">
        <v>165</v>
      </c>
      <c r="H5" s="318"/>
      <c r="I5" s="317" t="s">
        <v>164</v>
      </c>
      <c r="J5" s="321"/>
      <c r="K5" s="317" t="s">
        <v>142</v>
      </c>
      <c r="L5" s="321"/>
      <c r="M5" s="317" t="s">
        <v>161</v>
      </c>
      <c r="N5" s="321"/>
      <c r="O5" s="317" t="s">
        <v>274</v>
      </c>
      <c r="P5" s="321"/>
      <c r="Q5" s="317" t="s">
        <v>143</v>
      </c>
      <c r="R5" s="321"/>
      <c r="S5" s="327"/>
      <c r="T5" s="328"/>
      <c r="U5" s="328"/>
      <c r="V5" s="328"/>
      <c r="W5" s="328"/>
      <c r="X5" s="9"/>
    </row>
    <row r="6" spans="1:24" s="10" customFormat="1" ht="24" customHeight="1" x14ac:dyDescent="0.25">
      <c r="A6" s="313"/>
      <c r="B6" s="313"/>
      <c r="C6" s="313"/>
      <c r="D6" s="313"/>
      <c r="E6" s="313"/>
      <c r="F6" s="314"/>
      <c r="G6" s="319" t="s">
        <v>141</v>
      </c>
      <c r="H6" s="320"/>
      <c r="I6" s="319" t="s">
        <v>145</v>
      </c>
      <c r="J6" s="322"/>
      <c r="K6" s="320" t="s">
        <v>230</v>
      </c>
      <c r="L6" s="320"/>
      <c r="M6" s="319" t="s">
        <v>229</v>
      </c>
      <c r="N6" s="322"/>
      <c r="O6" s="319" t="s">
        <v>273</v>
      </c>
      <c r="P6" s="322"/>
      <c r="Q6" s="319" t="s">
        <v>231</v>
      </c>
      <c r="R6" s="322"/>
      <c r="S6" s="329"/>
      <c r="T6" s="330"/>
      <c r="U6" s="330"/>
      <c r="V6" s="330"/>
      <c r="W6" s="330"/>
    </row>
    <row r="7" spans="1:24" s="10" customFormat="1" ht="20.25" customHeight="1" x14ac:dyDescent="0.25">
      <c r="A7" s="313"/>
      <c r="B7" s="313"/>
      <c r="C7" s="313"/>
      <c r="D7" s="313"/>
      <c r="E7" s="313"/>
      <c r="F7" s="314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9"/>
      <c r="T7" s="330"/>
      <c r="U7" s="330"/>
      <c r="V7" s="330"/>
      <c r="W7" s="330"/>
    </row>
    <row r="8" spans="1:24" s="10" customFormat="1" ht="19.5" customHeight="1" x14ac:dyDescent="0.25">
      <c r="A8" s="315"/>
      <c r="B8" s="315"/>
      <c r="C8" s="315"/>
      <c r="D8" s="315"/>
      <c r="E8" s="315"/>
      <c r="F8" s="316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31"/>
      <c r="T8" s="332"/>
      <c r="U8" s="332"/>
      <c r="V8" s="332"/>
      <c r="W8" s="332"/>
      <c r="X8" s="9"/>
    </row>
    <row r="9" spans="1:24" s="19" customFormat="1" ht="24" customHeight="1" x14ac:dyDescent="0.25">
      <c r="A9" s="309" t="s">
        <v>124</v>
      </c>
      <c r="B9" s="309"/>
      <c r="C9" s="309"/>
      <c r="D9" s="309"/>
      <c r="E9" s="309"/>
      <c r="F9" s="310"/>
      <c r="G9" s="290">
        <v>27028.400000000001</v>
      </c>
      <c r="H9" s="291">
        <v>28928.9</v>
      </c>
      <c r="I9" s="292">
        <v>3633.3</v>
      </c>
      <c r="J9" s="290">
        <v>3933</v>
      </c>
      <c r="K9" s="291">
        <v>8070.7</v>
      </c>
      <c r="L9" s="293">
        <v>8560.1</v>
      </c>
      <c r="M9" s="290">
        <v>4574.8999999999996</v>
      </c>
      <c r="N9" s="293">
        <v>4917.5</v>
      </c>
      <c r="O9" s="292">
        <v>7180.7</v>
      </c>
      <c r="P9" s="290">
        <v>7762.9</v>
      </c>
      <c r="Q9" s="291">
        <v>3569</v>
      </c>
      <c r="R9" s="293">
        <v>3755.5</v>
      </c>
      <c r="S9" s="308" t="s">
        <v>4</v>
      </c>
      <c r="T9" s="309"/>
      <c r="U9" s="309"/>
      <c r="V9" s="309"/>
      <c r="W9" s="309"/>
      <c r="X9" s="10"/>
    </row>
    <row r="10" spans="1:24" s="19" customFormat="1" ht="21" customHeight="1" x14ac:dyDescent="0.25">
      <c r="A10" s="19" t="s">
        <v>8</v>
      </c>
      <c r="G10" s="294">
        <v>20787.5</v>
      </c>
      <c r="H10" s="295">
        <v>17312.400000000001</v>
      </c>
      <c r="I10" s="296">
        <v>2813.5</v>
      </c>
      <c r="J10" s="294">
        <v>2487.8000000000002</v>
      </c>
      <c r="K10" s="295">
        <v>6349.6</v>
      </c>
      <c r="L10" s="297">
        <v>5351.8</v>
      </c>
      <c r="M10" s="294">
        <v>3445.4</v>
      </c>
      <c r="N10" s="297">
        <v>2883.8</v>
      </c>
      <c r="O10" s="296">
        <v>5307.4</v>
      </c>
      <c r="P10" s="294">
        <v>4325.8</v>
      </c>
      <c r="Q10" s="295">
        <v>2871.7</v>
      </c>
      <c r="R10" s="297">
        <v>2263.5</v>
      </c>
      <c r="S10" s="18" t="s">
        <v>82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94">
        <v>20679</v>
      </c>
      <c r="H11" s="295">
        <v>17229.900000000001</v>
      </c>
      <c r="I11" s="296">
        <v>2809.1</v>
      </c>
      <c r="J11" s="294">
        <v>2486.5</v>
      </c>
      <c r="K11" s="295">
        <v>6337</v>
      </c>
      <c r="L11" s="297">
        <v>5343</v>
      </c>
      <c r="M11" s="294">
        <v>3419.8</v>
      </c>
      <c r="N11" s="297">
        <v>2865.3</v>
      </c>
      <c r="O11" s="296">
        <v>5243.5</v>
      </c>
      <c r="P11" s="294">
        <v>4273</v>
      </c>
      <c r="Q11" s="295">
        <v>2869.7</v>
      </c>
      <c r="R11" s="297">
        <v>2262.3000000000002</v>
      </c>
      <c r="S11" s="21"/>
      <c r="T11" s="9" t="s">
        <v>83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94">
        <v>20423.2</v>
      </c>
      <c r="H12" s="295">
        <v>17035.099999999999</v>
      </c>
      <c r="I12" s="296">
        <v>2768.9</v>
      </c>
      <c r="J12" s="294">
        <v>2463.4</v>
      </c>
      <c r="K12" s="295">
        <v>6265.8</v>
      </c>
      <c r="L12" s="297">
        <v>5292.1</v>
      </c>
      <c r="M12" s="294">
        <v>3385.8</v>
      </c>
      <c r="N12" s="297">
        <v>2835.1</v>
      </c>
      <c r="O12" s="296">
        <v>5180.2</v>
      </c>
      <c r="P12" s="294">
        <v>4220.2</v>
      </c>
      <c r="Q12" s="295">
        <v>2822.7</v>
      </c>
      <c r="R12" s="297">
        <v>2224.5</v>
      </c>
      <c r="S12" s="21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94">
        <v>20125.2</v>
      </c>
      <c r="H13" s="295">
        <v>16841.400000000001</v>
      </c>
      <c r="I13" s="296">
        <v>2765.2</v>
      </c>
      <c r="J13" s="294">
        <v>2460.4</v>
      </c>
      <c r="K13" s="295">
        <v>6233.5</v>
      </c>
      <c r="L13" s="297">
        <v>5274</v>
      </c>
      <c r="M13" s="294">
        <v>3343.9</v>
      </c>
      <c r="N13" s="297">
        <v>2807.8</v>
      </c>
      <c r="O13" s="296">
        <v>5081.2</v>
      </c>
      <c r="P13" s="294">
        <v>4145.5</v>
      </c>
      <c r="Q13" s="295">
        <v>2701.6</v>
      </c>
      <c r="R13" s="297">
        <v>2153.9</v>
      </c>
      <c r="S13" s="21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156</v>
      </c>
      <c r="G14" s="294">
        <v>298</v>
      </c>
      <c r="H14" s="295">
        <v>193.8</v>
      </c>
      <c r="I14" s="296">
        <v>3.7</v>
      </c>
      <c r="J14" s="294">
        <v>3</v>
      </c>
      <c r="K14" s="295">
        <v>32.299999999999997</v>
      </c>
      <c r="L14" s="297">
        <v>18.100000000000001</v>
      </c>
      <c r="M14" s="294">
        <v>42</v>
      </c>
      <c r="N14" s="297">
        <v>27.4</v>
      </c>
      <c r="O14" s="296">
        <v>99</v>
      </c>
      <c r="P14" s="294">
        <v>74.7</v>
      </c>
      <c r="Q14" s="295">
        <v>121.2</v>
      </c>
      <c r="R14" s="297">
        <v>70.7</v>
      </c>
      <c r="S14" s="21"/>
      <c r="T14" s="9"/>
      <c r="U14" s="9"/>
      <c r="V14" s="9" t="s">
        <v>160</v>
      </c>
      <c r="W14" s="9"/>
      <c r="X14" s="9"/>
    </row>
    <row r="15" spans="1:24" s="10" customFormat="1" ht="19.5" customHeight="1" x14ac:dyDescent="0.25">
      <c r="C15" s="10" t="s">
        <v>12</v>
      </c>
      <c r="G15" s="294">
        <v>255.9</v>
      </c>
      <c r="H15" s="295">
        <v>194.9</v>
      </c>
      <c r="I15" s="296">
        <v>40.299999999999997</v>
      </c>
      <c r="J15" s="294">
        <v>23</v>
      </c>
      <c r="K15" s="295">
        <v>71.3</v>
      </c>
      <c r="L15" s="297">
        <v>51</v>
      </c>
      <c r="M15" s="294">
        <v>34</v>
      </c>
      <c r="N15" s="297">
        <v>30.2</v>
      </c>
      <c r="O15" s="296">
        <v>63.3</v>
      </c>
      <c r="P15" s="294">
        <v>52.9</v>
      </c>
      <c r="Q15" s="295">
        <v>47</v>
      </c>
      <c r="R15" s="297">
        <v>37.9</v>
      </c>
      <c r="S15" s="21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94">
        <v>47</v>
      </c>
      <c r="H16" s="295">
        <v>43.1</v>
      </c>
      <c r="I16" s="296">
        <v>10.3</v>
      </c>
      <c r="J16" s="294">
        <v>5.7</v>
      </c>
      <c r="K16" s="295">
        <v>15.5</v>
      </c>
      <c r="L16" s="297">
        <v>10.5</v>
      </c>
      <c r="M16" s="294">
        <v>6</v>
      </c>
      <c r="N16" s="297">
        <v>7.7</v>
      </c>
      <c r="O16" s="296">
        <v>8.1</v>
      </c>
      <c r="P16" s="294">
        <v>11</v>
      </c>
      <c r="Q16" s="295">
        <v>7.3</v>
      </c>
      <c r="R16" s="297">
        <v>8.4</v>
      </c>
      <c r="S16" s="21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94">
        <v>208.9</v>
      </c>
      <c r="H17" s="295">
        <v>151.80000000000001</v>
      </c>
      <c r="I17" s="296">
        <v>30</v>
      </c>
      <c r="J17" s="294">
        <v>17.399999999999999</v>
      </c>
      <c r="K17" s="295">
        <v>55.9</v>
      </c>
      <c r="L17" s="297">
        <v>40.6</v>
      </c>
      <c r="M17" s="294">
        <v>28</v>
      </c>
      <c r="N17" s="297">
        <v>22.5</v>
      </c>
      <c r="O17" s="296">
        <v>55.3</v>
      </c>
      <c r="P17" s="294">
        <v>42</v>
      </c>
      <c r="Q17" s="295">
        <v>39.799999999999997</v>
      </c>
      <c r="R17" s="297">
        <v>29.5</v>
      </c>
      <c r="S17" s="21"/>
      <c r="T17" s="9"/>
      <c r="U17" s="9"/>
      <c r="V17" s="9" t="s">
        <v>98</v>
      </c>
      <c r="W17" s="9"/>
      <c r="X17" s="9"/>
    </row>
    <row r="18" spans="1:24" s="10" customFormat="1" ht="19.5" customHeight="1" x14ac:dyDescent="0.25">
      <c r="B18" s="10" t="s">
        <v>58</v>
      </c>
      <c r="G18" s="294">
        <v>108.5</v>
      </c>
      <c r="H18" s="295">
        <v>82.5</v>
      </c>
      <c r="I18" s="296">
        <v>4.5</v>
      </c>
      <c r="J18" s="294">
        <v>1.3</v>
      </c>
      <c r="K18" s="295">
        <v>12.6</v>
      </c>
      <c r="L18" s="297">
        <v>8.8000000000000007</v>
      </c>
      <c r="M18" s="294">
        <v>25.6</v>
      </c>
      <c r="N18" s="297">
        <v>18.600000000000001</v>
      </c>
      <c r="O18" s="296">
        <v>63.9</v>
      </c>
      <c r="P18" s="294">
        <v>52.8</v>
      </c>
      <c r="Q18" s="295">
        <v>2</v>
      </c>
      <c r="R18" s="297">
        <v>1.2</v>
      </c>
      <c r="S18" s="21"/>
      <c r="T18" s="9" t="s">
        <v>84</v>
      </c>
      <c r="U18" s="9"/>
      <c r="V18" s="9"/>
      <c r="W18" s="9"/>
      <c r="X18" s="9"/>
    </row>
    <row r="19" spans="1:24" s="19" customFormat="1" ht="19.5" customHeight="1" x14ac:dyDescent="0.25">
      <c r="A19" s="19" t="s">
        <v>125</v>
      </c>
      <c r="G19" s="294">
        <v>6241</v>
      </c>
      <c r="H19" s="295">
        <v>11616.6</v>
      </c>
      <c r="I19" s="296">
        <v>819.8</v>
      </c>
      <c r="J19" s="294">
        <v>1445.3</v>
      </c>
      <c r="K19" s="295">
        <v>1721.1</v>
      </c>
      <c r="L19" s="297">
        <v>3208.4</v>
      </c>
      <c r="M19" s="294">
        <v>1129.5</v>
      </c>
      <c r="N19" s="297">
        <v>2033.8</v>
      </c>
      <c r="O19" s="296">
        <v>1873.4</v>
      </c>
      <c r="P19" s="294">
        <v>3437.2</v>
      </c>
      <c r="Q19" s="295">
        <v>697.4</v>
      </c>
      <c r="R19" s="297">
        <v>1492.1</v>
      </c>
      <c r="S19" s="18" t="s">
        <v>85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15</v>
      </c>
      <c r="G20" s="294">
        <v>283.2</v>
      </c>
      <c r="H20" s="295">
        <v>5048.8999999999996</v>
      </c>
      <c r="I20" s="296">
        <v>37.200000000000003</v>
      </c>
      <c r="J20" s="294">
        <v>656</v>
      </c>
      <c r="K20" s="295">
        <v>123.6</v>
      </c>
      <c r="L20" s="297">
        <v>1475.5</v>
      </c>
      <c r="M20" s="294">
        <v>53.7</v>
      </c>
      <c r="N20" s="297">
        <v>848.8</v>
      </c>
      <c r="O20" s="296">
        <v>46.1</v>
      </c>
      <c r="P20" s="294">
        <v>1318.1</v>
      </c>
      <c r="Q20" s="295">
        <v>22.8</v>
      </c>
      <c r="R20" s="297">
        <v>750.6</v>
      </c>
      <c r="S20" s="21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94">
        <v>2053.1999999999998</v>
      </c>
      <c r="H21" s="295">
        <v>2294</v>
      </c>
      <c r="I21" s="296">
        <v>279.60000000000002</v>
      </c>
      <c r="J21" s="294">
        <v>305.10000000000002</v>
      </c>
      <c r="K21" s="295">
        <v>519.9</v>
      </c>
      <c r="L21" s="297">
        <v>568</v>
      </c>
      <c r="M21" s="294">
        <v>358.2</v>
      </c>
      <c r="N21" s="297">
        <v>389.2</v>
      </c>
      <c r="O21" s="296">
        <v>644.4</v>
      </c>
      <c r="P21" s="294">
        <v>723</v>
      </c>
      <c r="Q21" s="295">
        <v>251.2</v>
      </c>
      <c r="R21" s="297">
        <v>308.8</v>
      </c>
      <c r="S21" s="21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157</v>
      </c>
      <c r="G22" s="294">
        <v>2757.8</v>
      </c>
      <c r="H22" s="295">
        <v>3566.5</v>
      </c>
      <c r="I22" s="296">
        <v>267.89999999999998</v>
      </c>
      <c r="J22" s="294">
        <v>346.3</v>
      </c>
      <c r="K22" s="295">
        <v>720.1</v>
      </c>
      <c r="L22" s="297">
        <v>926.8</v>
      </c>
      <c r="M22" s="294">
        <v>566</v>
      </c>
      <c r="N22" s="297">
        <v>714.9</v>
      </c>
      <c r="O22" s="296">
        <v>892.8</v>
      </c>
      <c r="P22" s="294">
        <v>1200.5999999999999</v>
      </c>
      <c r="Q22" s="295">
        <v>311.2</v>
      </c>
      <c r="R22" s="297">
        <v>378</v>
      </c>
      <c r="S22" s="21"/>
      <c r="T22" s="9" t="s">
        <v>159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94">
        <v>1147</v>
      </c>
      <c r="H23" s="295">
        <v>707.3</v>
      </c>
      <c r="I23" s="296">
        <v>235.3</v>
      </c>
      <c r="J23" s="294">
        <v>137.9</v>
      </c>
      <c r="K23" s="295">
        <v>357.6</v>
      </c>
      <c r="L23" s="297">
        <v>238</v>
      </c>
      <c r="M23" s="294">
        <v>151.80000000000001</v>
      </c>
      <c r="N23" s="297">
        <v>81</v>
      </c>
      <c r="O23" s="296">
        <v>290.10000000000002</v>
      </c>
      <c r="P23" s="294">
        <v>195.6</v>
      </c>
      <c r="Q23" s="295">
        <v>112.4</v>
      </c>
      <c r="R23" s="297">
        <v>54.8</v>
      </c>
      <c r="S23" s="21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224</v>
      </c>
      <c r="B26" s="27"/>
      <c r="C26" s="27"/>
      <c r="D26" s="27"/>
      <c r="E26" s="27" t="s">
        <v>87</v>
      </c>
      <c r="N26" s="27" t="s">
        <v>220</v>
      </c>
      <c r="O26" s="27" t="s">
        <v>158</v>
      </c>
      <c r="X26" s="9"/>
    </row>
    <row r="27" spans="1:24" s="27" customFormat="1" ht="15.75" x14ac:dyDescent="0.25">
      <c r="D27" s="28" t="s">
        <v>79</v>
      </c>
      <c r="E27" s="27" t="s">
        <v>280</v>
      </c>
      <c r="N27" s="27" t="s">
        <v>221</v>
      </c>
      <c r="O27" s="27" t="s">
        <v>283</v>
      </c>
    </row>
    <row r="28" spans="1:24" s="27" customFormat="1" ht="19.5" customHeight="1" x14ac:dyDescent="0.25">
      <c r="D28" s="28"/>
      <c r="E28" s="27" t="s">
        <v>88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3"/>
  <sheetViews>
    <sheetView workbookViewId="0">
      <selection activeCell="F4" sqref="F4:L23"/>
    </sheetView>
  </sheetViews>
  <sheetFormatPr defaultRowHeight="21.75" x14ac:dyDescent="0.5"/>
  <sheetData>
    <row r="4" spans="2:22" ht="30" x14ac:dyDescent="0.5">
      <c r="B4" s="208" t="s">
        <v>317</v>
      </c>
      <c r="C4" s="208"/>
      <c r="D4" s="202"/>
      <c r="E4" s="51">
        <v>5</v>
      </c>
      <c r="F4" s="229">
        <v>165</v>
      </c>
      <c r="G4" s="55">
        <v>170</v>
      </c>
      <c r="H4" s="229">
        <v>173</v>
      </c>
      <c r="I4" s="229">
        <v>183</v>
      </c>
      <c r="J4" s="228">
        <v>255</v>
      </c>
      <c r="K4" s="55">
        <v>300</v>
      </c>
      <c r="L4" s="55">
        <v>308</v>
      </c>
      <c r="M4" s="53">
        <v>1.7647058823529411</v>
      </c>
      <c r="N4" s="58">
        <v>5.7803468208092488</v>
      </c>
      <c r="O4" s="55">
        <v>39.344262295081968</v>
      </c>
      <c r="P4" s="55">
        <v>17.647058823529413</v>
      </c>
      <c r="Q4" s="55">
        <v>2.666666666666667</v>
      </c>
      <c r="R4" s="54"/>
      <c r="S4" s="208" t="s">
        <v>338</v>
      </c>
      <c r="T4" s="51"/>
      <c r="U4" s="51"/>
      <c r="V4" s="51">
        <v>1</v>
      </c>
    </row>
    <row r="5" spans="2:22" x14ac:dyDescent="0.5">
      <c r="B5" s="288" t="s">
        <v>318</v>
      </c>
      <c r="C5" s="202"/>
      <c r="D5" s="202"/>
      <c r="E5" s="51">
        <v>6</v>
      </c>
      <c r="F5" s="229">
        <v>150</v>
      </c>
      <c r="G5" s="55">
        <v>155</v>
      </c>
      <c r="H5" s="229">
        <v>157</v>
      </c>
      <c r="I5" s="229">
        <v>166</v>
      </c>
      <c r="J5" s="228">
        <v>232</v>
      </c>
      <c r="K5" s="55">
        <v>300</v>
      </c>
      <c r="L5" s="55">
        <v>305</v>
      </c>
      <c r="M5" s="56">
        <v>1.2903225806451613</v>
      </c>
      <c r="N5" s="55">
        <v>5.7324840764331215</v>
      </c>
      <c r="O5" s="55">
        <v>39.75903614457831</v>
      </c>
      <c r="P5" s="55">
        <v>29.310344827586203</v>
      </c>
      <c r="Q5" s="55">
        <v>1.6666666666666667</v>
      </c>
      <c r="R5" s="60"/>
      <c r="S5" s="208" t="s">
        <v>339</v>
      </c>
      <c r="T5" s="51"/>
      <c r="U5" s="51"/>
      <c r="V5" s="51">
        <v>2</v>
      </c>
    </row>
    <row r="6" spans="2:22" x14ac:dyDescent="0.5">
      <c r="B6" s="288" t="s">
        <v>327</v>
      </c>
      <c r="C6" s="202"/>
      <c r="D6" s="202"/>
      <c r="E6" s="51">
        <v>15</v>
      </c>
      <c r="F6" s="229">
        <v>147</v>
      </c>
      <c r="G6" s="68">
        <v>151</v>
      </c>
      <c r="H6" s="229">
        <v>153</v>
      </c>
      <c r="I6" s="229">
        <v>162</v>
      </c>
      <c r="J6" s="228">
        <v>226</v>
      </c>
      <c r="K6" s="55">
        <v>300</v>
      </c>
      <c r="L6" s="68">
        <v>305</v>
      </c>
      <c r="M6" s="53">
        <v>1.3245033112582782</v>
      </c>
      <c r="N6" s="68">
        <v>5.8823529411764701</v>
      </c>
      <c r="O6" s="68">
        <v>39.506172839506171</v>
      </c>
      <c r="P6" s="68">
        <v>32.743362831858406</v>
      </c>
      <c r="Q6" s="68">
        <v>1.6666666666666667</v>
      </c>
      <c r="R6" s="67"/>
      <c r="S6" s="208" t="s">
        <v>347</v>
      </c>
      <c r="T6" s="62"/>
      <c r="U6" s="62"/>
      <c r="V6" s="62">
        <v>3</v>
      </c>
    </row>
    <row r="7" spans="2:22" x14ac:dyDescent="0.5">
      <c r="B7" s="288" t="s">
        <v>325</v>
      </c>
      <c r="C7" s="202"/>
      <c r="D7" s="202"/>
      <c r="E7" s="51">
        <v>13</v>
      </c>
      <c r="F7" s="229">
        <v>146</v>
      </c>
      <c r="G7" s="63">
        <v>150</v>
      </c>
      <c r="H7" s="229">
        <v>152</v>
      </c>
      <c r="I7" s="229">
        <v>160</v>
      </c>
      <c r="J7" s="228">
        <v>223</v>
      </c>
      <c r="K7" s="55">
        <v>300</v>
      </c>
      <c r="L7" s="63">
        <v>305</v>
      </c>
      <c r="M7" s="53">
        <v>1.3333333333333335</v>
      </c>
      <c r="N7" s="63">
        <v>5.2631578947368416</v>
      </c>
      <c r="O7" s="63">
        <v>39.375</v>
      </c>
      <c r="P7" s="63">
        <v>34.529147982062781</v>
      </c>
      <c r="Q7" s="63">
        <v>1.6666666666666667</v>
      </c>
      <c r="R7" s="69"/>
      <c r="S7" s="208" t="s">
        <v>345</v>
      </c>
      <c r="T7" s="62"/>
      <c r="U7" s="62"/>
      <c r="V7" s="62">
        <v>4</v>
      </c>
    </row>
    <row r="8" spans="2:22" ht="45" x14ac:dyDescent="0.5">
      <c r="B8" s="209" t="s">
        <v>332</v>
      </c>
      <c r="C8" s="209"/>
      <c r="D8" s="209"/>
      <c r="E8" s="204">
        <v>20</v>
      </c>
      <c r="F8" s="231">
        <v>145</v>
      </c>
      <c r="G8" s="63">
        <v>154</v>
      </c>
      <c r="H8" s="231">
        <v>160</v>
      </c>
      <c r="I8" s="232">
        <v>171</v>
      </c>
      <c r="J8" s="232">
        <v>239</v>
      </c>
      <c r="K8" s="55">
        <v>300</v>
      </c>
      <c r="L8" s="63">
        <v>305</v>
      </c>
      <c r="M8" s="56">
        <v>3.8961038961038961</v>
      </c>
      <c r="N8" s="63">
        <v>6.8750000000000009</v>
      </c>
      <c r="O8" s="63">
        <v>39.76608187134503</v>
      </c>
      <c r="P8" s="63">
        <v>25.523012552301257</v>
      </c>
      <c r="Q8" s="63">
        <v>1.6666666666666667</v>
      </c>
      <c r="R8" s="65"/>
      <c r="S8" s="209" t="s">
        <v>352</v>
      </c>
      <c r="T8" s="62"/>
      <c r="U8" s="62"/>
      <c r="V8" s="62">
        <v>5</v>
      </c>
    </row>
    <row r="9" spans="2:22" x14ac:dyDescent="0.5">
      <c r="B9" s="288" t="s">
        <v>322</v>
      </c>
      <c r="C9" s="202"/>
      <c r="D9" s="202"/>
      <c r="E9" s="51">
        <v>10</v>
      </c>
      <c r="F9" s="229">
        <v>147</v>
      </c>
      <c r="G9" s="68">
        <v>155</v>
      </c>
      <c r="H9" s="229">
        <v>157</v>
      </c>
      <c r="I9" s="229">
        <v>166</v>
      </c>
      <c r="J9" s="228">
        <v>232</v>
      </c>
      <c r="K9" s="55">
        <v>300</v>
      </c>
      <c r="L9" s="68">
        <v>305</v>
      </c>
      <c r="M9" s="56">
        <v>1.2903225806451613</v>
      </c>
      <c r="N9" s="68">
        <v>5.7324840764331215</v>
      </c>
      <c r="O9" s="68">
        <v>39.75903614457831</v>
      </c>
      <c r="P9" s="68">
        <v>29.310344827586203</v>
      </c>
      <c r="Q9" s="68">
        <v>1.6666666666666667</v>
      </c>
      <c r="R9" s="62"/>
      <c r="S9" s="208" t="s">
        <v>342</v>
      </c>
      <c r="T9" s="62"/>
      <c r="U9" s="62"/>
      <c r="V9" s="62">
        <v>6</v>
      </c>
    </row>
    <row r="10" spans="2:22" ht="30" x14ac:dyDescent="0.5">
      <c r="B10" s="288" t="s">
        <v>315</v>
      </c>
      <c r="C10" s="202"/>
      <c r="D10" s="202"/>
      <c r="E10" s="51">
        <v>3</v>
      </c>
      <c r="F10" s="228">
        <v>146</v>
      </c>
      <c r="G10" s="52">
        <v>152</v>
      </c>
      <c r="H10" s="228">
        <v>156</v>
      </c>
      <c r="I10" s="228">
        <v>165</v>
      </c>
      <c r="J10" s="228">
        <v>230</v>
      </c>
      <c r="K10" s="55">
        <v>300</v>
      </c>
      <c r="L10" s="52">
        <v>305</v>
      </c>
      <c r="M10" s="53">
        <v>2.6315789473684208</v>
      </c>
      <c r="N10" s="52">
        <v>5.7692307692307692</v>
      </c>
      <c r="O10" s="52">
        <v>39.393939393939391</v>
      </c>
      <c r="P10" s="52">
        <v>30.434782608695656</v>
      </c>
      <c r="Q10" s="52">
        <v>1.6666666666666667</v>
      </c>
      <c r="R10" s="54"/>
      <c r="S10" s="208" t="s">
        <v>336</v>
      </c>
      <c r="T10" s="51"/>
      <c r="U10" s="51"/>
      <c r="V10" s="51">
        <v>7</v>
      </c>
    </row>
    <row r="11" spans="2:22" ht="30" x14ac:dyDescent="0.5">
      <c r="B11" s="208" t="s">
        <v>330</v>
      </c>
      <c r="C11" s="208"/>
      <c r="D11" s="202"/>
      <c r="E11" s="51">
        <v>18</v>
      </c>
      <c r="F11" s="229">
        <v>145</v>
      </c>
      <c r="G11" s="63">
        <v>153</v>
      </c>
      <c r="H11" s="229">
        <v>155</v>
      </c>
      <c r="I11" s="229">
        <v>163</v>
      </c>
      <c r="J11" s="228">
        <v>227</v>
      </c>
      <c r="K11" s="55">
        <v>300</v>
      </c>
      <c r="L11" s="63">
        <v>305</v>
      </c>
      <c r="M11" s="56">
        <v>1.3071895424836601</v>
      </c>
      <c r="N11" s="63">
        <v>5.161290322580645</v>
      </c>
      <c r="O11" s="63">
        <v>39.263803680981596</v>
      </c>
      <c r="P11" s="63">
        <v>32.158590308370044</v>
      </c>
      <c r="Q11" s="63">
        <v>1.6666666666666667</v>
      </c>
      <c r="R11" s="62"/>
      <c r="S11" s="208" t="s">
        <v>350</v>
      </c>
      <c r="T11" s="62"/>
      <c r="U11" s="62"/>
      <c r="V11" s="62">
        <v>8</v>
      </c>
    </row>
    <row r="12" spans="2:22" x14ac:dyDescent="0.5">
      <c r="B12" s="288" t="s">
        <v>319</v>
      </c>
      <c r="C12" s="202"/>
      <c r="D12" s="202"/>
      <c r="E12" s="51">
        <v>7</v>
      </c>
      <c r="F12" s="230" t="s">
        <v>355</v>
      </c>
      <c r="G12" s="63" t="s">
        <v>355</v>
      </c>
      <c r="H12" s="230" t="s">
        <v>355</v>
      </c>
      <c r="I12" s="229" t="s">
        <v>355</v>
      </c>
      <c r="J12" s="228">
        <v>236</v>
      </c>
      <c r="K12" s="55">
        <v>300</v>
      </c>
      <c r="L12" s="63">
        <v>305</v>
      </c>
      <c r="M12" s="53" t="s">
        <v>355</v>
      </c>
      <c r="N12" s="63" t="s">
        <v>355</v>
      </c>
      <c r="O12" s="63" t="s">
        <v>355</v>
      </c>
      <c r="P12" s="63">
        <v>27.118644067796609</v>
      </c>
      <c r="Q12" s="63">
        <v>1.6666666666666667</v>
      </c>
      <c r="R12" s="60"/>
      <c r="S12" s="208"/>
      <c r="T12" s="62"/>
      <c r="U12" s="62"/>
      <c r="V12" s="62">
        <v>9</v>
      </c>
    </row>
    <row r="13" spans="2:22" ht="30" x14ac:dyDescent="0.5">
      <c r="B13" s="208" t="s">
        <v>329</v>
      </c>
      <c r="C13" s="208"/>
      <c r="D13" s="202"/>
      <c r="E13" s="203">
        <v>17</v>
      </c>
      <c r="F13" s="229">
        <v>148</v>
      </c>
      <c r="G13" s="63">
        <v>154</v>
      </c>
      <c r="H13" s="229">
        <v>156</v>
      </c>
      <c r="I13" s="229">
        <v>165</v>
      </c>
      <c r="J13" s="228">
        <v>230</v>
      </c>
      <c r="K13" s="55">
        <v>300</v>
      </c>
      <c r="L13" s="63">
        <v>305</v>
      </c>
      <c r="M13" s="53">
        <v>1.2987012987012987</v>
      </c>
      <c r="N13" s="63">
        <v>5.7692307692307692</v>
      </c>
      <c r="O13" s="63">
        <v>39.393939393939391</v>
      </c>
      <c r="P13" s="63">
        <v>30.434782608695656</v>
      </c>
      <c r="Q13" s="63">
        <v>1.6666666666666667</v>
      </c>
      <c r="R13" s="70"/>
      <c r="S13" s="208" t="s">
        <v>349</v>
      </c>
      <c r="T13" s="62"/>
      <c r="U13" s="62"/>
      <c r="V13" s="62">
        <v>10</v>
      </c>
    </row>
    <row r="14" spans="2:22" x14ac:dyDescent="0.5">
      <c r="B14" s="288" t="s">
        <v>314</v>
      </c>
      <c r="C14" s="202"/>
      <c r="D14" s="202"/>
      <c r="E14" s="51">
        <v>2</v>
      </c>
      <c r="F14" s="229">
        <v>150</v>
      </c>
      <c r="G14" s="55">
        <v>154</v>
      </c>
      <c r="H14" s="229">
        <v>157</v>
      </c>
      <c r="I14" s="229">
        <v>167</v>
      </c>
      <c r="J14" s="228">
        <v>233</v>
      </c>
      <c r="K14" s="55">
        <v>300</v>
      </c>
      <c r="L14" s="55">
        <v>308</v>
      </c>
      <c r="M14" s="56">
        <v>1.948051948051948</v>
      </c>
      <c r="N14" s="55">
        <v>6.369426751592357</v>
      </c>
      <c r="O14" s="55">
        <v>39.520958083832333</v>
      </c>
      <c r="P14" s="55">
        <v>28.75536480686695</v>
      </c>
      <c r="Q14" s="55">
        <v>2.666666666666667</v>
      </c>
      <c r="R14" s="54"/>
      <c r="S14" s="208" t="s">
        <v>335</v>
      </c>
      <c r="T14" s="51"/>
      <c r="U14" s="51"/>
      <c r="V14" s="51">
        <v>11</v>
      </c>
    </row>
    <row r="15" spans="2:22" x14ac:dyDescent="0.5">
      <c r="B15" s="288" t="s">
        <v>331</v>
      </c>
      <c r="C15" s="202"/>
      <c r="D15" s="202"/>
      <c r="E15" s="51">
        <v>19</v>
      </c>
      <c r="F15" s="229">
        <v>150</v>
      </c>
      <c r="G15" s="63">
        <v>157</v>
      </c>
      <c r="H15" s="229">
        <v>159</v>
      </c>
      <c r="I15" s="229">
        <v>171</v>
      </c>
      <c r="J15" s="228">
        <v>239</v>
      </c>
      <c r="K15" s="55">
        <v>300</v>
      </c>
      <c r="L15" s="63">
        <v>305</v>
      </c>
      <c r="M15" s="53">
        <v>1.2738853503184715</v>
      </c>
      <c r="N15" s="63">
        <v>7.5471698113207548</v>
      </c>
      <c r="O15" s="63">
        <v>39.76608187134503</v>
      </c>
      <c r="P15" s="63">
        <v>25.523012552301257</v>
      </c>
      <c r="Q15" s="63">
        <v>1.6666666666666667</v>
      </c>
      <c r="R15" s="62"/>
      <c r="S15" s="208" t="s">
        <v>351</v>
      </c>
      <c r="T15" s="62"/>
      <c r="U15" s="62"/>
      <c r="V15" s="62">
        <v>12</v>
      </c>
    </row>
    <row r="16" spans="2:22" x14ac:dyDescent="0.5">
      <c r="B16" s="288" t="s">
        <v>324</v>
      </c>
      <c r="C16" s="202"/>
      <c r="D16" s="202"/>
      <c r="E16" s="51">
        <v>12</v>
      </c>
      <c r="F16" s="229">
        <v>154</v>
      </c>
      <c r="G16" s="63">
        <v>162</v>
      </c>
      <c r="H16" s="229">
        <v>163</v>
      </c>
      <c r="I16" s="229">
        <v>173</v>
      </c>
      <c r="J16" s="228">
        <v>241</v>
      </c>
      <c r="K16" s="55">
        <v>300</v>
      </c>
      <c r="L16" s="63">
        <v>305</v>
      </c>
      <c r="M16" s="56">
        <v>0.61728395061728392</v>
      </c>
      <c r="N16" s="63">
        <v>6.1349693251533743</v>
      </c>
      <c r="O16" s="63">
        <v>39.306358381502889</v>
      </c>
      <c r="P16" s="63">
        <v>24.481327800829874</v>
      </c>
      <c r="Q16" s="63">
        <v>1.6666666666666667</v>
      </c>
      <c r="R16" s="69"/>
      <c r="S16" s="208" t="s">
        <v>344</v>
      </c>
      <c r="T16" s="70"/>
      <c r="U16" s="70"/>
      <c r="V16" s="70">
        <v>13</v>
      </c>
    </row>
    <row r="17" spans="2:22" x14ac:dyDescent="0.5">
      <c r="B17" s="288" t="s">
        <v>328</v>
      </c>
      <c r="C17" s="202"/>
      <c r="D17" s="202"/>
      <c r="E17" s="51">
        <v>16</v>
      </c>
      <c r="F17" s="228">
        <v>150</v>
      </c>
      <c r="G17" s="63">
        <v>157</v>
      </c>
      <c r="H17" s="228">
        <v>159</v>
      </c>
      <c r="I17" s="229">
        <v>169</v>
      </c>
      <c r="J17" s="228">
        <v>236</v>
      </c>
      <c r="K17" s="55">
        <v>300</v>
      </c>
      <c r="L17" s="63">
        <v>305</v>
      </c>
      <c r="M17" s="56">
        <v>1.2738853503184715</v>
      </c>
      <c r="N17" s="63">
        <v>6.2893081761006293</v>
      </c>
      <c r="O17" s="63">
        <v>39.644970414201183</v>
      </c>
      <c r="P17" s="63">
        <v>27.118644067796609</v>
      </c>
      <c r="Q17" s="63">
        <v>1.6666666666666667</v>
      </c>
      <c r="R17" s="66"/>
      <c r="S17" s="208" t="s">
        <v>348</v>
      </c>
      <c r="T17" s="70"/>
      <c r="U17" s="70"/>
      <c r="V17" s="70">
        <v>14</v>
      </c>
    </row>
    <row r="18" spans="2:22" ht="30" x14ac:dyDescent="0.5">
      <c r="B18" s="208" t="s">
        <v>320</v>
      </c>
      <c r="C18" s="208"/>
      <c r="D18" s="202"/>
      <c r="E18" s="51">
        <v>8</v>
      </c>
      <c r="F18" s="229">
        <v>147</v>
      </c>
      <c r="G18" s="63">
        <v>151</v>
      </c>
      <c r="H18" s="229">
        <v>154</v>
      </c>
      <c r="I18" s="229">
        <v>163</v>
      </c>
      <c r="J18" s="228">
        <v>227</v>
      </c>
      <c r="K18" s="55">
        <v>300</v>
      </c>
      <c r="L18" s="63">
        <v>305</v>
      </c>
      <c r="M18" s="56">
        <v>1.9867549668874174</v>
      </c>
      <c r="N18" s="63">
        <v>5.8441558441558437</v>
      </c>
      <c r="O18" s="63">
        <v>39.263803680981596</v>
      </c>
      <c r="P18" s="63">
        <v>32.158590308370044</v>
      </c>
      <c r="Q18" s="63">
        <v>1.6666666666666667</v>
      </c>
      <c r="R18" s="65"/>
      <c r="S18" s="208" t="s">
        <v>340</v>
      </c>
      <c r="T18" s="62"/>
      <c r="U18" s="62"/>
      <c r="V18" s="62">
        <v>15</v>
      </c>
    </row>
    <row r="19" spans="2:22" x14ac:dyDescent="0.5">
      <c r="B19" s="288" t="s">
        <v>323</v>
      </c>
      <c r="C19" s="202"/>
      <c r="D19" s="202"/>
      <c r="E19" s="51">
        <v>11</v>
      </c>
      <c r="F19" s="228">
        <v>147</v>
      </c>
      <c r="G19" s="63">
        <v>154</v>
      </c>
      <c r="H19" s="228">
        <v>157</v>
      </c>
      <c r="I19" s="229">
        <v>166</v>
      </c>
      <c r="J19" s="228">
        <v>232</v>
      </c>
      <c r="K19" s="55">
        <v>300</v>
      </c>
      <c r="L19" s="63">
        <v>305</v>
      </c>
      <c r="M19" s="53">
        <v>1.948051948051948</v>
      </c>
      <c r="N19" s="63">
        <v>5.7324840764331215</v>
      </c>
      <c r="O19" s="63">
        <v>39.75903614457831</v>
      </c>
      <c r="P19" s="63">
        <v>29.310344827586203</v>
      </c>
      <c r="Q19" s="63">
        <v>1.6666666666666667</v>
      </c>
      <c r="R19" s="62"/>
      <c r="S19" s="208" t="s">
        <v>343</v>
      </c>
      <c r="T19" s="70"/>
      <c r="U19" s="70"/>
      <c r="V19" s="70">
        <v>16</v>
      </c>
    </row>
    <row r="20" spans="2:22" x14ac:dyDescent="0.5">
      <c r="B20" s="288" t="s">
        <v>313</v>
      </c>
      <c r="C20" s="202"/>
      <c r="D20" s="202"/>
      <c r="E20" s="51">
        <v>1</v>
      </c>
      <c r="F20" s="228">
        <v>148</v>
      </c>
      <c r="G20" s="52">
        <v>155</v>
      </c>
      <c r="H20" s="228">
        <v>157</v>
      </c>
      <c r="I20" s="228">
        <v>167</v>
      </c>
      <c r="J20" s="228">
        <v>233</v>
      </c>
      <c r="K20" s="55">
        <v>300</v>
      </c>
      <c r="L20" s="52">
        <v>305</v>
      </c>
      <c r="M20" s="53">
        <v>1.2903225806451613</v>
      </c>
      <c r="N20" s="52">
        <v>6.369426751592357</v>
      </c>
      <c r="O20" s="52">
        <v>39.520958083832333</v>
      </c>
      <c r="P20" s="52">
        <v>28.75536480686695</v>
      </c>
      <c r="Q20" s="52">
        <v>1.6666666666666667</v>
      </c>
      <c r="R20" s="54"/>
      <c r="S20" s="208" t="s">
        <v>334</v>
      </c>
      <c r="T20" s="51"/>
      <c r="U20" s="51"/>
      <c r="V20" s="51">
        <v>17</v>
      </c>
    </row>
    <row r="21" spans="2:22" ht="30" x14ac:dyDescent="0.5">
      <c r="B21" s="288" t="s">
        <v>326</v>
      </c>
      <c r="C21" s="202"/>
      <c r="D21" s="202"/>
      <c r="E21" s="51">
        <v>14</v>
      </c>
      <c r="F21" s="229">
        <v>148</v>
      </c>
      <c r="G21" s="63">
        <v>155</v>
      </c>
      <c r="H21" s="229">
        <v>157</v>
      </c>
      <c r="I21" s="229">
        <v>166</v>
      </c>
      <c r="J21" s="228">
        <v>232</v>
      </c>
      <c r="K21" s="55">
        <v>300</v>
      </c>
      <c r="L21" s="63">
        <v>305</v>
      </c>
      <c r="M21" s="56">
        <v>1.2903225806451613</v>
      </c>
      <c r="N21" s="63">
        <v>5.7324840764331215</v>
      </c>
      <c r="O21" s="63">
        <v>39.75903614457831</v>
      </c>
      <c r="P21" s="63">
        <v>29.310344827586203</v>
      </c>
      <c r="Q21" s="63">
        <v>1.6666666666666667</v>
      </c>
      <c r="R21" s="67"/>
      <c r="S21" s="208" t="s">
        <v>346</v>
      </c>
      <c r="T21" s="62"/>
      <c r="U21" s="62"/>
      <c r="V21" s="62">
        <v>18</v>
      </c>
    </row>
    <row r="22" spans="2:22" ht="30" x14ac:dyDescent="0.5">
      <c r="B22" s="288" t="s">
        <v>316</v>
      </c>
      <c r="C22" s="202"/>
      <c r="D22" s="202"/>
      <c r="E22" s="51">
        <v>4</v>
      </c>
      <c r="F22" s="228">
        <v>148</v>
      </c>
      <c r="G22" s="52">
        <v>153</v>
      </c>
      <c r="H22" s="228">
        <v>155</v>
      </c>
      <c r="I22" s="228">
        <v>164</v>
      </c>
      <c r="J22" s="228">
        <v>229</v>
      </c>
      <c r="K22" s="55">
        <v>300</v>
      </c>
      <c r="L22" s="52">
        <v>305</v>
      </c>
      <c r="M22" s="56">
        <v>1.3071895424836601</v>
      </c>
      <c r="N22" s="52">
        <v>5.806451612903226</v>
      </c>
      <c r="O22" s="52">
        <v>39.634146341463413</v>
      </c>
      <c r="P22" s="52">
        <v>31.004366812227076</v>
      </c>
      <c r="Q22" s="52">
        <v>1.6666666666666667</v>
      </c>
      <c r="R22" s="57"/>
      <c r="S22" s="208" t="s">
        <v>337</v>
      </c>
      <c r="T22" s="51"/>
      <c r="U22" s="51"/>
      <c r="V22" s="51">
        <v>19</v>
      </c>
    </row>
    <row r="23" spans="2:22" x14ac:dyDescent="0.5">
      <c r="B23" s="288" t="s">
        <v>321</v>
      </c>
      <c r="C23" s="202"/>
      <c r="D23" s="202"/>
      <c r="E23" s="51">
        <v>9</v>
      </c>
      <c r="F23" s="229">
        <v>148</v>
      </c>
      <c r="G23" s="63">
        <v>153</v>
      </c>
      <c r="H23" s="229">
        <v>155</v>
      </c>
      <c r="I23" s="229">
        <v>165</v>
      </c>
      <c r="J23" s="228">
        <v>230</v>
      </c>
      <c r="K23" s="55">
        <v>300</v>
      </c>
      <c r="L23" s="63">
        <v>305</v>
      </c>
      <c r="M23" s="53">
        <v>1.3071895424836601</v>
      </c>
      <c r="N23" s="63">
        <v>6.4516129032258061</v>
      </c>
      <c r="O23" s="63">
        <v>39.393939393939391</v>
      </c>
      <c r="P23" s="63">
        <v>30.434782608695656</v>
      </c>
      <c r="Q23" s="63">
        <v>1.6666666666666667</v>
      </c>
      <c r="R23" s="67"/>
      <c r="S23" s="208" t="s">
        <v>341</v>
      </c>
      <c r="T23" s="62"/>
      <c r="U23" s="62"/>
      <c r="V23" s="62">
        <v>20</v>
      </c>
    </row>
  </sheetData>
  <sortState ref="B4:V23">
    <sortCondition ref="V4:V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2" zoomScaleSheetLayoutView="100" workbookViewId="0">
      <selection activeCell="C33" sqref="C32:C33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218</v>
      </c>
      <c r="C1" s="3">
        <v>2.2000000000000002</v>
      </c>
      <c r="D1" s="1" t="s">
        <v>284</v>
      </c>
    </row>
    <row r="2" spans="1:16" s="5" customFormat="1" x14ac:dyDescent="0.3">
      <c r="B2" s="1" t="s">
        <v>217</v>
      </c>
      <c r="C2" s="3">
        <v>2.2000000000000002</v>
      </c>
      <c r="D2" s="1" t="s">
        <v>285</v>
      </c>
      <c r="E2" s="1"/>
      <c r="O2" s="150"/>
    </row>
    <row r="3" spans="1:16" s="5" customFormat="1" ht="7.5" customHeight="1" x14ac:dyDescent="0.3">
      <c r="B3" s="1"/>
      <c r="C3" s="3"/>
      <c r="D3" s="1"/>
      <c r="E3" s="1"/>
      <c r="O3" s="150"/>
    </row>
    <row r="4" spans="1:16" s="5" customFormat="1" ht="15.75" customHeight="1" x14ac:dyDescent="0.3">
      <c r="C4" s="3"/>
      <c r="O4" s="199" t="s">
        <v>167</v>
      </c>
    </row>
    <row r="5" spans="1:16" s="7" customFormat="1" ht="20.25" customHeight="1" x14ac:dyDescent="0.3">
      <c r="A5" s="349" t="s">
        <v>100</v>
      </c>
      <c r="B5" s="349"/>
      <c r="C5" s="349"/>
      <c r="D5" s="350"/>
      <c r="E5" s="355" t="s">
        <v>162</v>
      </c>
      <c r="F5" s="356"/>
      <c r="G5" s="356"/>
      <c r="H5" s="356"/>
      <c r="I5" s="356"/>
      <c r="J5" s="356"/>
      <c r="K5" s="356"/>
      <c r="L5" s="356"/>
      <c r="M5" s="357"/>
      <c r="N5" s="342" t="s">
        <v>101</v>
      </c>
      <c r="O5" s="343"/>
    </row>
    <row r="6" spans="1:16" s="10" customFormat="1" ht="18.75" customHeight="1" x14ac:dyDescent="0.25">
      <c r="A6" s="351"/>
      <c r="B6" s="351"/>
      <c r="C6" s="351"/>
      <c r="D6" s="352"/>
      <c r="E6" s="358" t="s">
        <v>8</v>
      </c>
      <c r="F6" s="359"/>
      <c r="G6" s="359"/>
      <c r="H6" s="359"/>
      <c r="I6" s="360"/>
      <c r="J6" s="361" t="s">
        <v>125</v>
      </c>
      <c r="K6" s="362"/>
      <c r="L6" s="362"/>
      <c r="M6" s="363"/>
      <c r="N6" s="344"/>
      <c r="O6" s="345"/>
      <c r="P6" s="9"/>
    </row>
    <row r="7" spans="1:16" s="10" customFormat="1" ht="16.5" customHeight="1" x14ac:dyDescent="0.25">
      <c r="A7" s="351"/>
      <c r="B7" s="351"/>
      <c r="C7" s="351"/>
      <c r="D7" s="352"/>
      <c r="E7" s="364" t="s">
        <v>82</v>
      </c>
      <c r="F7" s="365"/>
      <c r="G7" s="365"/>
      <c r="H7" s="365"/>
      <c r="I7" s="366"/>
      <c r="J7" s="364" t="s">
        <v>126</v>
      </c>
      <c r="K7" s="365"/>
      <c r="L7" s="365"/>
      <c r="M7" s="366"/>
      <c r="N7" s="344"/>
      <c r="O7" s="345"/>
      <c r="P7" s="9"/>
    </row>
    <row r="8" spans="1:16" s="10" customFormat="1" ht="17.25" customHeight="1" x14ac:dyDescent="0.25">
      <c r="A8" s="351"/>
      <c r="B8" s="351"/>
      <c r="C8" s="351"/>
      <c r="D8" s="352"/>
      <c r="E8" s="154"/>
      <c r="F8" s="348" t="s">
        <v>127</v>
      </c>
      <c r="G8" s="349"/>
      <c r="H8" s="350"/>
      <c r="I8" s="153" t="s">
        <v>128</v>
      </c>
      <c r="J8" s="110"/>
      <c r="K8" s="110"/>
      <c r="L8" s="152"/>
      <c r="M8" s="110"/>
      <c r="N8" s="344"/>
      <c r="O8" s="345"/>
      <c r="P8" s="9"/>
    </row>
    <row r="9" spans="1:16" s="10" customFormat="1" ht="18.75" customHeight="1" x14ac:dyDescent="0.25">
      <c r="A9" s="351"/>
      <c r="B9" s="351"/>
      <c r="C9" s="351"/>
      <c r="D9" s="352"/>
      <c r="E9" s="135"/>
      <c r="F9" s="339" t="s">
        <v>265</v>
      </c>
      <c r="G9" s="340"/>
      <c r="H9" s="341"/>
      <c r="I9" s="155" t="s">
        <v>129</v>
      </c>
      <c r="J9" s="135"/>
      <c r="K9" s="155" t="s">
        <v>130</v>
      </c>
      <c r="L9" s="109"/>
      <c r="M9" s="155"/>
      <c r="N9" s="344"/>
      <c r="O9" s="345"/>
      <c r="P9" s="9"/>
    </row>
    <row r="10" spans="1:16" s="10" customFormat="1" ht="16.5" customHeight="1" x14ac:dyDescent="0.25">
      <c r="A10" s="351"/>
      <c r="B10" s="351"/>
      <c r="C10" s="351"/>
      <c r="D10" s="352"/>
      <c r="E10" s="186" t="s">
        <v>1</v>
      </c>
      <c r="F10" s="156" t="s">
        <v>1</v>
      </c>
      <c r="G10" s="155" t="s">
        <v>133</v>
      </c>
      <c r="H10" s="155" t="s">
        <v>134</v>
      </c>
      <c r="I10" s="155" t="s">
        <v>135</v>
      </c>
      <c r="J10" s="186" t="s">
        <v>1</v>
      </c>
      <c r="K10" s="155" t="s">
        <v>136</v>
      </c>
      <c r="L10" s="187" t="s">
        <v>131</v>
      </c>
      <c r="M10" s="155" t="s">
        <v>132</v>
      </c>
      <c r="N10" s="344"/>
      <c r="O10" s="345"/>
      <c r="P10" s="9"/>
    </row>
    <row r="11" spans="1:16" s="10" customFormat="1" ht="16.5" customHeight="1" x14ac:dyDescent="0.25">
      <c r="A11" s="353"/>
      <c r="B11" s="353"/>
      <c r="C11" s="353"/>
      <c r="D11" s="354"/>
      <c r="E11" s="114" t="s">
        <v>4</v>
      </c>
      <c r="F11" s="43" t="s">
        <v>4</v>
      </c>
      <c r="G11" s="43" t="s">
        <v>138</v>
      </c>
      <c r="H11" s="43" t="s">
        <v>139</v>
      </c>
      <c r="I11" s="43" t="s">
        <v>266</v>
      </c>
      <c r="J11" s="114" t="s">
        <v>4</v>
      </c>
      <c r="K11" s="43" t="s">
        <v>140</v>
      </c>
      <c r="L11" s="114" t="s">
        <v>137</v>
      </c>
      <c r="M11" s="114" t="s">
        <v>56</v>
      </c>
      <c r="N11" s="346"/>
      <c r="O11" s="347"/>
      <c r="P11" s="9"/>
    </row>
    <row r="12" spans="1:16" s="9" customFormat="1" ht="5.25" customHeight="1" x14ac:dyDescent="0.25">
      <c r="A12" s="129"/>
      <c r="B12" s="129"/>
      <c r="C12" s="129"/>
      <c r="D12" s="129"/>
      <c r="E12" s="120"/>
      <c r="F12" s="135"/>
      <c r="G12" s="135"/>
      <c r="H12" s="135"/>
      <c r="I12" s="39"/>
      <c r="J12" s="40"/>
      <c r="K12" s="40"/>
      <c r="L12" s="40"/>
      <c r="M12" s="135"/>
      <c r="N12" s="157"/>
      <c r="O12" s="105"/>
    </row>
    <row r="13" spans="1:16" s="19" customFormat="1" ht="16.5" customHeight="1" x14ac:dyDescent="0.25">
      <c r="A13" s="335">
        <v>2558</v>
      </c>
      <c r="B13" s="336"/>
      <c r="C13" s="336"/>
      <c r="D13" s="336"/>
      <c r="E13" s="252">
        <v>940.97074999999995</v>
      </c>
      <c r="F13" s="251">
        <v>929.94024999999999</v>
      </c>
      <c r="G13" s="251">
        <v>920.86850000000004</v>
      </c>
      <c r="H13" s="251">
        <v>9.0717499999999998</v>
      </c>
      <c r="I13" s="238">
        <v>11.0305</v>
      </c>
      <c r="J13" s="252">
        <v>410.76424999999995</v>
      </c>
      <c r="K13" s="252">
        <v>85.907749999999993</v>
      </c>
      <c r="L13" s="252">
        <v>132.03449999999998</v>
      </c>
      <c r="M13" s="251">
        <v>192.822</v>
      </c>
      <c r="N13" s="333" t="s">
        <v>225</v>
      </c>
      <c r="O13" s="334"/>
      <c r="P13" s="10"/>
    </row>
    <row r="14" spans="1:16" s="19" customFormat="1" ht="17.25" customHeight="1" x14ac:dyDescent="0.25">
      <c r="A14" s="335" t="s">
        <v>102</v>
      </c>
      <c r="B14" s="336"/>
      <c r="C14" s="336"/>
      <c r="D14" s="336"/>
      <c r="E14" s="211">
        <v>943.49900000000002</v>
      </c>
      <c r="F14" s="212">
        <v>929.93100000000004</v>
      </c>
      <c r="G14" s="212">
        <v>921.12800000000004</v>
      </c>
      <c r="H14" s="212">
        <v>8.8030000000000008</v>
      </c>
      <c r="I14" s="211">
        <v>13.567</v>
      </c>
      <c r="J14" s="213">
        <v>406.553</v>
      </c>
      <c r="K14" s="213">
        <v>77.992999999999995</v>
      </c>
      <c r="L14" s="213">
        <v>140.36500000000001</v>
      </c>
      <c r="M14" s="211">
        <v>188.19499999999999</v>
      </c>
      <c r="N14" s="119"/>
      <c r="O14" s="91" t="s">
        <v>103</v>
      </c>
      <c r="P14" s="10"/>
    </row>
    <row r="15" spans="1:16" s="19" customFormat="1" ht="17.25" customHeight="1" x14ac:dyDescent="0.25">
      <c r="A15" s="335" t="s">
        <v>107</v>
      </c>
      <c r="B15" s="336"/>
      <c r="C15" s="336"/>
      <c r="D15" s="336"/>
      <c r="E15" s="213">
        <v>940.25800000000004</v>
      </c>
      <c r="F15" s="212">
        <v>928.37599999999998</v>
      </c>
      <c r="G15" s="212">
        <v>912.851</v>
      </c>
      <c r="H15" s="212">
        <v>15.525</v>
      </c>
      <c r="I15" s="211">
        <v>11.882</v>
      </c>
      <c r="J15" s="213">
        <v>410.99799999999999</v>
      </c>
      <c r="K15" s="213">
        <v>85.513000000000005</v>
      </c>
      <c r="L15" s="213">
        <v>133.477</v>
      </c>
      <c r="M15" s="212">
        <v>192.00700000000001</v>
      </c>
      <c r="N15" s="119"/>
      <c r="O15" s="91" t="s">
        <v>104</v>
      </c>
      <c r="P15" s="9"/>
    </row>
    <row r="16" spans="1:16" s="10" customFormat="1" ht="17.25" customHeight="1" x14ac:dyDescent="0.25">
      <c r="A16" s="335" t="s">
        <v>108</v>
      </c>
      <c r="B16" s="336"/>
      <c r="C16" s="336"/>
      <c r="D16" s="336"/>
      <c r="E16" s="213">
        <v>943.548</v>
      </c>
      <c r="F16" s="212">
        <v>940.75900000000001</v>
      </c>
      <c r="G16" s="212">
        <v>933.98400000000004</v>
      </c>
      <c r="H16" s="212">
        <v>6.7750000000000004</v>
      </c>
      <c r="I16" s="211">
        <v>2.7890000000000001</v>
      </c>
      <c r="J16" s="213">
        <v>408.83600000000001</v>
      </c>
      <c r="K16" s="213">
        <v>88.48</v>
      </c>
      <c r="L16" s="213">
        <v>125.35599999999999</v>
      </c>
      <c r="M16" s="212">
        <v>194.999</v>
      </c>
      <c r="N16" s="119"/>
      <c r="O16" s="91" t="s">
        <v>105</v>
      </c>
      <c r="P16" s="9"/>
    </row>
    <row r="17" spans="1:16" s="10" customFormat="1" ht="17.25" customHeight="1" x14ac:dyDescent="0.25">
      <c r="A17" s="335" t="s">
        <v>109</v>
      </c>
      <c r="B17" s="336"/>
      <c r="C17" s="336"/>
      <c r="D17" s="336"/>
      <c r="E17" s="213">
        <v>936.57899999999995</v>
      </c>
      <c r="F17" s="212">
        <v>920.69500000000005</v>
      </c>
      <c r="G17" s="212">
        <v>915.51099999999997</v>
      </c>
      <c r="H17" s="212">
        <v>5.1840000000000002</v>
      </c>
      <c r="I17" s="211">
        <v>15.884</v>
      </c>
      <c r="J17" s="213">
        <v>416.67200000000003</v>
      </c>
      <c r="K17" s="213">
        <v>91.644999999999996</v>
      </c>
      <c r="L17" s="213">
        <v>128.94</v>
      </c>
      <c r="M17" s="212">
        <v>196.08699999999999</v>
      </c>
      <c r="N17" s="119"/>
      <c r="O17" s="91" t="s">
        <v>106</v>
      </c>
      <c r="P17" s="9"/>
    </row>
    <row r="18" spans="1:16" s="10" customFormat="1" ht="6" customHeight="1" x14ac:dyDescent="0.25">
      <c r="A18" s="337"/>
      <c r="B18" s="337"/>
      <c r="C18" s="337"/>
      <c r="D18" s="338"/>
      <c r="E18" s="121"/>
      <c r="F18" s="119"/>
      <c r="G18" s="119"/>
      <c r="H18" s="119"/>
      <c r="I18" s="120"/>
      <c r="J18" s="121"/>
      <c r="K18" s="121"/>
      <c r="L18" s="121"/>
      <c r="M18" s="119"/>
      <c r="N18" s="119"/>
      <c r="O18" s="91"/>
      <c r="P18" s="9"/>
    </row>
    <row r="19" spans="1:16" s="10" customFormat="1" ht="16.5" customHeight="1" x14ac:dyDescent="0.25">
      <c r="A19" s="335">
        <v>2559</v>
      </c>
      <c r="B19" s="336"/>
      <c r="C19" s="336"/>
      <c r="D19" s="336"/>
      <c r="E19" s="252">
        <v>916.07705750000002</v>
      </c>
      <c r="F19" s="251">
        <v>913.09544500000004</v>
      </c>
      <c r="G19" s="251">
        <v>903.20303750000005</v>
      </c>
      <c r="H19" s="251">
        <v>9.8924075000000009</v>
      </c>
      <c r="I19" s="238">
        <v>2.9816125000000002</v>
      </c>
      <c r="J19" s="252">
        <v>439.10069250000004</v>
      </c>
      <c r="K19" s="252">
        <v>100.317415</v>
      </c>
      <c r="L19" s="252">
        <v>127.085235</v>
      </c>
      <c r="M19" s="251">
        <v>211.69804250000001</v>
      </c>
      <c r="N19" s="333" t="s">
        <v>267</v>
      </c>
      <c r="O19" s="334"/>
      <c r="P19" s="9"/>
    </row>
    <row r="20" spans="1:16" s="10" customFormat="1" ht="17.25" customHeight="1" x14ac:dyDescent="0.25">
      <c r="A20" s="335" t="s">
        <v>110</v>
      </c>
      <c r="B20" s="336"/>
      <c r="C20" s="336"/>
      <c r="D20" s="336"/>
      <c r="E20" s="214">
        <v>920.18</v>
      </c>
      <c r="F20" s="214">
        <v>914.95699999999999</v>
      </c>
      <c r="G20" s="214">
        <v>903.86699999999996</v>
      </c>
      <c r="H20" s="214">
        <v>11.09</v>
      </c>
      <c r="I20" s="214">
        <v>5.2270000000000003</v>
      </c>
      <c r="J20" s="214">
        <v>433.79599999999999</v>
      </c>
      <c r="K20" s="214">
        <v>89.625</v>
      </c>
      <c r="L20" s="214">
        <v>130.25200000000001</v>
      </c>
      <c r="M20" s="214">
        <v>213.91900000000001</v>
      </c>
      <c r="N20" s="119"/>
      <c r="O20" s="91" t="s">
        <v>103</v>
      </c>
      <c r="P20" s="9"/>
    </row>
    <row r="21" spans="1:16" s="10" customFormat="1" ht="17.25" customHeight="1" x14ac:dyDescent="0.25">
      <c r="A21" s="335" t="s">
        <v>107</v>
      </c>
      <c r="B21" s="336"/>
      <c r="C21" s="336"/>
      <c r="D21" s="336"/>
      <c r="E21" s="215">
        <v>902.20299999999997</v>
      </c>
      <c r="F21" s="215">
        <v>897.10699999999997</v>
      </c>
      <c r="G21" s="215">
        <v>883.52200000000005</v>
      </c>
      <c r="H21" s="215">
        <v>13.585000000000001</v>
      </c>
      <c r="I21" s="215">
        <v>5.0960000000000001</v>
      </c>
      <c r="J21" s="215">
        <v>452.01900000000001</v>
      </c>
      <c r="K21" s="215">
        <v>98.26</v>
      </c>
      <c r="L21" s="215">
        <v>127.163</v>
      </c>
      <c r="M21" s="215">
        <v>226.59700000000001</v>
      </c>
      <c r="N21" s="119"/>
      <c r="O21" s="91" t="s">
        <v>104</v>
      </c>
      <c r="P21" s="9"/>
    </row>
    <row r="22" spans="1:16" s="10" customFormat="1" ht="17.25" customHeight="1" x14ac:dyDescent="0.25">
      <c r="A22" s="158" t="s">
        <v>108</v>
      </c>
      <c r="B22" s="158"/>
      <c r="C22" s="158"/>
      <c r="D22" s="159"/>
      <c r="E22" s="215">
        <v>929.93600000000004</v>
      </c>
      <c r="F22" s="215">
        <v>928.53700000000003</v>
      </c>
      <c r="G22" s="215">
        <v>921.60500000000002</v>
      </c>
      <c r="H22" s="215">
        <v>6.931</v>
      </c>
      <c r="I22" s="215">
        <v>1.4</v>
      </c>
      <c r="J22" s="215">
        <v>425.99900000000002</v>
      </c>
      <c r="K22" s="215">
        <v>104.479</v>
      </c>
      <c r="L22" s="215">
        <v>124.417</v>
      </c>
      <c r="M22" s="215">
        <v>197.102</v>
      </c>
      <c r="N22" s="119"/>
      <c r="O22" s="91" t="s">
        <v>105</v>
      </c>
      <c r="P22" s="9"/>
    </row>
    <row r="23" spans="1:16" s="10" customFormat="1" ht="17.25" customHeight="1" x14ac:dyDescent="0.25">
      <c r="A23" s="158" t="s">
        <v>109</v>
      </c>
      <c r="B23" s="158"/>
      <c r="C23" s="158"/>
      <c r="D23" s="159"/>
      <c r="E23" s="215">
        <v>911.98523</v>
      </c>
      <c r="F23" s="215">
        <v>911.78178000000003</v>
      </c>
      <c r="G23" s="215">
        <v>903.81815000000006</v>
      </c>
      <c r="H23" s="215">
        <v>7.9636300000000002</v>
      </c>
      <c r="I23" s="215">
        <v>0.20344999999999999</v>
      </c>
      <c r="J23" s="215">
        <v>444.58877000000001</v>
      </c>
      <c r="K23" s="215">
        <v>108.90566</v>
      </c>
      <c r="L23" s="215">
        <v>126.50894</v>
      </c>
      <c r="M23" s="215">
        <v>209.17417</v>
      </c>
      <c r="N23" s="119"/>
      <c r="O23" s="91" t="s">
        <v>106</v>
      </c>
      <c r="P23" s="9"/>
    </row>
    <row r="24" spans="1:16" s="10" customFormat="1" ht="6" customHeight="1" x14ac:dyDescent="0.25">
      <c r="A24" s="151"/>
      <c r="B24" s="151"/>
      <c r="C24" s="112"/>
      <c r="D24" s="136"/>
      <c r="E24" s="136"/>
      <c r="F24" s="91"/>
      <c r="G24" s="119"/>
      <c r="H24" s="119"/>
      <c r="I24" s="120"/>
      <c r="J24" s="121"/>
      <c r="K24" s="121"/>
      <c r="L24" s="121"/>
      <c r="M24" s="119"/>
      <c r="N24" s="119"/>
      <c r="O24" s="91"/>
      <c r="P24" s="9"/>
    </row>
    <row r="25" spans="1:16" s="10" customFormat="1" ht="16.5" customHeight="1" x14ac:dyDescent="0.25">
      <c r="A25" s="335">
        <v>2560</v>
      </c>
      <c r="B25" s="336"/>
      <c r="C25" s="336"/>
      <c r="D25" s="336"/>
      <c r="E25" s="299">
        <v>893.51615000000004</v>
      </c>
      <c r="F25" s="300">
        <v>889.61120500000004</v>
      </c>
      <c r="G25" s="251">
        <v>877.57275750000008</v>
      </c>
      <c r="H25" s="251">
        <v>12.0384475</v>
      </c>
      <c r="I25" s="238">
        <v>3.9049450000000006</v>
      </c>
      <c r="J25" s="252">
        <v>464.75534999999996</v>
      </c>
      <c r="K25" s="252">
        <v>103.75968499999999</v>
      </c>
      <c r="L25" s="252">
        <v>130.127805</v>
      </c>
      <c r="M25" s="251">
        <v>230.86785999999998</v>
      </c>
      <c r="N25" s="333" t="s">
        <v>269</v>
      </c>
      <c r="O25" s="334"/>
      <c r="P25" s="9"/>
    </row>
    <row r="26" spans="1:16" s="19" customFormat="1" ht="17.25" customHeight="1" x14ac:dyDescent="0.25">
      <c r="A26" s="335" t="s">
        <v>110</v>
      </c>
      <c r="B26" s="336"/>
      <c r="C26" s="336"/>
      <c r="D26" s="336"/>
      <c r="E26" s="242">
        <v>855.65286000000003</v>
      </c>
      <c r="F26" s="242">
        <v>849.78618999999992</v>
      </c>
      <c r="G26" s="242">
        <v>825.38535999999999</v>
      </c>
      <c r="H26" s="242">
        <v>24.40082</v>
      </c>
      <c r="I26" s="242">
        <v>5.8666800000000006</v>
      </c>
      <c r="J26" s="242">
        <v>501.58314000000001</v>
      </c>
      <c r="K26" s="242">
        <v>119.13835</v>
      </c>
      <c r="L26" s="242">
        <v>135.17610999999999</v>
      </c>
      <c r="M26" s="242">
        <v>247.26867999999999</v>
      </c>
      <c r="N26" s="119"/>
      <c r="O26" s="91" t="s">
        <v>103</v>
      </c>
      <c r="P26" s="10"/>
    </row>
    <row r="27" spans="1:16" s="19" customFormat="1" ht="17.25" customHeight="1" x14ac:dyDescent="0.25">
      <c r="A27" s="335" t="s">
        <v>107</v>
      </c>
      <c r="B27" s="336"/>
      <c r="C27" s="336"/>
      <c r="D27" s="336"/>
      <c r="E27" s="242">
        <v>925.38003000000003</v>
      </c>
      <c r="F27" s="242">
        <v>924.86046999999996</v>
      </c>
      <c r="G27" s="242">
        <v>909.40705000000003</v>
      </c>
      <c r="H27" s="242">
        <v>15.453430000000001</v>
      </c>
      <c r="I27" s="242">
        <v>0.51955999999999991</v>
      </c>
      <c r="J27" s="242">
        <v>432.71196999999995</v>
      </c>
      <c r="K27" s="242">
        <v>85.213429999999988</v>
      </c>
      <c r="L27" s="242">
        <v>124.64017999999999</v>
      </c>
      <c r="M27" s="242">
        <v>222.85835999999998</v>
      </c>
      <c r="N27" s="119"/>
      <c r="O27" s="91" t="s">
        <v>104</v>
      </c>
      <c r="P27" s="10"/>
    </row>
    <row r="28" spans="1:16" s="19" customFormat="1" ht="17.25" customHeight="1" x14ac:dyDescent="0.25">
      <c r="A28" s="158" t="s">
        <v>108</v>
      </c>
      <c r="B28" s="158"/>
      <c r="C28" s="158"/>
      <c r="D28" s="159"/>
      <c r="E28" s="242">
        <v>908.07699000000002</v>
      </c>
      <c r="F28" s="242">
        <v>905.66225999999995</v>
      </c>
      <c r="G28" s="242">
        <v>902.86317000000008</v>
      </c>
      <c r="H28" s="242">
        <v>2.79908</v>
      </c>
      <c r="I28" s="242">
        <v>2.41473</v>
      </c>
      <c r="J28" s="242">
        <v>450.56900999999999</v>
      </c>
      <c r="K28" s="242">
        <v>103.12672999999999</v>
      </c>
      <c r="L28" s="242">
        <v>123.61522000000001</v>
      </c>
      <c r="M28" s="242">
        <v>223.82705999999999</v>
      </c>
      <c r="N28" s="119"/>
      <c r="O28" s="91" t="s">
        <v>105</v>
      </c>
      <c r="P28" s="10"/>
    </row>
    <row r="29" spans="1:16" s="10" customFormat="1" ht="17.25" customHeight="1" x14ac:dyDescent="0.25">
      <c r="A29" s="158" t="s">
        <v>109</v>
      </c>
      <c r="B29" s="158"/>
      <c r="C29" s="158"/>
      <c r="D29" s="159"/>
      <c r="E29" s="243">
        <v>884.95470999999998</v>
      </c>
      <c r="F29" s="243">
        <v>878.13589999999999</v>
      </c>
      <c r="G29" s="243">
        <v>872.63544999999999</v>
      </c>
      <c r="H29" s="243">
        <v>5.5004600000000003</v>
      </c>
      <c r="I29" s="243">
        <v>6.81881</v>
      </c>
      <c r="J29" s="243">
        <v>474.15728000000001</v>
      </c>
      <c r="K29" s="243">
        <v>107.56022999999999</v>
      </c>
      <c r="L29" s="243">
        <v>137.07971000000001</v>
      </c>
      <c r="M29" s="243">
        <v>229.51733999999999</v>
      </c>
      <c r="N29" s="119"/>
      <c r="O29" s="91" t="s">
        <v>106</v>
      </c>
      <c r="P29" s="9"/>
    </row>
    <row r="30" spans="1:16" s="19" customFormat="1" ht="16.5" customHeight="1" x14ac:dyDescent="0.25">
      <c r="A30" s="334">
        <v>2561</v>
      </c>
      <c r="B30" s="334"/>
      <c r="C30" s="334"/>
      <c r="D30" s="335"/>
      <c r="E30" s="301">
        <v>841.13608999999997</v>
      </c>
      <c r="F30" s="301">
        <v>839.39779999999996</v>
      </c>
      <c r="G30" s="301">
        <v>829.31781999999998</v>
      </c>
      <c r="H30" s="301">
        <v>10.079979999999999</v>
      </c>
      <c r="I30" s="301">
        <v>1.7382899999999999</v>
      </c>
      <c r="J30" s="301">
        <v>518.56492000000003</v>
      </c>
      <c r="K30" s="301">
        <v>121.80530999999999</v>
      </c>
      <c r="L30" s="301">
        <v>142.81671</v>
      </c>
      <c r="M30" s="301">
        <v>253.94289999999998</v>
      </c>
      <c r="N30" s="333" t="s">
        <v>275</v>
      </c>
      <c r="O30" s="334"/>
      <c r="P30" s="10"/>
    </row>
    <row r="31" spans="1:16" s="10" customFormat="1" ht="17.25" customHeight="1" x14ac:dyDescent="0.25">
      <c r="A31" s="160" t="s">
        <v>110</v>
      </c>
      <c r="B31" s="160"/>
      <c r="C31" s="160"/>
      <c r="D31" s="161"/>
      <c r="E31" s="246">
        <v>841.13607999999999</v>
      </c>
      <c r="F31" s="246">
        <v>839.39780000000007</v>
      </c>
      <c r="G31" s="246">
        <v>829.31781999999998</v>
      </c>
      <c r="H31" s="246">
        <v>10.079979999999999</v>
      </c>
      <c r="I31" s="246">
        <v>1.7382899999999999</v>
      </c>
      <c r="J31" s="246">
        <v>518.56492000000003</v>
      </c>
      <c r="K31" s="246">
        <v>121.80530999999999</v>
      </c>
      <c r="L31" s="246">
        <v>142.81671</v>
      </c>
      <c r="M31" s="246">
        <v>253.94289999999998</v>
      </c>
      <c r="N31" s="123"/>
      <c r="O31" s="101" t="s">
        <v>103</v>
      </c>
      <c r="P31" s="9"/>
    </row>
    <row r="32" spans="1:16" s="27" customFormat="1" ht="18.75" customHeight="1" x14ac:dyDescent="0.25">
      <c r="B32" s="104" t="s">
        <v>287</v>
      </c>
      <c r="F32" s="151"/>
      <c r="J32" s="104"/>
    </row>
    <row r="33" spans="2:13" s="27" customFormat="1" ht="17.25" customHeight="1" x14ac:dyDescent="0.25">
      <c r="B33" s="104" t="s">
        <v>286</v>
      </c>
      <c r="D33" s="104"/>
      <c r="F33" s="104"/>
      <c r="G33" s="104"/>
      <c r="H33" s="104"/>
    </row>
    <row r="34" spans="2:13" s="27" customFormat="1" ht="17.25" customHeight="1" x14ac:dyDescent="0.25">
      <c r="C34" s="140"/>
      <c r="D34" s="140"/>
      <c r="F34" s="140"/>
      <c r="G34" s="140"/>
      <c r="H34" s="104"/>
    </row>
    <row r="36" spans="2:13" x14ac:dyDescent="0.3">
      <c r="E36" s="241"/>
      <c r="F36" s="241"/>
      <c r="G36" s="241"/>
      <c r="H36" s="241"/>
      <c r="I36" s="241"/>
      <c r="J36" s="241"/>
      <c r="K36" s="241"/>
      <c r="L36" s="241"/>
      <c r="M36" s="241"/>
    </row>
    <row r="37" spans="2:13" x14ac:dyDescent="0.3">
      <c r="E37" s="241"/>
      <c r="F37" s="241"/>
      <c r="G37" s="241"/>
      <c r="H37" s="241"/>
      <c r="I37" s="241"/>
      <c r="J37" s="241"/>
      <c r="K37" s="241"/>
      <c r="L37" s="241"/>
      <c r="M37" s="241"/>
    </row>
    <row r="38" spans="2:13" x14ac:dyDescent="0.3">
      <c r="E38" s="241"/>
      <c r="F38" s="241"/>
      <c r="G38" s="241"/>
      <c r="H38" s="241"/>
      <c r="I38" s="241"/>
      <c r="J38" s="241"/>
      <c r="K38" s="241"/>
      <c r="L38" s="241"/>
      <c r="M38" s="241"/>
    </row>
    <row r="39" spans="2:13" x14ac:dyDescent="0.3">
      <c r="E39" s="241"/>
      <c r="F39" s="241"/>
      <c r="G39" s="241"/>
      <c r="H39" s="241"/>
      <c r="I39" s="241"/>
      <c r="J39" s="241"/>
      <c r="K39" s="241"/>
      <c r="L39" s="241"/>
      <c r="M39" s="241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Q27"/>
  <sheetViews>
    <sheetView showGridLines="0" view="pageBreakPreview" zoomScaleSheetLayoutView="100" workbookViewId="0">
      <selection activeCell="E22" sqref="E22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1.7109375" style="8" customWidth="1"/>
    <col min="6" max="20" width="5.7109375" style="8" customWidth="1"/>
    <col min="21" max="21" width="0.7109375" style="8" customWidth="1"/>
    <col min="22" max="22" width="22.28515625" style="8" customWidth="1"/>
    <col min="23" max="23" width="2.5703125" style="8" hidden="1" customWidth="1"/>
    <col min="24" max="24" width="3.7109375" style="8" hidden="1" customWidth="1"/>
    <col min="25" max="25" width="6.140625" style="8" hidden="1" customWidth="1"/>
    <col min="26" max="26" width="2.28515625" style="8" customWidth="1"/>
    <col min="27" max="27" width="3.7109375" style="8" customWidth="1"/>
    <col min="28" max="16384" width="9.140625" style="8"/>
  </cols>
  <sheetData>
    <row r="1" spans="1:43" s="1" customFormat="1" x14ac:dyDescent="0.3">
      <c r="B1" s="1" t="s">
        <v>0</v>
      </c>
      <c r="D1" s="3">
        <v>2.2999999999999998</v>
      </c>
      <c r="E1" s="1" t="s">
        <v>288</v>
      </c>
    </row>
    <row r="2" spans="1:43" s="5" customFormat="1" x14ac:dyDescent="0.3">
      <c r="B2" s="1" t="s">
        <v>217</v>
      </c>
      <c r="C2" s="1"/>
      <c r="D2" s="3">
        <v>2.2999999999999998</v>
      </c>
      <c r="E2" s="1" t="s">
        <v>289</v>
      </c>
    </row>
    <row r="3" spans="1:43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8" t="s">
        <v>167</v>
      </c>
    </row>
    <row r="4" spans="1:43" ht="21.75" customHeight="1" x14ac:dyDescent="0.3">
      <c r="A4" s="359" t="s">
        <v>23</v>
      </c>
      <c r="B4" s="359"/>
      <c r="C4" s="359"/>
      <c r="D4" s="359"/>
      <c r="E4" s="360"/>
      <c r="F4" s="373" t="s">
        <v>270</v>
      </c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3" t="s">
        <v>276</v>
      </c>
      <c r="S4" s="374"/>
      <c r="T4" s="375"/>
      <c r="U4" s="358" t="s">
        <v>22</v>
      </c>
      <c r="V4" s="359"/>
    </row>
    <row r="5" spans="1:43" s="10" customFormat="1" ht="15.75" customHeight="1" x14ac:dyDescent="0.25">
      <c r="A5" s="381"/>
      <c r="B5" s="381"/>
      <c r="C5" s="381"/>
      <c r="D5" s="381"/>
      <c r="E5" s="383"/>
      <c r="F5" s="367" t="s">
        <v>95</v>
      </c>
      <c r="G5" s="368"/>
      <c r="H5" s="369"/>
      <c r="I5" s="367" t="s">
        <v>96</v>
      </c>
      <c r="J5" s="368"/>
      <c r="K5" s="369"/>
      <c r="L5" s="367" t="s">
        <v>97</v>
      </c>
      <c r="M5" s="368"/>
      <c r="N5" s="369"/>
      <c r="O5" s="367" t="s">
        <v>94</v>
      </c>
      <c r="P5" s="368"/>
      <c r="Q5" s="369"/>
      <c r="R5" s="367" t="s">
        <v>95</v>
      </c>
      <c r="S5" s="378"/>
      <c r="T5" s="379"/>
      <c r="U5" s="380"/>
      <c r="V5" s="381"/>
      <c r="W5" s="148"/>
      <c r="X5" s="148"/>
      <c r="Y5" s="148"/>
    </row>
    <row r="6" spans="1:43" s="10" customFormat="1" ht="18" customHeight="1" x14ac:dyDescent="0.25">
      <c r="A6" s="381"/>
      <c r="B6" s="381"/>
      <c r="C6" s="381"/>
      <c r="D6" s="381"/>
      <c r="E6" s="383"/>
      <c r="F6" s="370" t="s">
        <v>90</v>
      </c>
      <c r="G6" s="371"/>
      <c r="H6" s="372"/>
      <c r="I6" s="370" t="s">
        <v>91</v>
      </c>
      <c r="J6" s="371"/>
      <c r="K6" s="372"/>
      <c r="L6" s="370" t="s">
        <v>92</v>
      </c>
      <c r="M6" s="371"/>
      <c r="N6" s="372"/>
      <c r="O6" s="370" t="s">
        <v>93</v>
      </c>
      <c r="P6" s="371"/>
      <c r="Q6" s="372"/>
      <c r="R6" s="370" t="s">
        <v>90</v>
      </c>
      <c r="S6" s="371"/>
      <c r="T6" s="372"/>
      <c r="U6" s="380"/>
      <c r="V6" s="381"/>
      <c r="W6" s="149"/>
      <c r="X6" s="149"/>
      <c r="Y6" s="149"/>
    </row>
    <row r="7" spans="1:43" s="10" customFormat="1" ht="18.75" customHeight="1" x14ac:dyDescent="0.25">
      <c r="A7" s="381"/>
      <c r="B7" s="381"/>
      <c r="C7" s="381"/>
      <c r="D7" s="381"/>
      <c r="E7" s="383"/>
      <c r="F7" s="190" t="s">
        <v>1</v>
      </c>
      <c r="G7" s="191" t="s">
        <v>2</v>
      </c>
      <c r="H7" s="192" t="s">
        <v>3</v>
      </c>
      <c r="I7" s="190" t="s">
        <v>1</v>
      </c>
      <c r="J7" s="191" t="s">
        <v>2</v>
      </c>
      <c r="K7" s="192" t="s">
        <v>3</v>
      </c>
      <c r="L7" s="190" t="s">
        <v>1</v>
      </c>
      <c r="M7" s="191" t="s">
        <v>2</v>
      </c>
      <c r="N7" s="192" t="s">
        <v>3</v>
      </c>
      <c r="O7" s="190" t="s">
        <v>1</v>
      </c>
      <c r="P7" s="191" t="s">
        <v>2</v>
      </c>
      <c r="Q7" s="192" t="s">
        <v>3</v>
      </c>
      <c r="R7" s="190" t="s">
        <v>1</v>
      </c>
      <c r="S7" s="191" t="s">
        <v>2</v>
      </c>
      <c r="T7" s="192" t="s">
        <v>3</v>
      </c>
      <c r="U7" s="380"/>
      <c r="V7" s="381"/>
      <c r="W7" s="149"/>
      <c r="X7" s="149"/>
      <c r="Y7" s="149"/>
    </row>
    <row r="8" spans="1:43" s="10" customFormat="1" ht="18.75" customHeight="1" x14ac:dyDescent="0.25">
      <c r="A8" s="365"/>
      <c r="B8" s="365"/>
      <c r="C8" s="365"/>
      <c r="D8" s="365"/>
      <c r="E8" s="366"/>
      <c r="F8" s="193" t="s">
        <v>4</v>
      </c>
      <c r="G8" s="194" t="s">
        <v>5</v>
      </c>
      <c r="H8" s="195" t="s">
        <v>6</v>
      </c>
      <c r="I8" s="193" t="s">
        <v>4</v>
      </c>
      <c r="J8" s="194" t="s">
        <v>5</v>
      </c>
      <c r="K8" s="195" t="s">
        <v>6</v>
      </c>
      <c r="L8" s="193" t="s">
        <v>4</v>
      </c>
      <c r="M8" s="194" t="s">
        <v>5</v>
      </c>
      <c r="N8" s="195" t="s">
        <v>6</v>
      </c>
      <c r="O8" s="193" t="s">
        <v>4</v>
      </c>
      <c r="P8" s="194" t="s">
        <v>5</v>
      </c>
      <c r="Q8" s="195" t="s">
        <v>6</v>
      </c>
      <c r="R8" s="193" t="s">
        <v>4</v>
      </c>
      <c r="S8" s="194" t="s">
        <v>5</v>
      </c>
      <c r="T8" s="195" t="s">
        <v>6</v>
      </c>
      <c r="U8" s="364"/>
      <c r="V8" s="365"/>
      <c r="W8" s="101"/>
      <c r="X8" s="101"/>
      <c r="Y8" s="101"/>
      <c r="AD8" s="10" t="s">
        <v>1</v>
      </c>
      <c r="AE8" s="10">
        <v>2</v>
      </c>
      <c r="AG8" s="10" t="s">
        <v>1</v>
      </c>
      <c r="AH8" s="10">
        <v>3</v>
      </c>
      <c r="AJ8" s="10" t="s">
        <v>1</v>
      </c>
      <c r="AK8" s="10">
        <v>4</v>
      </c>
      <c r="AM8" s="10" t="s">
        <v>1</v>
      </c>
      <c r="AN8" s="10">
        <v>5</v>
      </c>
    </row>
    <row r="9" spans="1:43" s="19" customFormat="1" ht="25.5" customHeight="1" x14ac:dyDescent="0.3">
      <c r="A9" s="377" t="s">
        <v>124</v>
      </c>
      <c r="B9" s="377"/>
      <c r="C9" s="377"/>
      <c r="D9" s="377"/>
      <c r="E9" s="382"/>
      <c r="F9" s="257">
        <v>825.38535999999999</v>
      </c>
      <c r="G9" s="257">
        <v>457.58053000000001</v>
      </c>
      <c r="H9" s="258">
        <v>367.80483000000004</v>
      </c>
      <c r="I9" s="258">
        <v>909.40705000000003</v>
      </c>
      <c r="J9" s="257">
        <v>497.92378000000002</v>
      </c>
      <c r="K9" s="259">
        <v>411.48327</v>
      </c>
      <c r="L9" s="257">
        <v>902.86317000000008</v>
      </c>
      <c r="M9" s="260">
        <v>496.83893</v>
      </c>
      <c r="N9" s="260">
        <v>406.02423999999996</v>
      </c>
      <c r="O9" s="257">
        <v>872.63544999999999</v>
      </c>
      <c r="P9" s="257">
        <v>488.30511000000001</v>
      </c>
      <c r="Q9" s="257">
        <v>384.33034000000004</v>
      </c>
      <c r="R9" s="257">
        <v>829.31781999999998</v>
      </c>
      <c r="S9" s="257">
        <v>468.97991999999999</v>
      </c>
      <c r="T9" s="258">
        <v>360.33790000000005</v>
      </c>
      <c r="U9" s="376" t="s">
        <v>4</v>
      </c>
      <c r="V9" s="377"/>
      <c r="W9" s="7"/>
      <c r="X9" s="7"/>
      <c r="Y9" s="8"/>
      <c r="AB9" s="191" t="s">
        <v>2</v>
      </c>
      <c r="AC9" s="192" t="s">
        <v>3</v>
      </c>
      <c r="AD9" s="190" t="s">
        <v>1</v>
      </c>
      <c r="AE9" s="191" t="s">
        <v>2</v>
      </c>
      <c r="AF9" s="192" t="s">
        <v>3</v>
      </c>
      <c r="AG9" s="190" t="s">
        <v>1</v>
      </c>
      <c r="AH9" s="191" t="s">
        <v>2</v>
      </c>
      <c r="AI9" s="192" t="s">
        <v>3</v>
      </c>
      <c r="AJ9" s="190" t="s">
        <v>1</v>
      </c>
      <c r="AK9" s="191" t="s">
        <v>2</v>
      </c>
      <c r="AL9" s="192" t="s">
        <v>3</v>
      </c>
      <c r="AM9" s="190" t="s">
        <v>1</v>
      </c>
      <c r="AN9" s="191" t="s">
        <v>2</v>
      </c>
      <c r="AO9" s="192" t="s">
        <v>3</v>
      </c>
    </row>
    <row r="10" spans="1:43" s="27" customFormat="1" ht="21.75" customHeight="1" x14ac:dyDescent="0.25">
      <c r="A10" s="27" t="s">
        <v>356</v>
      </c>
      <c r="F10" s="255">
        <v>33.701730000000005</v>
      </c>
      <c r="G10" s="255">
        <v>24.769089999999998</v>
      </c>
      <c r="H10" s="255">
        <v>8.9326399999999992</v>
      </c>
      <c r="I10" s="261">
        <v>28.97016</v>
      </c>
      <c r="J10" s="255">
        <v>19.55247</v>
      </c>
      <c r="K10" s="262">
        <v>9.4176800000000007</v>
      </c>
      <c r="L10" s="255">
        <v>30.73311</v>
      </c>
      <c r="M10" s="263">
        <v>23.561669999999999</v>
      </c>
      <c r="N10" s="263">
        <v>7.1714399999999996</v>
      </c>
      <c r="O10" s="255">
        <v>28.74119</v>
      </c>
      <c r="P10" s="255">
        <v>22.963039999999999</v>
      </c>
      <c r="Q10" s="255">
        <v>5.7781499999999992</v>
      </c>
      <c r="R10" s="255">
        <v>30.79346</v>
      </c>
      <c r="S10" s="255">
        <v>22.82086</v>
      </c>
      <c r="T10" s="261">
        <v>7.9726000000000008</v>
      </c>
      <c r="V10" s="27" t="s">
        <v>243</v>
      </c>
      <c r="AB10" s="27">
        <f t="shared" ref="AB10:AM10" si="0">G10*1000</f>
        <v>24769.09</v>
      </c>
      <c r="AC10" s="27">
        <f t="shared" si="0"/>
        <v>8932.64</v>
      </c>
      <c r="AD10" s="27">
        <f t="shared" si="0"/>
        <v>28970.16</v>
      </c>
      <c r="AE10" s="27">
        <f t="shared" si="0"/>
        <v>19552.47</v>
      </c>
      <c r="AF10" s="27">
        <f t="shared" si="0"/>
        <v>9417.68</v>
      </c>
      <c r="AG10" s="27">
        <f t="shared" si="0"/>
        <v>30733.11</v>
      </c>
      <c r="AH10" s="27">
        <f t="shared" si="0"/>
        <v>23561.67</v>
      </c>
      <c r="AI10" s="27">
        <f t="shared" si="0"/>
        <v>7171.44</v>
      </c>
      <c r="AJ10" s="27">
        <f t="shared" si="0"/>
        <v>28741.19</v>
      </c>
      <c r="AK10" s="27">
        <f t="shared" si="0"/>
        <v>22963.040000000001</v>
      </c>
      <c r="AL10" s="27">
        <f t="shared" si="0"/>
        <v>5778.15</v>
      </c>
      <c r="AM10" s="27">
        <f t="shared" si="0"/>
        <v>30793.46</v>
      </c>
      <c r="AN10" s="27">
        <f t="shared" ref="AN10:AQ10" si="1">S10*1000</f>
        <v>22820.86</v>
      </c>
      <c r="AO10" s="27">
        <f t="shared" si="1"/>
        <v>7972.6</v>
      </c>
      <c r="AP10" s="27">
        <f t="shared" si="1"/>
        <v>0</v>
      </c>
      <c r="AQ10" s="27" t="e">
        <f t="shared" si="1"/>
        <v>#VALUE!</v>
      </c>
    </row>
    <row r="11" spans="1:43" s="27" customFormat="1" ht="21.75" customHeight="1" x14ac:dyDescent="0.25">
      <c r="F11" s="255"/>
      <c r="G11" s="255"/>
      <c r="H11" s="255"/>
      <c r="I11" s="261"/>
      <c r="J11" s="255"/>
      <c r="K11" s="262"/>
      <c r="L11" s="255"/>
      <c r="M11" s="263"/>
      <c r="N11" s="263"/>
      <c r="O11" s="255"/>
      <c r="P11" s="255"/>
      <c r="Q11" s="255"/>
      <c r="R11" s="255"/>
      <c r="S11" s="255"/>
      <c r="T11" s="261"/>
      <c r="V11" s="27" t="s">
        <v>244</v>
      </c>
      <c r="AB11" s="27">
        <f t="shared" ref="AB11:AB24" si="2">G11*1000</f>
        <v>0</v>
      </c>
      <c r="AC11" s="27">
        <f t="shared" ref="AC11:AC24" si="3">H11*1000</f>
        <v>0</v>
      </c>
      <c r="AD11" s="27">
        <f t="shared" ref="AD11:AD24" si="4">I11*1000</f>
        <v>0</v>
      </c>
      <c r="AE11" s="27">
        <f t="shared" ref="AE11:AE24" si="5">J11*1000</f>
        <v>0</v>
      </c>
      <c r="AF11" s="27">
        <f t="shared" ref="AF11:AF24" si="6">K11*1000</f>
        <v>0</v>
      </c>
      <c r="AG11" s="27">
        <f t="shared" ref="AG11:AG24" si="7">L11*1000</f>
        <v>0</v>
      </c>
      <c r="AH11" s="27">
        <f t="shared" ref="AH11:AH24" si="8">M11*1000</f>
        <v>0</v>
      </c>
      <c r="AI11" s="27">
        <f t="shared" ref="AI11:AI24" si="9">N11*1000</f>
        <v>0</v>
      </c>
      <c r="AJ11" s="27">
        <f t="shared" ref="AJ11:AJ24" si="10">O11*1000</f>
        <v>0</v>
      </c>
      <c r="AK11" s="27">
        <f t="shared" ref="AK11:AK24" si="11">P11*1000</f>
        <v>0</v>
      </c>
      <c r="AL11" s="27">
        <f t="shared" ref="AL11:AL24" si="12">Q11*1000</f>
        <v>0</v>
      </c>
      <c r="AM11" s="27">
        <f t="shared" ref="AM11:AM24" si="13">R11*1000</f>
        <v>0</v>
      </c>
      <c r="AN11" s="27">
        <f t="shared" ref="AN11:AN24" si="14">S11*1000</f>
        <v>0</v>
      </c>
      <c r="AO11" s="27">
        <f t="shared" ref="AO11:AO24" si="15">T11*1000</f>
        <v>0</v>
      </c>
    </row>
    <row r="12" spans="1:43" s="27" customFormat="1" ht="21.75" customHeight="1" x14ac:dyDescent="0.25">
      <c r="A12" s="27" t="s">
        <v>18</v>
      </c>
      <c r="F12" s="255">
        <v>39.021980000000006</v>
      </c>
      <c r="G12" s="255">
        <v>14.247030000000001</v>
      </c>
      <c r="H12" s="255">
        <v>24.77495</v>
      </c>
      <c r="I12" s="261">
        <v>40.565239999999996</v>
      </c>
      <c r="J12" s="255">
        <v>15.54557</v>
      </c>
      <c r="K12" s="262">
        <v>25.019669999999998</v>
      </c>
      <c r="L12" s="255">
        <v>38.661470000000001</v>
      </c>
      <c r="M12" s="263">
        <v>12.542719999999999</v>
      </c>
      <c r="N12" s="263">
        <v>26.118749999999999</v>
      </c>
      <c r="O12" s="255">
        <v>33.970129999999997</v>
      </c>
      <c r="P12" s="255">
        <v>8.9368700000000008</v>
      </c>
      <c r="Q12" s="255">
        <v>25.033259999999999</v>
      </c>
      <c r="R12" s="255">
        <v>39.83473</v>
      </c>
      <c r="S12" s="255">
        <v>15.7277</v>
      </c>
      <c r="T12" s="261">
        <v>24.107029999999998</v>
      </c>
      <c r="V12" s="27" t="s">
        <v>232</v>
      </c>
      <c r="AB12" s="27">
        <f t="shared" si="2"/>
        <v>14247.03</v>
      </c>
      <c r="AC12" s="27">
        <f t="shared" si="3"/>
        <v>24774.95</v>
      </c>
      <c r="AD12" s="27">
        <f t="shared" si="4"/>
        <v>40565.24</v>
      </c>
      <c r="AE12" s="27">
        <f t="shared" si="5"/>
        <v>15545.57</v>
      </c>
      <c r="AF12" s="27">
        <f t="shared" si="6"/>
        <v>25019.67</v>
      </c>
      <c r="AG12" s="27">
        <f t="shared" si="7"/>
        <v>38661.47</v>
      </c>
      <c r="AH12" s="27">
        <f t="shared" si="8"/>
        <v>12542.72</v>
      </c>
      <c r="AI12" s="27">
        <f t="shared" si="9"/>
        <v>26118.75</v>
      </c>
      <c r="AJ12" s="27">
        <f t="shared" si="10"/>
        <v>33970.129999999997</v>
      </c>
      <c r="AK12" s="27">
        <f t="shared" si="11"/>
        <v>8936.8700000000008</v>
      </c>
      <c r="AL12" s="27">
        <f t="shared" si="12"/>
        <v>25033.26</v>
      </c>
      <c r="AM12" s="27">
        <f t="shared" si="13"/>
        <v>39834.730000000003</v>
      </c>
      <c r="AN12" s="27">
        <f t="shared" si="14"/>
        <v>15727.7</v>
      </c>
      <c r="AO12" s="27">
        <f t="shared" si="15"/>
        <v>24107.03</v>
      </c>
    </row>
    <row r="13" spans="1:43" s="27" customFormat="1" ht="21.75" customHeight="1" x14ac:dyDescent="0.25">
      <c r="A13" s="27" t="s">
        <v>236</v>
      </c>
      <c r="F13" s="255">
        <v>14.976379999999999</v>
      </c>
      <c r="G13" s="255">
        <v>7.5361899999999995</v>
      </c>
      <c r="H13" s="255">
        <v>7.4401800000000007</v>
      </c>
      <c r="I13" s="261">
        <v>18.357939999999999</v>
      </c>
      <c r="J13" s="255">
        <v>9.8848099999999999</v>
      </c>
      <c r="K13" s="262">
        <v>8.4731299999999994</v>
      </c>
      <c r="L13" s="255">
        <v>18.136099999999999</v>
      </c>
      <c r="M13" s="263">
        <v>8.4084599999999998</v>
      </c>
      <c r="N13" s="263">
        <v>9.7276399999999992</v>
      </c>
      <c r="O13" s="255">
        <v>16.071860000000001</v>
      </c>
      <c r="P13" s="255">
        <v>6.98163</v>
      </c>
      <c r="Q13" s="255">
        <v>9.09023</v>
      </c>
      <c r="R13" s="255">
        <v>18.68695</v>
      </c>
      <c r="S13" s="255">
        <v>11.037790000000001</v>
      </c>
      <c r="T13" s="261">
        <v>7.6491600000000002</v>
      </c>
      <c r="V13" s="27" t="s">
        <v>245</v>
      </c>
      <c r="AB13" s="27">
        <f t="shared" si="2"/>
        <v>7536.19</v>
      </c>
      <c r="AC13" s="27">
        <f t="shared" si="3"/>
        <v>7440.18</v>
      </c>
      <c r="AD13" s="27">
        <f t="shared" si="4"/>
        <v>18357.939999999999</v>
      </c>
      <c r="AE13" s="27">
        <f t="shared" si="5"/>
        <v>9884.81</v>
      </c>
      <c r="AF13" s="27">
        <f t="shared" si="6"/>
        <v>8473.1299999999992</v>
      </c>
      <c r="AG13" s="27">
        <f t="shared" si="7"/>
        <v>18136.099999999999</v>
      </c>
      <c r="AH13" s="27">
        <f t="shared" si="8"/>
        <v>8408.4599999999991</v>
      </c>
      <c r="AI13" s="27">
        <f t="shared" si="9"/>
        <v>9727.64</v>
      </c>
      <c r="AJ13" s="27">
        <f t="shared" si="10"/>
        <v>16071.86</v>
      </c>
      <c r="AK13" s="27">
        <f t="shared" si="11"/>
        <v>6981.63</v>
      </c>
      <c r="AL13" s="27">
        <f t="shared" si="12"/>
        <v>9090.23</v>
      </c>
      <c r="AM13" s="27">
        <f t="shared" si="13"/>
        <v>18686.95</v>
      </c>
      <c r="AN13" s="27">
        <f t="shared" si="14"/>
        <v>11037.79</v>
      </c>
      <c r="AO13" s="27">
        <f t="shared" si="15"/>
        <v>7649.16</v>
      </c>
    </row>
    <row r="14" spans="1:43" s="27" customFormat="1" ht="21.75" customHeight="1" x14ac:dyDescent="0.25">
      <c r="B14" s="27" t="s">
        <v>237</v>
      </c>
      <c r="F14" s="255"/>
      <c r="G14" s="255"/>
      <c r="H14" s="255"/>
      <c r="I14" s="261"/>
      <c r="J14" s="255"/>
      <c r="K14" s="262"/>
      <c r="L14" s="255"/>
      <c r="M14" s="263"/>
      <c r="N14" s="263"/>
      <c r="O14" s="255"/>
      <c r="P14" s="255"/>
      <c r="Q14" s="255"/>
      <c r="R14" s="255"/>
      <c r="S14" s="255"/>
      <c r="T14" s="261"/>
      <c r="V14" s="27" t="s">
        <v>246</v>
      </c>
      <c r="AB14" s="27">
        <f t="shared" si="2"/>
        <v>0</v>
      </c>
      <c r="AC14" s="27">
        <f t="shared" si="3"/>
        <v>0</v>
      </c>
      <c r="AD14" s="27">
        <f t="shared" si="4"/>
        <v>0</v>
      </c>
      <c r="AE14" s="27">
        <f t="shared" si="5"/>
        <v>0</v>
      </c>
      <c r="AF14" s="27">
        <f t="shared" si="6"/>
        <v>0</v>
      </c>
      <c r="AG14" s="27">
        <f t="shared" si="7"/>
        <v>0</v>
      </c>
      <c r="AH14" s="27">
        <f t="shared" si="8"/>
        <v>0</v>
      </c>
      <c r="AI14" s="27">
        <f t="shared" si="9"/>
        <v>0</v>
      </c>
      <c r="AJ14" s="27">
        <f t="shared" si="10"/>
        <v>0</v>
      </c>
      <c r="AK14" s="27">
        <f t="shared" si="11"/>
        <v>0</v>
      </c>
      <c r="AL14" s="27">
        <f t="shared" si="12"/>
        <v>0</v>
      </c>
      <c r="AM14" s="27">
        <f t="shared" si="13"/>
        <v>0</v>
      </c>
      <c r="AN14" s="27">
        <f t="shared" si="14"/>
        <v>0</v>
      </c>
      <c r="AO14" s="27">
        <f t="shared" si="15"/>
        <v>0</v>
      </c>
    </row>
    <row r="15" spans="1:43" s="27" customFormat="1" ht="21.75" customHeight="1" x14ac:dyDescent="0.25">
      <c r="A15" s="27" t="s">
        <v>19</v>
      </c>
      <c r="F15" s="255">
        <v>13.29945</v>
      </c>
      <c r="G15" s="255">
        <v>3.0223800000000001</v>
      </c>
      <c r="H15" s="255">
        <v>10.27707</v>
      </c>
      <c r="I15" s="261">
        <v>10.858739999999999</v>
      </c>
      <c r="J15" s="255">
        <v>2.7132800000000001</v>
      </c>
      <c r="K15" s="262">
        <v>8.1454599999999999</v>
      </c>
      <c r="L15" s="255">
        <v>18.267949999999999</v>
      </c>
      <c r="M15" s="263">
        <v>7.3224399999999994</v>
      </c>
      <c r="N15" s="263">
        <v>10.94552</v>
      </c>
      <c r="O15" s="255">
        <v>18.333400000000001</v>
      </c>
      <c r="P15" s="255">
        <v>7.1188400000000005</v>
      </c>
      <c r="Q15" s="255">
        <v>11.214559999999999</v>
      </c>
      <c r="R15" s="255">
        <v>14.09348</v>
      </c>
      <c r="S15" s="255">
        <v>4.5572799999999996</v>
      </c>
      <c r="T15" s="261">
        <v>9.5361900000000013</v>
      </c>
      <c r="V15" s="27" t="s">
        <v>233</v>
      </c>
      <c r="AB15" s="27">
        <f t="shared" si="2"/>
        <v>3022.38</v>
      </c>
      <c r="AC15" s="27">
        <f t="shared" si="3"/>
        <v>10277.07</v>
      </c>
      <c r="AD15" s="27">
        <f t="shared" si="4"/>
        <v>10858.74</v>
      </c>
      <c r="AE15" s="27">
        <f t="shared" si="5"/>
        <v>2713.28</v>
      </c>
      <c r="AF15" s="27">
        <f t="shared" si="6"/>
        <v>8145.46</v>
      </c>
      <c r="AG15" s="27">
        <f t="shared" si="7"/>
        <v>18267.95</v>
      </c>
      <c r="AH15" s="27">
        <f t="shared" si="8"/>
        <v>7322.44</v>
      </c>
      <c r="AI15" s="27">
        <f t="shared" si="9"/>
        <v>10945.52</v>
      </c>
      <c r="AJ15" s="27">
        <f t="shared" si="10"/>
        <v>18333.400000000001</v>
      </c>
      <c r="AK15" s="27">
        <f t="shared" si="11"/>
        <v>7118.84</v>
      </c>
      <c r="AL15" s="27">
        <f t="shared" si="12"/>
        <v>11214.56</v>
      </c>
      <c r="AM15" s="27">
        <f t="shared" si="13"/>
        <v>14093.48</v>
      </c>
      <c r="AN15" s="27">
        <f t="shared" si="14"/>
        <v>4557.28</v>
      </c>
      <c r="AO15" s="27">
        <f t="shared" si="15"/>
        <v>9536.19</v>
      </c>
    </row>
    <row r="16" spans="1:43" s="27" customFormat="1" ht="21.75" customHeight="1" x14ac:dyDescent="0.25">
      <c r="A16" s="27" t="s">
        <v>238</v>
      </c>
      <c r="F16" s="255">
        <v>127.85527999999999</v>
      </c>
      <c r="G16" s="255">
        <v>58.016069999999999</v>
      </c>
      <c r="H16" s="255">
        <v>69.839210000000008</v>
      </c>
      <c r="I16" s="261">
        <v>135.39207999999999</v>
      </c>
      <c r="J16" s="255">
        <v>54.38458</v>
      </c>
      <c r="K16" s="262">
        <v>81.007499999999993</v>
      </c>
      <c r="L16" s="255">
        <v>119.48895</v>
      </c>
      <c r="M16" s="263">
        <v>50.8688</v>
      </c>
      <c r="N16" s="263">
        <v>68.620149999999995</v>
      </c>
      <c r="O16" s="255">
        <v>125.49267</v>
      </c>
      <c r="P16" s="255">
        <v>53.994639999999997</v>
      </c>
      <c r="Q16" s="255">
        <v>71.49803</v>
      </c>
      <c r="R16" s="255">
        <v>117.3017</v>
      </c>
      <c r="S16" s="255">
        <v>47.994480000000003</v>
      </c>
      <c r="T16" s="261">
        <v>69.307220000000001</v>
      </c>
      <c r="V16" s="27" t="s">
        <v>271</v>
      </c>
      <c r="AB16" s="27">
        <f t="shared" si="2"/>
        <v>58016.07</v>
      </c>
      <c r="AC16" s="27">
        <f t="shared" si="3"/>
        <v>69839.210000000006</v>
      </c>
      <c r="AD16" s="27">
        <f t="shared" si="4"/>
        <v>135392.07999999999</v>
      </c>
      <c r="AE16" s="27">
        <f t="shared" si="5"/>
        <v>54384.58</v>
      </c>
      <c r="AF16" s="27">
        <f t="shared" si="6"/>
        <v>81007.5</v>
      </c>
      <c r="AG16" s="27">
        <f t="shared" si="7"/>
        <v>119488.95</v>
      </c>
      <c r="AH16" s="27">
        <f t="shared" si="8"/>
        <v>50868.800000000003</v>
      </c>
      <c r="AI16" s="27">
        <f t="shared" si="9"/>
        <v>68620.149999999994</v>
      </c>
      <c r="AJ16" s="27">
        <f t="shared" si="10"/>
        <v>125492.67</v>
      </c>
      <c r="AK16" s="27">
        <f t="shared" si="11"/>
        <v>53994.64</v>
      </c>
      <c r="AL16" s="27">
        <f t="shared" si="12"/>
        <v>71498.03</v>
      </c>
      <c r="AM16" s="27">
        <f t="shared" si="13"/>
        <v>117301.7</v>
      </c>
      <c r="AN16" s="27">
        <f t="shared" si="14"/>
        <v>47994.48</v>
      </c>
      <c r="AO16" s="27">
        <f t="shared" si="15"/>
        <v>69307.22</v>
      </c>
    </row>
    <row r="17" spans="1:41" s="27" customFormat="1" ht="21.75" customHeight="1" x14ac:dyDescent="0.25">
      <c r="A17" s="27" t="s">
        <v>239</v>
      </c>
      <c r="F17" s="255">
        <v>348.33929000000001</v>
      </c>
      <c r="G17" s="255">
        <v>186.91761</v>
      </c>
      <c r="H17" s="255">
        <v>161.42167999999998</v>
      </c>
      <c r="I17" s="261">
        <v>461.97541999999999</v>
      </c>
      <c r="J17" s="255">
        <v>250.82715999999999</v>
      </c>
      <c r="K17" s="262">
        <v>211.14826000000002</v>
      </c>
      <c r="L17" s="255">
        <v>462.61081000000001</v>
      </c>
      <c r="M17" s="263">
        <v>256.28091000000001</v>
      </c>
      <c r="N17" s="263">
        <v>206.32989000000001</v>
      </c>
      <c r="O17" s="255">
        <v>452.89303000000001</v>
      </c>
      <c r="P17" s="255">
        <v>257.58163000000002</v>
      </c>
      <c r="Q17" s="255">
        <v>195.31139999999999</v>
      </c>
      <c r="R17" s="255">
        <v>413.31746999999996</v>
      </c>
      <c r="S17" s="255">
        <v>236.17576</v>
      </c>
      <c r="T17" s="261">
        <v>177.14170999999999</v>
      </c>
      <c r="V17" s="27" t="s">
        <v>247</v>
      </c>
      <c r="AB17" s="27">
        <f t="shared" si="2"/>
        <v>186917.61</v>
      </c>
      <c r="AC17" s="27">
        <f t="shared" si="3"/>
        <v>161421.68</v>
      </c>
      <c r="AD17" s="27">
        <f t="shared" si="4"/>
        <v>461975.42</v>
      </c>
      <c r="AE17" s="27">
        <f t="shared" si="5"/>
        <v>250827.16</v>
      </c>
      <c r="AF17" s="27">
        <f t="shared" si="6"/>
        <v>211148.26</v>
      </c>
      <c r="AG17" s="27">
        <f t="shared" si="7"/>
        <v>462610.81</v>
      </c>
      <c r="AH17" s="27">
        <f t="shared" si="8"/>
        <v>256280.91</v>
      </c>
      <c r="AI17" s="27">
        <f t="shared" si="9"/>
        <v>206329.89</v>
      </c>
      <c r="AJ17" s="27">
        <f t="shared" si="10"/>
        <v>452893.03</v>
      </c>
      <c r="AK17" s="27">
        <f t="shared" si="11"/>
        <v>257581.63</v>
      </c>
      <c r="AL17" s="27">
        <f t="shared" si="12"/>
        <v>195311.4</v>
      </c>
      <c r="AM17" s="27">
        <f t="shared" si="13"/>
        <v>413317.47</v>
      </c>
      <c r="AN17" s="27">
        <f t="shared" si="14"/>
        <v>236175.76</v>
      </c>
      <c r="AO17" s="27">
        <f t="shared" si="15"/>
        <v>177141.71</v>
      </c>
    </row>
    <row r="18" spans="1:41" s="27" customFormat="1" ht="21.75" customHeight="1" x14ac:dyDescent="0.25">
      <c r="F18" s="255"/>
      <c r="G18" s="255"/>
      <c r="H18" s="255"/>
      <c r="I18" s="261"/>
      <c r="J18" s="255"/>
      <c r="K18" s="262"/>
      <c r="L18" s="255"/>
      <c r="M18" s="263"/>
      <c r="N18" s="263"/>
      <c r="O18" s="255"/>
      <c r="P18" s="255"/>
      <c r="Q18" s="255"/>
      <c r="R18" s="255"/>
      <c r="S18" s="255"/>
      <c r="T18" s="261"/>
      <c r="V18" s="27" t="s">
        <v>248</v>
      </c>
      <c r="AB18" s="27">
        <f t="shared" si="2"/>
        <v>0</v>
      </c>
      <c r="AC18" s="27">
        <f t="shared" si="3"/>
        <v>0</v>
      </c>
      <c r="AD18" s="27">
        <f t="shared" si="4"/>
        <v>0</v>
      </c>
      <c r="AE18" s="27">
        <f t="shared" si="5"/>
        <v>0</v>
      </c>
      <c r="AF18" s="27">
        <f t="shared" si="6"/>
        <v>0</v>
      </c>
      <c r="AG18" s="27">
        <f t="shared" si="7"/>
        <v>0</v>
      </c>
      <c r="AH18" s="27">
        <f t="shared" si="8"/>
        <v>0</v>
      </c>
      <c r="AI18" s="27">
        <f t="shared" si="9"/>
        <v>0</v>
      </c>
      <c r="AJ18" s="27">
        <f t="shared" si="10"/>
        <v>0</v>
      </c>
      <c r="AK18" s="27">
        <f t="shared" si="11"/>
        <v>0</v>
      </c>
      <c r="AL18" s="27">
        <f t="shared" si="12"/>
        <v>0</v>
      </c>
      <c r="AM18" s="27">
        <f t="shared" si="13"/>
        <v>0</v>
      </c>
      <c r="AN18" s="27">
        <f t="shared" si="14"/>
        <v>0</v>
      </c>
      <c r="AO18" s="27">
        <f t="shared" si="15"/>
        <v>0</v>
      </c>
    </row>
    <row r="19" spans="1:41" s="27" customFormat="1" ht="21.75" customHeight="1" x14ac:dyDescent="0.25">
      <c r="A19" s="27" t="s">
        <v>240</v>
      </c>
      <c r="F19" s="255">
        <v>104.10016999999999</v>
      </c>
      <c r="G19" s="255">
        <v>76.904889999999995</v>
      </c>
      <c r="H19" s="255">
        <v>27.19528</v>
      </c>
      <c r="I19" s="261">
        <v>102.79416000000001</v>
      </c>
      <c r="J19" s="255">
        <v>71.087770000000006</v>
      </c>
      <c r="K19" s="262">
        <v>31.706389999999999</v>
      </c>
      <c r="L19" s="255">
        <v>114.37991000000001</v>
      </c>
      <c r="M19" s="263">
        <v>65.764320000000012</v>
      </c>
      <c r="N19" s="263">
        <v>48.615589999999997</v>
      </c>
      <c r="O19" s="255">
        <v>94.325829999999996</v>
      </c>
      <c r="P19" s="255">
        <v>56.03707</v>
      </c>
      <c r="Q19" s="255">
        <v>38.288760000000003</v>
      </c>
      <c r="R19" s="255">
        <v>63.259550000000004</v>
      </c>
      <c r="S19" s="255">
        <v>40.990310000000001</v>
      </c>
      <c r="T19" s="261">
        <v>22.26924</v>
      </c>
      <c r="V19" s="27" t="s">
        <v>249</v>
      </c>
      <c r="AB19" s="27">
        <f t="shared" si="2"/>
        <v>76904.89</v>
      </c>
      <c r="AC19" s="27">
        <f t="shared" si="3"/>
        <v>27195.279999999999</v>
      </c>
      <c r="AD19" s="27">
        <f t="shared" si="4"/>
        <v>102794.16</v>
      </c>
      <c r="AE19" s="27">
        <f t="shared" si="5"/>
        <v>71087.77</v>
      </c>
      <c r="AF19" s="27">
        <f t="shared" si="6"/>
        <v>31706.39</v>
      </c>
      <c r="AG19" s="27">
        <f t="shared" si="7"/>
        <v>114379.91</v>
      </c>
      <c r="AH19" s="27">
        <f t="shared" si="8"/>
        <v>65764.320000000007</v>
      </c>
      <c r="AI19" s="27">
        <f t="shared" si="9"/>
        <v>48615.59</v>
      </c>
      <c r="AJ19" s="27">
        <f t="shared" si="10"/>
        <v>94325.83</v>
      </c>
      <c r="AK19" s="27">
        <f t="shared" si="11"/>
        <v>56037.07</v>
      </c>
      <c r="AL19" s="27">
        <f t="shared" si="12"/>
        <v>38288.76</v>
      </c>
      <c r="AM19" s="27">
        <f t="shared" si="13"/>
        <v>63259.55</v>
      </c>
      <c r="AN19" s="27">
        <f t="shared" si="14"/>
        <v>40990.31</v>
      </c>
      <c r="AO19" s="27">
        <f t="shared" si="15"/>
        <v>22269.24</v>
      </c>
    </row>
    <row r="20" spans="1:41" s="27" customFormat="1" ht="21.75" customHeight="1" x14ac:dyDescent="0.25">
      <c r="A20" s="27" t="s">
        <v>241</v>
      </c>
      <c r="F20" s="255"/>
      <c r="G20" s="255"/>
      <c r="H20" s="255"/>
      <c r="I20" s="261"/>
      <c r="J20" s="255"/>
      <c r="K20" s="262"/>
      <c r="L20" s="255"/>
      <c r="M20" s="263"/>
      <c r="N20" s="263"/>
      <c r="O20" s="255"/>
      <c r="P20" s="255"/>
      <c r="Q20" s="255"/>
      <c r="R20" s="255"/>
      <c r="S20" s="255"/>
      <c r="T20" s="261"/>
      <c r="V20" s="27" t="s">
        <v>250</v>
      </c>
      <c r="AB20" s="27">
        <f t="shared" si="2"/>
        <v>0</v>
      </c>
      <c r="AC20" s="27">
        <f t="shared" si="3"/>
        <v>0</v>
      </c>
      <c r="AD20" s="27">
        <f t="shared" si="4"/>
        <v>0</v>
      </c>
      <c r="AE20" s="27">
        <f t="shared" si="5"/>
        <v>0</v>
      </c>
      <c r="AF20" s="27">
        <f t="shared" si="6"/>
        <v>0</v>
      </c>
      <c r="AG20" s="27">
        <f t="shared" si="7"/>
        <v>0</v>
      </c>
      <c r="AH20" s="27">
        <f t="shared" si="8"/>
        <v>0</v>
      </c>
      <c r="AI20" s="27">
        <f t="shared" si="9"/>
        <v>0</v>
      </c>
      <c r="AJ20" s="27">
        <f t="shared" si="10"/>
        <v>0</v>
      </c>
      <c r="AK20" s="27">
        <f t="shared" si="11"/>
        <v>0</v>
      </c>
      <c r="AL20" s="27">
        <f t="shared" si="12"/>
        <v>0</v>
      </c>
      <c r="AM20" s="27">
        <f t="shared" si="13"/>
        <v>0</v>
      </c>
      <c r="AN20" s="27">
        <f t="shared" si="14"/>
        <v>0</v>
      </c>
      <c r="AO20" s="27">
        <f t="shared" si="15"/>
        <v>0</v>
      </c>
    </row>
    <row r="21" spans="1:41" s="27" customFormat="1" ht="21.75" customHeight="1" x14ac:dyDescent="0.25">
      <c r="B21" s="27" t="s">
        <v>20</v>
      </c>
      <c r="F21" s="255">
        <v>32.668480000000002</v>
      </c>
      <c r="G21" s="255">
        <v>23.892619999999997</v>
      </c>
      <c r="H21" s="255">
        <v>8.7758700000000012</v>
      </c>
      <c r="I21" s="261">
        <v>33.231250000000003</v>
      </c>
      <c r="J21" s="255">
        <v>26.932560000000002</v>
      </c>
      <c r="K21" s="262">
        <v>6.2986899999999997</v>
      </c>
      <c r="L21" s="255">
        <v>34.312839999999994</v>
      </c>
      <c r="M21" s="263">
        <v>30.722429999999999</v>
      </c>
      <c r="N21" s="263">
        <v>3.5904099999999999</v>
      </c>
      <c r="O21" s="255">
        <v>34.951830000000001</v>
      </c>
      <c r="P21" s="255">
        <v>30.62959</v>
      </c>
      <c r="Q21" s="255">
        <v>4.3222299999999994</v>
      </c>
      <c r="R21" s="255">
        <v>33.333919999999999</v>
      </c>
      <c r="S21" s="255">
        <v>28.409279999999999</v>
      </c>
      <c r="T21" s="261">
        <v>4.9246499999999997</v>
      </c>
      <c r="V21" s="27" t="s">
        <v>251</v>
      </c>
      <c r="AB21" s="27">
        <f t="shared" si="2"/>
        <v>23892.62</v>
      </c>
      <c r="AC21" s="27">
        <f t="shared" si="3"/>
        <v>8775.8700000000008</v>
      </c>
      <c r="AD21" s="27">
        <f t="shared" si="4"/>
        <v>33231.25</v>
      </c>
      <c r="AE21" s="27">
        <f t="shared" si="5"/>
        <v>26932.560000000001</v>
      </c>
      <c r="AF21" s="27">
        <f t="shared" si="6"/>
        <v>6298.69</v>
      </c>
      <c r="AG21" s="27">
        <f t="shared" si="7"/>
        <v>34312.839999999997</v>
      </c>
      <c r="AH21" s="27">
        <f t="shared" si="8"/>
        <v>30722.43</v>
      </c>
      <c r="AI21" s="27">
        <f t="shared" si="9"/>
        <v>3590.41</v>
      </c>
      <c r="AJ21" s="27">
        <f t="shared" si="10"/>
        <v>34951.83</v>
      </c>
      <c r="AK21" s="27">
        <f t="shared" si="11"/>
        <v>30629.59</v>
      </c>
      <c r="AL21" s="27">
        <f t="shared" si="12"/>
        <v>4322.2299999999996</v>
      </c>
      <c r="AM21" s="27">
        <f t="shared" si="13"/>
        <v>33333.919999999998</v>
      </c>
      <c r="AN21" s="27">
        <f t="shared" si="14"/>
        <v>28409.279999999999</v>
      </c>
      <c r="AO21" s="27">
        <f t="shared" si="15"/>
        <v>4924.6499999999996</v>
      </c>
    </row>
    <row r="22" spans="1:41" s="27" customFormat="1" ht="21.75" customHeight="1" x14ac:dyDescent="0.25">
      <c r="A22" s="27" t="s">
        <v>242</v>
      </c>
      <c r="F22" s="255">
        <v>111.42261000000001</v>
      </c>
      <c r="G22" s="255">
        <v>62.274650000000001</v>
      </c>
      <c r="H22" s="255">
        <v>49.147949999999994</v>
      </c>
      <c r="I22" s="261">
        <v>77.262059999999991</v>
      </c>
      <c r="J22" s="255">
        <v>46.995570000000001</v>
      </c>
      <c r="K22" s="262">
        <v>30.266479999999998</v>
      </c>
      <c r="L22" s="255">
        <v>66.27203999999999</v>
      </c>
      <c r="M22" s="263">
        <v>41.367179999999998</v>
      </c>
      <c r="N22" s="263">
        <v>24.904859999999999</v>
      </c>
      <c r="O22" s="255">
        <v>67.855509999999995</v>
      </c>
      <c r="P22" s="255">
        <v>44.061790000000002</v>
      </c>
      <c r="Q22" s="255">
        <v>23.79372</v>
      </c>
      <c r="R22" s="255">
        <v>98.696550000000002</v>
      </c>
      <c r="S22" s="255">
        <v>61.266460000000002</v>
      </c>
      <c r="T22" s="261">
        <v>37.43009</v>
      </c>
      <c r="V22" s="27" t="s">
        <v>357</v>
      </c>
      <c r="AB22" s="27">
        <f t="shared" si="2"/>
        <v>62274.65</v>
      </c>
      <c r="AC22" s="27">
        <f t="shared" si="3"/>
        <v>49147.95</v>
      </c>
      <c r="AD22" s="27">
        <f t="shared" si="4"/>
        <v>77262.06</v>
      </c>
      <c r="AE22" s="27">
        <f t="shared" si="5"/>
        <v>46995.57</v>
      </c>
      <c r="AF22" s="27">
        <f t="shared" si="6"/>
        <v>30266.48</v>
      </c>
      <c r="AG22" s="27">
        <f t="shared" si="7"/>
        <v>66272.039999999994</v>
      </c>
      <c r="AH22" s="27">
        <f t="shared" si="8"/>
        <v>41367.18</v>
      </c>
      <c r="AI22" s="27">
        <f t="shared" si="9"/>
        <v>24904.86</v>
      </c>
      <c r="AJ22" s="27">
        <f t="shared" si="10"/>
        <v>67855.509999999995</v>
      </c>
      <c r="AK22" s="27">
        <f t="shared" si="11"/>
        <v>44061.79</v>
      </c>
      <c r="AL22" s="27">
        <f t="shared" si="12"/>
        <v>23793.72</v>
      </c>
      <c r="AM22" s="27">
        <f t="shared" si="13"/>
        <v>98696.55</v>
      </c>
      <c r="AN22" s="27">
        <f t="shared" si="14"/>
        <v>61266.46</v>
      </c>
      <c r="AO22" s="27">
        <f t="shared" si="15"/>
        <v>37430.089999999997</v>
      </c>
    </row>
    <row r="23" spans="1:41" s="27" customFormat="1" ht="21.75" customHeight="1" x14ac:dyDescent="0.25">
      <c r="A23" s="27" t="s">
        <v>21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55">
        <v>0</v>
      </c>
      <c r="S23" s="255">
        <v>0</v>
      </c>
      <c r="T23" s="261">
        <v>0</v>
      </c>
      <c r="V23" s="10" t="s">
        <v>252</v>
      </c>
      <c r="AB23" s="27">
        <f t="shared" si="2"/>
        <v>0</v>
      </c>
      <c r="AC23" s="27">
        <f t="shared" si="3"/>
        <v>0</v>
      </c>
      <c r="AD23" s="27">
        <f t="shared" si="4"/>
        <v>0</v>
      </c>
      <c r="AE23" s="27">
        <f t="shared" si="5"/>
        <v>0</v>
      </c>
      <c r="AF23" s="27">
        <f t="shared" si="6"/>
        <v>0</v>
      </c>
      <c r="AG23" s="27">
        <f t="shared" si="7"/>
        <v>0</v>
      </c>
      <c r="AH23" s="27">
        <f t="shared" si="8"/>
        <v>0</v>
      </c>
      <c r="AI23" s="27">
        <f t="shared" si="9"/>
        <v>0</v>
      </c>
      <c r="AJ23" s="27">
        <f t="shared" si="10"/>
        <v>0</v>
      </c>
      <c r="AK23" s="27">
        <f t="shared" si="11"/>
        <v>0</v>
      </c>
      <c r="AL23" s="27">
        <f t="shared" si="12"/>
        <v>0</v>
      </c>
      <c r="AM23" s="27">
        <f t="shared" si="13"/>
        <v>0</v>
      </c>
      <c r="AN23" s="27">
        <f t="shared" si="14"/>
        <v>0</v>
      </c>
      <c r="AO23" s="27">
        <f t="shared" si="15"/>
        <v>0</v>
      </c>
    </row>
    <row r="24" spans="1:41" s="10" customFormat="1" ht="3" customHeight="1" x14ac:dyDescent="0.25">
      <c r="A24" s="22"/>
      <c r="B24" s="22"/>
      <c r="C24" s="22"/>
      <c r="D24" s="22"/>
      <c r="E24" s="22"/>
      <c r="F24" s="25"/>
      <c r="G24" s="23"/>
      <c r="H24" s="24"/>
      <c r="I24" s="24"/>
      <c r="J24" s="23"/>
      <c r="K24" s="22"/>
      <c r="L24" s="23"/>
      <c r="M24" s="25"/>
      <c r="N24" s="25"/>
      <c r="O24" s="23"/>
      <c r="P24" s="23"/>
      <c r="Q24" s="23"/>
      <c r="R24" s="23"/>
      <c r="S24" s="23"/>
      <c r="T24" s="24"/>
      <c r="U24" s="22"/>
      <c r="V24" s="22"/>
      <c r="W24" s="9"/>
      <c r="X24" s="9"/>
      <c r="Y24" s="9"/>
      <c r="AB24" s="27">
        <f t="shared" si="2"/>
        <v>0</v>
      </c>
      <c r="AC24" s="27">
        <f t="shared" si="3"/>
        <v>0</v>
      </c>
      <c r="AD24" s="27">
        <f t="shared" si="4"/>
        <v>0</v>
      </c>
      <c r="AE24" s="27">
        <f t="shared" si="5"/>
        <v>0</v>
      </c>
      <c r="AF24" s="27">
        <f t="shared" si="6"/>
        <v>0</v>
      </c>
      <c r="AG24" s="27">
        <f t="shared" si="7"/>
        <v>0</v>
      </c>
      <c r="AH24" s="27">
        <f t="shared" si="8"/>
        <v>0</v>
      </c>
      <c r="AI24" s="27">
        <f t="shared" si="9"/>
        <v>0</v>
      </c>
      <c r="AJ24" s="27">
        <f t="shared" si="10"/>
        <v>0</v>
      </c>
      <c r="AK24" s="27">
        <f t="shared" si="11"/>
        <v>0</v>
      </c>
      <c r="AL24" s="27">
        <f t="shared" si="12"/>
        <v>0</v>
      </c>
      <c r="AM24" s="27">
        <f t="shared" si="13"/>
        <v>0</v>
      </c>
      <c r="AN24" s="27">
        <f t="shared" si="14"/>
        <v>0</v>
      </c>
      <c r="AO24" s="27">
        <f t="shared" si="15"/>
        <v>0</v>
      </c>
    </row>
    <row r="25" spans="1:41" s="10" customFormat="1" ht="3" customHeight="1" x14ac:dyDescent="0.25">
      <c r="W25" s="9"/>
      <c r="X25" s="9"/>
      <c r="Y25" s="9"/>
    </row>
    <row r="26" spans="1:41" s="27" customFormat="1" ht="15.75" x14ac:dyDescent="0.25">
      <c r="C26" s="28" t="s">
        <v>79</v>
      </c>
      <c r="D26" s="122" t="s">
        <v>290</v>
      </c>
    </row>
    <row r="27" spans="1:41" s="27" customFormat="1" ht="15.75" x14ac:dyDescent="0.25">
      <c r="C27" s="28" t="s">
        <v>80</v>
      </c>
      <c r="D27" s="122" t="s">
        <v>291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52"/>
  <sheetViews>
    <sheetView showGridLines="0" tabSelected="1" view="pageBreakPreview" zoomScale="110" zoomScaleSheetLayoutView="110" workbookViewId="0">
      <selection activeCell="W17" sqref="W1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6.5703125" style="8" customWidth="1"/>
    <col min="6" max="20" width="5.42578125" style="8" customWidth="1"/>
    <col min="21" max="22" width="0.7109375" style="8" customWidth="1"/>
    <col min="23" max="23" width="7.85546875" style="8" customWidth="1"/>
    <col min="24" max="24" width="23.42578125" style="8" customWidth="1"/>
    <col min="25" max="25" width="2.140625" style="7" customWidth="1"/>
    <col min="26" max="26" width="0.85546875" style="7" customWidth="1"/>
    <col min="27" max="27" width="4.140625" style="8" customWidth="1"/>
    <col min="28" max="42" width="5.5703125" style="8" customWidth="1"/>
    <col min="43" max="16384" width="9.140625" style="8"/>
  </cols>
  <sheetData>
    <row r="1" spans="1:42" s="1" customFormat="1" ht="20.25" customHeight="1" x14ac:dyDescent="0.3">
      <c r="C1" s="133" t="s">
        <v>0</v>
      </c>
      <c r="D1" s="134">
        <v>2.4</v>
      </c>
      <c r="E1" s="133" t="s">
        <v>292</v>
      </c>
      <c r="Y1" s="77"/>
      <c r="Z1" s="77"/>
    </row>
    <row r="2" spans="1:42" s="5" customFormat="1" ht="16.5" customHeight="1" x14ac:dyDescent="0.3">
      <c r="C2" s="1" t="s">
        <v>217</v>
      </c>
      <c r="D2" s="3">
        <v>2.4</v>
      </c>
      <c r="E2" s="1" t="s">
        <v>293</v>
      </c>
      <c r="Y2" s="78"/>
      <c r="Z2" s="78"/>
    </row>
    <row r="3" spans="1:42" ht="14.2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5" t="s">
        <v>296</v>
      </c>
      <c r="Y3" s="176"/>
    </row>
    <row r="4" spans="1:42" ht="15.75" customHeight="1" x14ac:dyDescent="0.3">
      <c r="A4" s="128"/>
      <c r="B4" s="389" t="s">
        <v>24</v>
      </c>
      <c r="C4" s="389"/>
      <c r="D4" s="389"/>
      <c r="E4" s="390"/>
      <c r="F4" s="393" t="s">
        <v>270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393" t="s">
        <v>276</v>
      </c>
      <c r="S4" s="394"/>
      <c r="T4" s="395"/>
      <c r="U4" s="177"/>
      <c r="V4" s="389" t="s">
        <v>25</v>
      </c>
      <c r="W4" s="389"/>
      <c r="X4" s="389"/>
      <c r="Y4" s="128"/>
    </row>
    <row r="5" spans="1:42" s="27" customFormat="1" ht="15" customHeight="1" x14ac:dyDescent="0.25">
      <c r="A5" s="91"/>
      <c r="B5" s="391"/>
      <c r="C5" s="391"/>
      <c r="D5" s="391"/>
      <c r="E5" s="392"/>
      <c r="F5" s="388" t="s">
        <v>95</v>
      </c>
      <c r="G5" s="389"/>
      <c r="H5" s="390"/>
      <c r="I5" s="388" t="s">
        <v>96</v>
      </c>
      <c r="J5" s="389"/>
      <c r="K5" s="390"/>
      <c r="L5" s="388" t="s">
        <v>97</v>
      </c>
      <c r="M5" s="389"/>
      <c r="N5" s="390"/>
      <c r="O5" s="388" t="s">
        <v>94</v>
      </c>
      <c r="P5" s="389"/>
      <c r="Q5" s="390"/>
      <c r="R5" s="388" t="s">
        <v>95</v>
      </c>
      <c r="S5" s="389"/>
      <c r="T5" s="390"/>
      <c r="U5" s="178"/>
      <c r="V5" s="391"/>
      <c r="W5" s="391"/>
      <c r="X5" s="391"/>
      <c r="Y5" s="91"/>
      <c r="Z5" s="91"/>
    </row>
    <row r="6" spans="1:42" s="27" customFormat="1" ht="12.75" customHeight="1" x14ac:dyDescent="0.25">
      <c r="A6" s="91"/>
      <c r="B6" s="391"/>
      <c r="C6" s="391"/>
      <c r="D6" s="391"/>
      <c r="E6" s="392"/>
      <c r="F6" s="385" t="s">
        <v>90</v>
      </c>
      <c r="G6" s="386"/>
      <c r="H6" s="387"/>
      <c r="I6" s="385" t="s">
        <v>91</v>
      </c>
      <c r="J6" s="386"/>
      <c r="K6" s="387"/>
      <c r="L6" s="385" t="s">
        <v>92</v>
      </c>
      <c r="M6" s="386"/>
      <c r="N6" s="387"/>
      <c r="O6" s="385" t="s">
        <v>93</v>
      </c>
      <c r="P6" s="386"/>
      <c r="Q6" s="387"/>
      <c r="R6" s="385" t="s">
        <v>90</v>
      </c>
      <c r="S6" s="386"/>
      <c r="T6" s="387"/>
      <c r="U6" s="178"/>
      <c r="V6" s="391"/>
      <c r="W6" s="391"/>
      <c r="X6" s="391"/>
      <c r="Y6" s="91"/>
      <c r="Z6" s="91"/>
    </row>
    <row r="7" spans="1:42" s="27" customFormat="1" ht="13.5" customHeight="1" x14ac:dyDescent="0.25">
      <c r="A7" s="91"/>
      <c r="B7" s="391"/>
      <c r="C7" s="391"/>
      <c r="D7" s="391"/>
      <c r="E7" s="392"/>
      <c r="F7" s="179" t="s">
        <v>1</v>
      </c>
      <c r="G7" s="180" t="s">
        <v>2</v>
      </c>
      <c r="H7" s="181" t="s">
        <v>3</v>
      </c>
      <c r="I7" s="182" t="s">
        <v>1</v>
      </c>
      <c r="J7" s="180" t="s">
        <v>2</v>
      </c>
      <c r="K7" s="182" t="s">
        <v>3</v>
      </c>
      <c r="L7" s="179" t="s">
        <v>1</v>
      </c>
      <c r="M7" s="180" t="s">
        <v>2</v>
      </c>
      <c r="N7" s="181" t="s">
        <v>3</v>
      </c>
      <c r="O7" s="179" t="s">
        <v>1</v>
      </c>
      <c r="P7" s="180" t="s">
        <v>2</v>
      </c>
      <c r="Q7" s="181" t="s">
        <v>3</v>
      </c>
      <c r="R7" s="179" t="s">
        <v>1</v>
      </c>
      <c r="S7" s="180" t="s">
        <v>2</v>
      </c>
      <c r="T7" s="181" t="s">
        <v>3</v>
      </c>
      <c r="U7" s="179"/>
      <c r="V7" s="391"/>
      <c r="W7" s="391"/>
      <c r="X7" s="391"/>
      <c r="Y7" s="91"/>
      <c r="Z7" s="91"/>
      <c r="AB7" s="27">
        <v>1</v>
      </c>
      <c r="AE7" s="27">
        <v>2</v>
      </c>
      <c r="AH7" s="27">
        <v>3</v>
      </c>
      <c r="AK7" s="27">
        <v>4</v>
      </c>
      <c r="AN7" s="27">
        <v>1</v>
      </c>
    </row>
    <row r="8" spans="1:42" s="27" customFormat="1" ht="13.5" customHeight="1" x14ac:dyDescent="0.25">
      <c r="A8" s="101"/>
      <c r="B8" s="386"/>
      <c r="C8" s="386"/>
      <c r="D8" s="386"/>
      <c r="E8" s="387"/>
      <c r="F8" s="137" t="s">
        <v>4</v>
      </c>
      <c r="G8" s="183" t="s">
        <v>5</v>
      </c>
      <c r="H8" s="184" t="s">
        <v>6</v>
      </c>
      <c r="I8" s="185" t="s">
        <v>4</v>
      </c>
      <c r="J8" s="183" t="s">
        <v>5</v>
      </c>
      <c r="K8" s="185" t="s">
        <v>6</v>
      </c>
      <c r="L8" s="137" t="s">
        <v>4</v>
      </c>
      <c r="M8" s="183" t="s">
        <v>5</v>
      </c>
      <c r="N8" s="184" t="s">
        <v>6</v>
      </c>
      <c r="O8" s="137" t="s">
        <v>4</v>
      </c>
      <c r="P8" s="183" t="s">
        <v>5</v>
      </c>
      <c r="Q8" s="184" t="s">
        <v>6</v>
      </c>
      <c r="R8" s="137" t="s">
        <v>4</v>
      </c>
      <c r="S8" s="183" t="s">
        <v>5</v>
      </c>
      <c r="T8" s="184" t="s">
        <v>6</v>
      </c>
      <c r="U8" s="137"/>
      <c r="V8" s="386"/>
      <c r="W8" s="386"/>
      <c r="X8" s="386"/>
      <c r="Y8" s="101"/>
      <c r="Z8" s="91"/>
      <c r="AB8" s="179" t="s">
        <v>1</v>
      </c>
      <c r="AC8" s="180" t="s">
        <v>2</v>
      </c>
      <c r="AD8" s="181" t="s">
        <v>3</v>
      </c>
      <c r="AE8" s="182" t="s">
        <v>1</v>
      </c>
      <c r="AF8" s="180" t="s">
        <v>2</v>
      </c>
      <c r="AG8" s="182" t="s">
        <v>3</v>
      </c>
      <c r="AH8" s="179" t="s">
        <v>1</v>
      </c>
      <c r="AI8" s="180" t="s">
        <v>2</v>
      </c>
      <c r="AJ8" s="181" t="s">
        <v>3</v>
      </c>
      <c r="AK8" s="179" t="s">
        <v>1</v>
      </c>
      <c r="AL8" s="180" t="s">
        <v>2</v>
      </c>
      <c r="AM8" s="181" t="s">
        <v>3</v>
      </c>
      <c r="AN8" s="179" t="s">
        <v>1</v>
      </c>
      <c r="AO8" s="180" t="s">
        <v>2</v>
      </c>
      <c r="AP8" s="181" t="s">
        <v>3</v>
      </c>
    </row>
    <row r="9" spans="1:42" s="138" customFormat="1" ht="16.5" customHeight="1" x14ac:dyDescent="0.25">
      <c r="B9" s="309" t="s">
        <v>124</v>
      </c>
      <c r="C9" s="309"/>
      <c r="D9" s="309"/>
      <c r="E9" s="310"/>
      <c r="F9" s="266">
        <v>825.38535999999999</v>
      </c>
      <c r="G9" s="266">
        <v>457.58053000000001</v>
      </c>
      <c r="H9" s="266">
        <v>367.80483000000004</v>
      </c>
      <c r="I9" s="267">
        <v>909.40705000000003</v>
      </c>
      <c r="J9" s="267">
        <v>497.92378000000002</v>
      </c>
      <c r="K9" s="267">
        <v>411.48327</v>
      </c>
      <c r="L9" s="268">
        <v>902.86317000000008</v>
      </c>
      <c r="M9" s="268">
        <v>496.83893</v>
      </c>
      <c r="N9" s="268">
        <v>406.02423999999996</v>
      </c>
      <c r="O9" s="268">
        <v>872.63544999999999</v>
      </c>
      <c r="P9" s="268">
        <v>488.30511000000001</v>
      </c>
      <c r="Q9" s="268">
        <v>384.33034000000004</v>
      </c>
      <c r="R9" s="268">
        <v>829.31781999999998</v>
      </c>
      <c r="S9" s="268">
        <v>468.97991999999999</v>
      </c>
      <c r="T9" s="268">
        <v>360.33790000000005</v>
      </c>
      <c r="U9" s="139"/>
      <c r="V9" s="384" t="s">
        <v>4</v>
      </c>
      <c r="W9" s="384"/>
      <c r="X9" s="384"/>
      <c r="Y9" s="139"/>
      <c r="Z9" s="139"/>
      <c r="AB9" s="138">
        <f>F9*1000</f>
        <v>825385.36</v>
      </c>
      <c r="AC9" s="138">
        <f>G9*1000</f>
        <v>457580.53</v>
      </c>
      <c r="AD9" s="138">
        <f t="shared" ref="AD9:AP9" si="0">H9*1000</f>
        <v>367804.83</v>
      </c>
      <c r="AE9" s="138">
        <f t="shared" si="0"/>
        <v>909407.05</v>
      </c>
      <c r="AF9" s="138">
        <f t="shared" si="0"/>
        <v>497923.78</v>
      </c>
      <c r="AG9" s="138">
        <f t="shared" si="0"/>
        <v>411483.27</v>
      </c>
      <c r="AH9" s="138">
        <f t="shared" si="0"/>
        <v>902863.17</v>
      </c>
      <c r="AI9" s="138">
        <f t="shared" si="0"/>
        <v>496838.93</v>
      </c>
      <c r="AJ9" s="138">
        <f t="shared" si="0"/>
        <v>406024.24</v>
      </c>
      <c r="AK9" s="138">
        <f t="shared" si="0"/>
        <v>872635.45</v>
      </c>
      <c r="AL9" s="138">
        <f t="shared" si="0"/>
        <v>488305.11</v>
      </c>
      <c r="AM9" s="138">
        <f t="shared" si="0"/>
        <v>384330.34</v>
      </c>
      <c r="AN9" s="138">
        <f t="shared" si="0"/>
        <v>829317.82</v>
      </c>
      <c r="AO9" s="138">
        <f t="shared" si="0"/>
        <v>468979.92</v>
      </c>
      <c r="AP9" s="138">
        <f t="shared" si="0"/>
        <v>360337.9</v>
      </c>
    </row>
    <row r="10" spans="1:42" s="138" customFormat="1" ht="12.75" customHeight="1" x14ac:dyDescent="0.25">
      <c r="A10" s="167" t="s">
        <v>190</v>
      </c>
      <c r="B10" s="139"/>
      <c r="C10" s="174"/>
      <c r="D10" s="174"/>
      <c r="E10" s="168"/>
      <c r="F10" s="269">
        <v>365.89141999999998</v>
      </c>
      <c r="G10" s="269">
        <v>195.6892</v>
      </c>
      <c r="H10" s="269">
        <v>170.20222000000001</v>
      </c>
      <c r="I10" s="270">
        <v>473.60798</v>
      </c>
      <c r="J10" s="270">
        <v>260.16401999999999</v>
      </c>
      <c r="K10" s="270">
        <v>213.44396</v>
      </c>
      <c r="L10" s="271">
        <v>469.40560999999997</v>
      </c>
      <c r="M10" s="271">
        <v>262.12484000000001</v>
      </c>
      <c r="N10" s="271">
        <v>207.28076000000001</v>
      </c>
      <c r="O10" s="271">
        <v>467.18006000000003</v>
      </c>
      <c r="P10" s="271">
        <v>269.26132000000001</v>
      </c>
      <c r="Q10" s="271">
        <v>197.91874999999999</v>
      </c>
      <c r="R10" s="271">
        <v>435.07276000000002</v>
      </c>
      <c r="S10" s="271">
        <v>246.61922000000001</v>
      </c>
      <c r="T10" s="271">
        <v>188.45354</v>
      </c>
      <c r="U10" s="169" t="s">
        <v>191</v>
      </c>
      <c r="W10" s="170"/>
      <c r="X10" s="244"/>
      <c r="Y10" s="139"/>
      <c r="Z10" s="139"/>
      <c r="AB10" s="138">
        <f t="shared" ref="AB10:AB37" si="1">F10*1000</f>
        <v>365891.42</v>
      </c>
      <c r="AC10" s="138">
        <f t="shared" ref="AC10:AC37" si="2">G10*1000</f>
        <v>195689.2</v>
      </c>
      <c r="AD10" s="138">
        <f t="shared" ref="AD10:AD37" si="3">H10*1000</f>
        <v>170202.22</v>
      </c>
      <c r="AE10" s="138">
        <f t="shared" ref="AE10:AE37" si="4">I10*1000</f>
        <v>473607.98</v>
      </c>
      <c r="AF10" s="138">
        <f t="shared" ref="AF10:AF37" si="5">J10*1000</f>
        <v>260164.02</v>
      </c>
      <c r="AG10" s="138">
        <f t="shared" ref="AG10:AG37" si="6">K10*1000</f>
        <v>213443.96</v>
      </c>
      <c r="AH10" s="138">
        <f t="shared" ref="AH10:AH37" si="7">L10*1000</f>
        <v>469405.61</v>
      </c>
      <c r="AI10" s="138">
        <f t="shared" ref="AI10:AI37" si="8">M10*1000</f>
        <v>262124.84</v>
      </c>
      <c r="AJ10" s="138">
        <f t="shared" ref="AJ10:AJ37" si="9">N10*1000</f>
        <v>207280.76</v>
      </c>
      <c r="AK10" s="138">
        <f t="shared" ref="AK10:AK37" si="10">O10*1000</f>
        <v>467180.06</v>
      </c>
      <c r="AL10" s="138">
        <f t="shared" ref="AL10:AL37" si="11">P10*1000</f>
        <v>269261.32</v>
      </c>
      <c r="AM10" s="138">
        <f t="shared" ref="AM10:AM37" si="12">Q10*1000</f>
        <v>197918.75</v>
      </c>
      <c r="AN10" s="138">
        <f t="shared" ref="AN10:AN37" si="13">R10*1000</f>
        <v>435072.76</v>
      </c>
      <c r="AO10" s="138">
        <f t="shared" ref="AO10:AO37" si="14">S10*1000</f>
        <v>246619.22</v>
      </c>
      <c r="AP10" s="138">
        <f t="shared" ref="AP10:AP37" si="15">T10*1000</f>
        <v>188453.54</v>
      </c>
    </row>
    <row r="11" spans="1:42" s="140" customFormat="1" ht="12.75" customHeight="1" x14ac:dyDescent="0.25">
      <c r="A11" s="171"/>
      <c r="B11" s="173" t="s">
        <v>188</v>
      </c>
      <c r="C11" s="173"/>
      <c r="D11" s="173"/>
      <c r="E11" s="172"/>
      <c r="F11" s="272">
        <v>365.89141999999998</v>
      </c>
      <c r="G11" s="272">
        <v>195.6892</v>
      </c>
      <c r="H11" s="272">
        <v>170.20222000000001</v>
      </c>
      <c r="I11" s="273">
        <v>473.60798</v>
      </c>
      <c r="J11" s="273">
        <v>260.16401999999999</v>
      </c>
      <c r="K11" s="273">
        <v>213.44396</v>
      </c>
      <c r="L11" s="274">
        <v>469.40560999999997</v>
      </c>
      <c r="M11" s="274">
        <v>262.12484000000001</v>
      </c>
      <c r="N11" s="274">
        <v>207.28076000000001</v>
      </c>
      <c r="O11" s="274">
        <v>467.18006000000003</v>
      </c>
      <c r="P11" s="274">
        <v>269.26132000000001</v>
      </c>
      <c r="Q11" s="274">
        <v>197.91874999999999</v>
      </c>
      <c r="R11" s="274">
        <v>435.07276000000002</v>
      </c>
      <c r="S11" s="274">
        <v>246.61922000000001</v>
      </c>
      <c r="T11" s="274">
        <v>188.45354</v>
      </c>
      <c r="U11" s="173"/>
      <c r="V11" s="171" t="s">
        <v>193</v>
      </c>
      <c r="W11" s="171"/>
      <c r="Y11" s="141"/>
      <c r="Z11" s="141"/>
      <c r="AB11" s="138">
        <f t="shared" si="1"/>
        <v>365891.42</v>
      </c>
      <c r="AC11" s="138">
        <f t="shared" si="2"/>
        <v>195689.2</v>
      </c>
      <c r="AD11" s="138">
        <f t="shared" si="3"/>
        <v>170202.22</v>
      </c>
      <c r="AE11" s="138">
        <f t="shared" si="4"/>
        <v>473607.98</v>
      </c>
      <c r="AF11" s="138">
        <f t="shared" si="5"/>
        <v>260164.02</v>
      </c>
      <c r="AG11" s="138">
        <f t="shared" si="6"/>
        <v>213443.96</v>
      </c>
      <c r="AH11" s="138">
        <f t="shared" si="7"/>
        <v>469405.61</v>
      </c>
      <c r="AI11" s="138">
        <f t="shared" si="8"/>
        <v>262124.84</v>
      </c>
      <c r="AJ11" s="138">
        <f t="shared" si="9"/>
        <v>207280.76</v>
      </c>
      <c r="AK11" s="138">
        <f t="shared" si="10"/>
        <v>467180.06</v>
      </c>
      <c r="AL11" s="138">
        <f t="shared" si="11"/>
        <v>269261.32</v>
      </c>
      <c r="AM11" s="138">
        <f t="shared" si="12"/>
        <v>197918.75</v>
      </c>
      <c r="AN11" s="138">
        <f t="shared" si="13"/>
        <v>435072.76</v>
      </c>
      <c r="AO11" s="138">
        <f t="shared" si="14"/>
        <v>246619.22</v>
      </c>
      <c r="AP11" s="138">
        <f t="shared" si="15"/>
        <v>188453.54</v>
      </c>
    </row>
    <row r="12" spans="1:42" s="264" customFormat="1" ht="12.75" customHeight="1" x14ac:dyDescent="0.25">
      <c r="A12" s="167" t="s">
        <v>189</v>
      </c>
      <c r="B12" s="174"/>
      <c r="C12" s="174"/>
      <c r="D12" s="174"/>
      <c r="E12" s="168"/>
      <c r="F12" s="275">
        <f t="shared" ref="F12:G12" si="16">SUM(F13:F35)</f>
        <v>459.49396000000002</v>
      </c>
      <c r="G12" s="275">
        <f t="shared" si="16"/>
        <v>261.89134000000001</v>
      </c>
      <c r="H12" s="275">
        <f>SUM(H13:H37)</f>
        <v>197.60261999999994</v>
      </c>
      <c r="I12" s="275">
        <f t="shared" ref="I12:T12" si="17">SUM(I13:I37)</f>
        <v>435.79906999999992</v>
      </c>
      <c r="J12" s="275">
        <f t="shared" si="17"/>
        <v>237.75976</v>
      </c>
      <c r="K12" s="275">
        <f t="shared" si="17"/>
        <v>198.03931</v>
      </c>
      <c r="L12" s="275">
        <f t="shared" si="17"/>
        <v>433.45755999999994</v>
      </c>
      <c r="M12" s="275">
        <f t="shared" si="17"/>
        <v>234.71410000000003</v>
      </c>
      <c r="N12" s="275">
        <f t="shared" si="17"/>
        <v>198.74350000000001</v>
      </c>
      <c r="O12" s="275">
        <f t="shared" si="17"/>
        <v>405.45537999999999</v>
      </c>
      <c r="P12" s="275">
        <f t="shared" si="17"/>
        <v>219.04378000000005</v>
      </c>
      <c r="Q12" s="275">
        <f t="shared" si="17"/>
        <v>186.41158000000004</v>
      </c>
      <c r="R12" s="275">
        <f>SUM(R13:R37)</f>
        <v>394.24506999999994</v>
      </c>
      <c r="S12" s="275">
        <f t="shared" si="17"/>
        <v>222.36070000000004</v>
      </c>
      <c r="T12" s="275">
        <f t="shared" si="17"/>
        <v>171.88435999999999</v>
      </c>
      <c r="U12" s="169" t="s">
        <v>192</v>
      </c>
      <c r="V12" s="167"/>
      <c r="W12" s="167"/>
      <c r="Y12" s="265"/>
      <c r="Z12" s="265"/>
      <c r="AB12" s="138">
        <f t="shared" si="1"/>
        <v>459493.96</v>
      </c>
      <c r="AC12" s="138">
        <f t="shared" si="2"/>
        <v>261891.34000000003</v>
      </c>
      <c r="AD12" s="138">
        <f t="shared" si="3"/>
        <v>197602.61999999994</v>
      </c>
      <c r="AE12" s="138">
        <f t="shared" si="4"/>
        <v>435799.06999999989</v>
      </c>
      <c r="AF12" s="138">
        <f t="shared" si="5"/>
        <v>237759.76</v>
      </c>
      <c r="AG12" s="138">
        <f t="shared" si="6"/>
        <v>198039.31</v>
      </c>
      <c r="AH12" s="138">
        <f t="shared" si="7"/>
        <v>433457.55999999994</v>
      </c>
      <c r="AI12" s="138">
        <f t="shared" si="8"/>
        <v>234714.10000000003</v>
      </c>
      <c r="AJ12" s="138">
        <f t="shared" si="9"/>
        <v>198743.5</v>
      </c>
      <c r="AK12" s="138">
        <f t="shared" si="10"/>
        <v>405455.38</v>
      </c>
      <c r="AL12" s="138">
        <f t="shared" si="11"/>
        <v>219043.78000000006</v>
      </c>
      <c r="AM12" s="138">
        <f t="shared" si="12"/>
        <v>186411.58000000005</v>
      </c>
      <c r="AN12" s="138">
        <f t="shared" si="13"/>
        <v>394245.06999999995</v>
      </c>
      <c r="AO12" s="138">
        <f t="shared" si="14"/>
        <v>222360.70000000004</v>
      </c>
      <c r="AP12" s="138">
        <f t="shared" si="15"/>
        <v>171884.36</v>
      </c>
    </row>
    <row r="13" spans="1:42" s="140" customFormat="1" ht="12.75" customHeight="1" x14ac:dyDescent="0.25">
      <c r="A13" s="171"/>
      <c r="B13" s="173" t="s">
        <v>26</v>
      </c>
      <c r="C13" s="173"/>
      <c r="D13" s="173"/>
      <c r="E13" s="172"/>
      <c r="F13" s="272">
        <v>0.28726999999999997</v>
      </c>
      <c r="G13" s="272">
        <v>0.28726999999999997</v>
      </c>
      <c r="H13" s="272">
        <v>0</v>
      </c>
      <c r="I13" s="272">
        <v>0</v>
      </c>
      <c r="J13" s="272">
        <v>0</v>
      </c>
      <c r="K13" s="272">
        <v>0</v>
      </c>
      <c r="L13" s="274">
        <v>0.65404999999999991</v>
      </c>
      <c r="M13" s="274">
        <v>0.65404999999999991</v>
      </c>
      <c r="N13" s="274">
        <v>0</v>
      </c>
      <c r="O13" s="274">
        <v>0</v>
      </c>
      <c r="P13" s="274">
        <v>0</v>
      </c>
      <c r="Q13" s="274">
        <v>0</v>
      </c>
      <c r="R13" s="274">
        <v>0</v>
      </c>
      <c r="S13" s="274">
        <v>0</v>
      </c>
      <c r="T13" s="274">
        <v>0</v>
      </c>
      <c r="U13" s="173"/>
      <c r="V13" s="171" t="s">
        <v>31</v>
      </c>
      <c r="W13" s="171"/>
      <c r="Y13" s="141"/>
      <c r="Z13" s="141"/>
      <c r="AB13" s="138">
        <f t="shared" si="1"/>
        <v>287.27</v>
      </c>
      <c r="AC13" s="138">
        <f t="shared" si="2"/>
        <v>287.27</v>
      </c>
      <c r="AD13" s="138">
        <f t="shared" si="3"/>
        <v>0</v>
      </c>
      <c r="AE13" s="138">
        <f t="shared" si="4"/>
        <v>0</v>
      </c>
      <c r="AF13" s="138">
        <f t="shared" si="5"/>
        <v>0</v>
      </c>
      <c r="AG13" s="138">
        <f t="shared" si="6"/>
        <v>0</v>
      </c>
      <c r="AH13" s="138">
        <f t="shared" si="7"/>
        <v>654.04999999999995</v>
      </c>
      <c r="AI13" s="138">
        <f t="shared" si="8"/>
        <v>654.04999999999995</v>
      </c>
      <c r="AJ13" s="138">
        <f t="shared" si="9"/>
        <v>0</v>
      </c>
      <c r="AK13" s="138">
        <f t="shared" si="10"/>
        <v>0</v>
      </c>
      <c r="AL13" s="138">
        <f t="shared" si="11"/>
        <v>0</v>
      </c>
      <c r="AM13" s="138">
        <f t="shared" si="12"/>
        <v>0</v>
      </c>
      <c r="AN13" s="138">
        <f t="shared" si="13"/>
        <v>0</v>
      </c>
      <c r="AO13" s="138">
        <f t="shared" si="14"/>
        <v>0</v>
      </c>
      <c r="AP13" s="138">
        <f t="shared" si="15"/>
        <v>0</v>
      </c>
    </row>
    <row r="14" spans="1:42" s="140" customFormat="1" ht="12.75" customHeight="1" x14ac:dyDescent="0.25">
      <c r="A14" s="171"/>
      <c r="B14" s="173" t="s">
        <v>27</v>
      </c>
      <c r="C14" s="173"/>
      <c r="D14" s="173"/>
      <c r="E14" s="172"/>
      <c r="F14" s="272">
        <v>72.776289999999989</v>
      </c>
      <c r="G14" s="272">
        <v>36.166800000000002</v>
      </c>
      <c r="H14" s="272">
        <v>36.609490000000001</v>
      </c>
      <c r="I14" s="273">
        <v>80.029889999999995</v>
      </c>
      <c r="J14" s="273">
        <v>39.92801</v>
      </c>
      <c r="K14" s="273">
        <v>40.101879999999994</v>
      </c>
      <c r="L14" s="274">
        <v>90.710890000000006</v>
      </c>
      <c r="M14" s="274">
        <v>38.812080000000002</v>
      </c>
      <c r="N14" s="274">
        <v>51.898809999999997</v>
      </c>
      <c r="O14" s="274">
        <v>72.664059999999992</v>
      </c>
      <c r="P14" s="274">
        <v>32.822609999999997</v>
      </c>
      <c r="Q14" s="274">
        <v>39.841449999999995</v>
      </c>
      <c r="R14" s="274">
        <v>59.669029999999999</v>
      </c>
      <c r="S14" s="274">
        <v>28.149900000000002</v>
      </c>
      <c r="T14" s="274">
        <v>31.519130000000001</v>
      </c>
      <c r="U14" s="173"/>
      <c r="V14" s="171" t="s">
        <v>32</v>
      </c>
      <c r="W14" s="171"/>
      <c r="Y14" s="141"/>
      <c r="Z14" s="141"/>
      <c r="AB14" s="138">
        <f t="shared" si="1"/>
        <v>72776.289999999994</v>
      </c>
      <c r="AC14" s="138">
        <f t="shared" si="2"/>
        <v>36166.800000000003</v>
      </c>
      <c r="AD14" s="138">
        <f t="shared" si="3"/>
        <v>36609.49</v>
      </c>
      <c r="AE14" s="138">
        <f t="shared" si="4"/>
        <v>80029.89</v>
      </c>
      <c r="AF14" s="138">
        <f t="shared" si="5"/>
        <v>39928.01</v>
      </c>
      <c r="AG14" s="138">
        <f t="shared" si="6"/>
        <v>40101.879999999997</v>
      </c>
      <c r="AH14" s="138">
        <f t="shared" si="7"/>
        <v>90710.89</v>
      </c>
      <c r="AI14" s="138">
        <f t="shared" si="8"/>
        <v>38812.080000000002</v>
      </c>
      <c r="AJ14" s="138">
        <f t="shared" si="9"/>
        <v>51898.81</v>
      </c>
      <c r="AK14" s="138">
        <f t="shared" si="10"/>
        <v>72664.06</v>
      </c>
      <c r="AL14" s="138">
        <f t="shared" si="11"/>
        <v>32822.61</v>
      </c>
      <c r="AM14" s="138">
        <f t="shared" si="12"/>
        <v>39841.449999999997</v>
      </c>
      <c r="AN14" s="138">
        <f t="shared" si="13"/>
        <v>59669.03</v>
      </c>
      <c r="AO14" s="138">
        <f t="shared" si="14"/>
        <v>28149.9</v>
      </c>
      <c r="AP14" s="138">
        <f t="shared" si="15"/>
        <v>31519.13</v>
      </c>
    </row>
    <row r="15" spans="1:42" s="140" customFormat="1" ht="12.75" customHeight="1" x14ac:dyDescent="0.25">
      <c r="A15" s="171"/>
      <c r="B15" s="173" t="s">
        <v>174</v>
      </c>
      <c r="C15" s="173"/>
      <c r="D15" s="173"/>
      <c r="E15" s="172"/>
      <c r="F15" s="272">
        <v>1.9585899999999998</v>
      </c>
      <c r="G15" s="272">
        <v>1.54959</v>
      </c>
      <c r="H15" s="272">
        <v>0.40900999999999998</v>
      </c>
      <c r="I15" s="273">
        <v>5.4377800000000001</v>
      </c>
      <c r="J15" s="273">
        <v>5.0187799999999996</v>
      </c>
      <c r="K15" s="273">
        <v>0.41900999999999999</v>
      </c>
      <c r="L15" s="274">
        <v>5.8908300000000002</v>
      </c>
      <c r="M15" s="274">
        <v>4.86111</v>
      </c>
      <c r="N15" s="274">
        <v>1.02972</v>
      </c>
      <c r="O15" s="274">
        <v>3.2420599999999999</v>
      </c>
      <c r="P15" s="274">
        <v>2.9838899999999997</v>
      </c>
      <c r="Q15" s="274">
        <v>0.25816</v>
      </c>
      <c r="R15" s="274">
        <v>2.0562900000000002</v>
      </c>
      <c r="S15" s="274">
        <v>1.86076</v>
      </c>
      <c r="T15" s="274">
        <v>0.19553000000000001</v>
      </c>
      <c r="U15" s="173"/>
      <c r="V15" s="171" t="s">
        <v>194</v>
      </c>
      <c r="W15" s="171"/>
      <c r="Y15" s="141"/>
      <c r="Z15" s="141"/>
      <c r="AB15" s="138">
        <f t="shared" si="1"/>
        <v>1958.59</v>
      </c>
      <c r="AC15" s="138">
        <f t="shared" si="2"/>
        <v>1549.59</v>
      </c>
      <c r="AD15" s="138">
        <f t="shared" si="3"/>
        <v>409.01</v>
      </c>
      <c r="AE15" s="138">
        <f t="shared" si="4"/>
        <v>5437.78</v>
      </c>
      <c r="AF15" s="138">
        <f t="shared" si="5"/>
        <v>5018.78</v>
      </c>
      <c r="AG15" s="138">
        <f t="shared" si="6"/>
        <v>419.01</v>
      </c>
      <c r="AH15" s="138">
        <f t="shared" si="7"/>
        <v>5890.83</v>
      </c>
      <c r="AI15" s="138">
        <f t="shared" si="8"/>
        <v>4861.1099999999997</v>
      </c>
      <c r="AJ15" s="138">
        <f t="shared" si="9"/>
        <v>1029.72</v>
      </c>
      <c r="AK15" s="138">
        <f t="shared" si="10"/>
        <v>3242.06</v>
      </c>
      <c r="AL15" s="138">
        <f t="shared" si="11"/>
        <v>2983.89</v>
      </c>
      <c r="AM15" s="138">
        <f t="shared" si="12"/>
        <v>258.16000000000003</v>
      </c>
      <c r="AN15" s="138">
        <f t="shared" si="13"/>
        <v>2056.29</v>
      </c>
      <c r="AO15" s="138">
        <f t="shared" si="14"/>
        <v>1860.76</v>
      </c>
      <c r="AP15" s="138">
        <f t="shared" si="15"/>
        <v>195.53</v>
      </c>
    </row>
    <row r="16" spans="1:42" s="140" customFormat="1" ht="12.75" customHeight="1" x14ac:dyDescent="0.25">
      <c r="A16" s="171"/>
      <c r="B16" s="173" t="s">
        <v>175</v>
      </c>
      <c r="C16" s="173"/>
      <c r="D16" s="173"/>
      <c r="E16" s="172"/>
      <c r="F16" s="273"/>
      <c r="G16" s="273"/>
      <c r="H16" s="273"/>
      <c r="I16" s="273"/>
      <c r="J16" s="273"/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173"/>
      <c r="V16" s="171" t="s">
        <v>258</v>
      </c>
      <c r="W16" s="171"/>
      <c r="Y16" s="141"/>
      <c r="Z16" s="141"/>
      <c r="AB16" s="138">
        <f t="shared" si="1"/>
        <v>0</v>
      </c>
      <c r="AC16" s="138">
        <f t="shared" si="2"/>
        <v>0</v>
      </c>
      <c r="AD16" s="138">
        <f t="shared" si="3"/>
        <v>0</v>
      </c>
      <c r="AE16" s="138">
        <f t="shared" si="4"/>
        <v>0</v>
      </c>
      <c r="AF16" s="138">
        <f t="shared" si="5"/>
        <v>0</v>
      </c>
      <c r="AG16" s="138">
        <f t="shared" si="6"/>
        <v>0</v>
      </c>
      <c r="AH16" s="138">
        <f t="shared" si="7"/>
        <v>0</v>
      </c>
      <c r="AI16" s="138">
        <f t="shared" si="8"/>
        <v>0</v>
      </c>
      <c r="AJ16" s="138">
        <f t="shared" si="9"/>
        <v>0</v>
      </c>
      <c r="AK16" s="138">
        <f t="shared" si="10"/>
        <v>0</v>
      </c>
      <c r="AL16" s="138">
        <f t="shared" si="11"/>
        <v>0</v>
      </c>
      <c r="AM16" s="138">
        <f t="shared" si="12"/>
        <v>0</v>
      </c>
      <c r="AN16" s="138">
        <f t="shared" si="13"/>
        <v>0</v>
      </c>
      <c r="AO16" s="138">
        <f t="shared" si="14"/>
        <v>0</v>
      </c>
      <c r="AP16" s="138">
        <f t="shared" si="15"/>
        <v>0</v>
      </c>
    </row>
    <row r="17" spans="1:42" s="140" customFormat="1" ht="12.75" customHeight="1" x14ac:dyDescent="0.25">
      <c r="A17" s="171"/>
      <c r="B17" s="173"/>
      <c r="C17" s="173" t="s">
        <v>176</v>
      </c>
      <c r="D17" s="173"/>
      <c r="E17" s="172"/>
      <c r="F17" s="272">
        <v>7.3068200000000001</v>
      </c>
      <c r="G17" s="272">
        <v>5.4043799999999997</v>
      </c>
      <c r="H17" s="272">
        <v>1.9024400000000001</v>
      </c>
      <c r="I17" s="273">
        <v>6.5361000000000002</v>
      </c>
      <c r="J17" s="273">
        <v>4.7016999999999998</v>
      </c>
      <c r="K17" s="273">
        <v>1.8344</v>
      </c>
      <c r="L17" s="274">
        <v>7.5627899999999997</v>
      </c>
      <c r="M17" s="274">
        <v>5.3559700000000001</v>
      </c>
      <c r="N17" s="274">
        <v>2.20682</v>
      </c>
      <c r="O17" s="274">
        <v>6.5198299999999998</v>
      </c>
      <c r="P17" s="274">
        <v>4.2269899999999998</v>
      </c>
      <c r="Q17" s="274">
        <v>2.29284</v>
      </c>
      <c r="R17" s="274">
        <v>1.13314</v>
      </c>
      <c r="S17" s="274">
        <v>0.59151999999999993</v>
      </c>
      <c r="T17" s="274">
        <v>0.54162999999999994</v>
      </c>
      <c r="U17" s="173"/>
      <c r="V17" s="171"/>
      <c r="W17" s="171" t="s">
        <v>195</v>
      </c>
      <c r="Y17" s="141"/>
      <c r="Z17" s="141"/>
      <c r="AB17" s="138">
        <f t="shared" si="1"/>
        <v>7306.82</v>
      </c>
      <c r="AC17" s="138">
        <f t="shared" si="2"/>
        <v>5404.38</v>
      </c>
      <c r="AD17" s="138">
        <f t="shared" si="3"/>
        <v>1902.44</v>
      </c>
      <c r="AE17" s="138">
        <f t="shared" si="4"/>
        <v>6536.1</v>
      </c>
      <c r="AF17" s="138">
        <f t="shared" si="5"/>
        <v>4701.7</v>
      </c>
      <c r="AG17" s="138">
        <f t="shared" si="6"/>
        <v>1834.4</v>
      </c>
      <c r="AH17" s="138">
        <f t="shared" si="7"/>
        <v>7562.79</v>
      </c>
      <c r="AI17" s="138">
        <f t="shared" si="8"/>
        <v>5355.97</v>
      </c>
      <c r="AJ17" s="138">
        <f t="shared" si="9"/>
        <v>2206.8200000000002</v>
      </c>
      <c r="AK17" s="138">
        <f t="shared" si="10"/>
        <v>6519.83</v>
      </c>
      <c r="AL17" s="138">
        <f t="shared" si="11"/>
        <v>4226.99</v>
      </c>
      <c r="AM17" s="138">
        <f t="shared" si="12"/>
        <v>2292.84</v>
      </c>
      <c r="AN17" s="138">
        <f t="shared" si="13"/>
        <v>1133.1400000000001</v>
      </c>
      <c r="AO17" s="138">
        <f t="shared" si="14"/>
        <v>591.52</v>
      </c>
      <c r="AP17" s="138">
        <f t="shared" si="15"/>
        <v>541.63</v>
      </c>
    </row>
    <row r="18" spans="1:42" s="140" customFormat="1" ht="12.75" customHeight="1" x14ac:dyDescent="0.25">
      <c r="A18" s="171"/>
      <c r="B18" s="173" t="s">
        <v>28</v>
      </c>
      <c r="C18" s="173"/>
      <c r="D18" s="173"/>
      <c r="E18" s="172"/>
      <c r="F18" s="272">
        <v>59.578339999999997</v>
      </c>
      <c r="G18" s="272">
        <v>51.796390000000002</v>
      </c>
      <c r="H18" s="272">
        <v>7.7819500000000001</v>
      </c>
      <c r="I18" s="273">
        <v>46.770029999999998</v>
      </c>
      <c r="J18" s="273">
        <v>41.031309999999998</v>
      </c>
      <c r="K18" s="273">
        <v>5.7387100000000002</v>
      </c>
      <c r="L18" s="274">
        <v>42.19773</v>
      </c>
      <c r="M18" s="274">
        <v>34.788040000000002</v>
      </c>
      <c r="N18" s="274">
        <v>7.4097</v>
      </c>
      <c r="O18" s="274">
        <v>42.785119999999999</v>
      </c>
      <c r="P18" s="274">
        <v>37.131489999999999</v>
      </c>
      <c r="Q18" s="274">
        <v>5.6536299999999997</v>
      </c>
      <c r="R18" s="274">
        <v>48.936449999999994</v>
      </c>
      <c r="S18" s="274">
        <v>42.657050000000005</v>
      </c>
      <c r="T18" s="274">
        <v>6.2793999999999999</v>
      </c>
      <c r="U18" s="173"/>
      <c r="V18" s="171" t="s">
        <v>65</v>
      </c>
      <c r="W18" s="171"/>
      <c r="Y18" s="141"/>
      <c r="Z18" s="141"/>
      <c r="AB18" s="138">
        <f t="shared" si="1"/>
        <v>59578.34</v>
      </c>
      <c r="AC18" s="138">
        <f t="shared" si="2"/>
        <v>51796.39</v>
      </c>
      <c r="AD18" s="138">
        <f t="shared" si="3"/>
        <v>7781.95</v>
      </c>
      <c r="AE18" s="138">
        <f t="shared" si="4"/>
        <v>46770.03</v>
      </c>
      <c r="AF18" s="138">
        <f t="shared" si="5"/>
        <v>41031.31</v>
      </c>
      <c r="AG18" s="138">
        <f t="shared" si="6"/>
        <v>5738.71</v>
      </c>
      <c r="AH18" s="138">
        <f t="shared" si="7"/>
        <v>42197.73</v>
      </c>
      <c r="AI18" s="138">
        <f t="shared" si="8"/>
        <v>34788.04</v>
      </c>
      <c r="AJ18" s="138">
        <f t="shared" si="9"/>
        <v>7409.7</v>
      </c>
      <c r="AK18" s="138">
        <f t="shared" si="10"/>
        <v>42785.120000000003</v>
      </c>
      <c r="AL18" s="138">
        <f t="shared" si="11"/>
        <v>37131.49</v>
      </c>
      <c r="AM18" s="138">
        <f t="shared" si="12"/>
        <v>5653.63</v>
      </c>
      <c r="AN18" s="138">
        <f t="shared" si="13"/>
        <v>48936.45</v>
      </c>
      <c r="AO18" s="138">
        <f t="shared" si="14"/>
        <v>42657.05</v>
      </c>
      <c r="AP18" s="138">
        <f t="shared" si="15"/>
        <v>6279.4</v>
      </c>
    </row>
    <row r="19" spans="1:42" s="140" customFormat="1" ht="12.75" customHeight="1" x14ac:dyDescent="0.25">
      <c r="A19" s="171"/>
      <c r="B19" s="173" t="s">
        <v>177</v>
      </c>
      <c r="C19" s="173"/>
      <c r="D19" s="173"/>
      <c r="E19" s="172"/>
      <c r="F19" s="272">
        <v>142.46943999999999</v>
      </c>
      <c r="G19" s="272">
        <v>73.529210000000006</v>
      </c>
      <c r="H19" s="272">
        <v>68.940219999999997</v>
      </c>
      <c r="I19" s="273">
        <v>131.46295999999998</v>
      </c>
      <c r="J19" s="273">
        <v>63.357199999999999</v>
      </c>
      <c r="K19" s="273">
        <v>68.105759999999989</v>
      </c>
      <c r="L19" s="274">
        <v>109.52817999999999</v>
      </c>
      <c r="M19" s="274">
        <v>58.869300000000003</v>
      </c>
      <c r="N19" s="274">
        <v>50.658879999999996</v>
      </c>
      <c r="O19" s="274">
        <v>114.73281</v>
      </c>
      <c r="P19" s="274">
        <v>61.547789999999999</v>
      </c>
      <c r="Q19" s="274">
        <v>53.185010000000005</v>
      </c>
      <c r="R19" s="274">
        <v>105.8578</v>
      </c>
      <c r="S19" s="274">
        <v>51.543589999999995</v>
      </c>
      <c r="T19" s="274">
        <v>54.314209999999996</v>
      </c>
      <c r="U19" s="173"/>
      <c r="V19" s="171" t="s">
        <v>81</v>
      </c>
      <c r="W19" s="171"/>
      <c r="Y19" s="141"/>
      <c r="Z19" s="141"/>
      <c r="AB19" s="138">
        <f t="shared" si="1"/>
        <v>142469.44</v>
      </c>
      <c r="AC19" s="138">
        <f t="shared" si="2"/>
        <v>73529.210000000006</v>
      </c>
      <c r="AD19" s="138">
        <f t="shared" si="3"/>
        <v>68940.22</v>
      </c>
      <c r="AE19" s="138">
        <f t="shared" si="4"/>
        <v>131462.96</v>
      </c>
      <c r="AF19" s="138">
        <f t="shared" si="5"/>
        <v>63357.2</v>
      </c>
      <c r="AG19" s="138">
        <f t="shared" si="6"/>
        <v>68105.759999999995</v>
      </c>
      <c r="AH19" s="138">
        <f t="shared" si="7"/>
        <v>109528.18</v>
      </c>
      <c r="AI19" s="138">
        <f t="shared" si="8"/>
        <v>58869.3</v>
      </c>
      <c r="AJ19" s="138">
        <f t="shared" si="9"/>
        <v>50658.879999999997</v>
      </c>
      <c r="AK19" s="138">
        <f t="shared" si="10"/>
        <v>114732.81</v>
      </c>
      <c r="AL19" s="138">
        <f t="shared" si="11"/>
        <v>61547.79</v>
      </c>
      <c r="AM19" s="138">
        <f t="shared" si="12"/>
        <v>53185.01</v>
      </c>
      <c r="AN19" s="138">
        <f t="shared" si="13"/>
        <v>105857.8</v>
      </c>
      <c r="AO19" s="138">
        <f t="shared" si="14"/>
        <v>51543.59</v>
      </c>
      <c r="AP19" s="138">
        <f t="shared" si="15"/>
        <v>54314.21</v>
      </c>
    </row>
    <row r="20" spans="1:42" s="140" customFormat="1" ht="12.75" customHeight="1" x14ac:dyDescent="0.25">
      <c r="A20" s="171"/>
      <c r="C20" s="173"/>
      <c r="D20" s="173"/>
      <c r="E20" s="172"/>
      <c r="F20" s="273"/>
      <c r="G20" s="273"/>
      <c r="H20" s="273"/>
      <c r="I20" s="273"/>
      <c r="J20" s="273"/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173"/>
      <c r="V20" s="171"/>
      <c r="W20" s="171" t="s">
        <v>196</v>
      </c>
      <c r="Y20" s="141"/>
      <c r="Z20" s="141"/>
      <c r="AB20" s="138">
        <f t="shared" si="1"/>
        <v>0</v>
      </c>
      <c r="AC20" s="138">
        <f t="shared" si="2"/>
        <v>0</v>
      </c>
      <c r="AD20" s="138">
        <f t="shared" si="3"/>
        <v>0</v>
      </c>
      <c r="AE20" s="138">
        <f t="shared" si="4"/>
        <v>0</v>
      </c>
      <c r="AF20" s="138">
        <f t="shared" si="5"/>
        <v>0</v>
      </c>
      <c r="AG20" s="138">
        <f t="shared" si="6"/>
        <v>0</v>
      </c>
      <c r="AH20" s="138">
        <f t="shared" si="7"/>
        <v>0</v>
      </c>
      <c r="AI20" s="138">
        <f t="shared" si="8"/>
        <v>0</v>
      </c>
      <c r="AJ20" s="138">
        <f t="shared" si="9"/>
        <v>0</v>
      </c>
      <c r="AK20" s="138">
        <f t="shared" si="10"/>
        <v>0</v>
      </c>
      <c r="AL20" s="138">
        <f t="shared" si="11"/>
        <v>0</v>
      </c>
      <c r="AM20" s="138">
        <f t="shared" si="12"/>
        <v>0</v>
      </c>
      <c r="AN20" s="138">
        <f t="shared" si="13"/>
        <v>0</v>
      </c>
      <c r="AO20" s="138">
        <f t="shared" si="14"/>
        <v>0</v>
      </c>
      <c r="AP20" s="138">
        <f t="shared" si="15"/>
        <v>0</v>
      </c>
    </row>
    <row r="21" spans="1:42" s="140" customFormat="1" ht="12.75" customHeight="1" x14ac:dyDescent="0.25">
      <c r="A21" s="171"/>
      <c r="B21" s="173" t="s">
        <v>253</v>
      </c>
      <c r="C21" s="173"/>
      <c r="D21" s="173"/>
      <c r="E21" s="172"/>
      <c r="F21" s="272">
        <v>9.6593</v>
      </c>
      <c r="G21" s="272">
        <v>7.4169999999999998</v>
      </c>
      <c r="H21" s="272">
        <v>2.2422900000000001</v>
      </c>
      <c r="I21" s="273">
        <v>6.7692299999999994</v>
      </c>
      <c r="J21" s="273">
        <v>5.6324300000000003</v>
      </c>
      <c r="K21" s="273">
        <v>1.1368</v>
      </c>
      <c r="L21" s="274">
        <v>10.537459999999999</v>
      </c>
      <c r="M21" s="274">
        <v>9.8414799999999989</v>
      </c>
      <c r="N21" s="274">
        <v>0.69598000000000004</v>
      </c>
      <c r="O21" s="274">
        <v>13.4374</v>
      </c>
      <c r="P21" s="274">
        <v>12.39526</v>
      </c>
      <c r="Q21" s="274">
        <v>1.0421400000000001</v>
      </c>
      <c r="R21" s="274">
        <v>11.01243</v>
      </c>
      <c r="S21" s="274">
        <v>9.225620000000001</v>
      </c>
      <c r="T21" s="274">
        <v>1.7868199999999999</v>
      </c>
      <c r="U21" s="173"/>
      <c r="V21" s="171" t="s">
        <v>197</v>
      </c>
      <c r="W21" s="171"/>
      <c r="Y21" s="141"/>
      <c r="Z21" s="141"/>
      <c r="AB21" s="138">
        <f t="shared" si="1"/>
        <v>9659.2999999999993</v>
      </c>
      <c r="AC21" s="138">
        <f t="shared" si="2"/>
        <v>7417</v>
      </c>
      <c r="AD21" s="138">
        <f t="shared" si="3"/>
        <v>2242.29</v>
      </c>
      <c r="AE21" s="138">
        <f t="shared" si="4"/>
        <v>6769.23</v>
      </c>
      <c r="AF21" s="138">
        <f t="shared" si="5"/>
        <v>5632.43</v>
      </c>
      <c r="AG21" s="138">
        <f t="shared" si="6"/>
        <v>1136.8</v>
      </c>
      <c r="AH21" s="138">
        <f t="shared" si="7"/>
        <v>10537.46</v>
      </c>
      <c r="AI21" s="138">
        <f t="shared" si="8"/>
        <v>9841.48</v>
      </c>
      <c r="AJ21" s="138">
        <f t="shared" si="9"/>
        <v>695.98</v>
      </c>
      <c r="AK21" s="138">
        <f t="shared" si="10"/>
        <v>13437.4</v>
      </c>
      <c r="AL21" s="138">
        <f t="shared" si="11"/>
        <v>12395.26</v>
      </c>
      <c r="AM21" s="138">
        <f t="shared" si="12"/>
        <v>1042.1400000000001</v>
      </c>
      <c r="AN21" s="138">
        <f t="shared" si="13"/>
        <v>11012.43</v>
      </c>
      <c r="AO21" s="138">
        <f t="shared" si="14"/>
        <v>9225.6200000000008</v>
      </c>
      <c r="AP21" s="138">
        <f t="shared" si="15"/>
        <v>1786.82</v>
      </c>
    </row>
    <row r="22" spans="1:42" s="140" customFormat="1" ht="12.75" customHeight="1" x14ac:dyDescent="0.25">
      <c r="A22" s="171"/>
      <c r="B22" s="173" t="s">
        <v>254</v>
      </c>
      <c r="C22" s="173"/>
      <c r="D22" s="173"/>
      <c r="E22" s="172"/>
      <c r="F22" s="272">
        <v>35.963329999999999</v>
      </c>
      <c r="G22" s="272">
        <v>14.46543</v>
      </c>
      <c r="H22" s="272">
        <v>21.497900000000001</v>
      </c>
      <c r="I22" s="273">
        <v>40.251449999999998</v>
      </c>
      <c r="J22" s="273">
        <v>15.64569</v>
      </c>
      <c r="K22" s="273">
        <v>24.60576</v>
      </c>
      <c r="L22" s="274">
        <v>44.91601</v>
      </c>
      <c r="M22" s="274">
        <v>14.75836</v>
      </c>
      <c r="N22" s="274">
        <v>30.15765</v>
      </c>
      <c r="O22" s="274">
        <v>43.43506</v>
      </c>
      <c r="P22" s="274">
        <v>14.86462</v>
      </c>
      <c r="Q22" s="274">
        <v>28.570439999999998</v>
      </c>
      <c r="R22" s="274">
        <v>34.059899999999999</v>
      </c>
      <c r="S22" s="274">
        <v>13.5496</v>
      </c>
      <c r="T22" s="274">
        <v>20.510290000000001</v>
      </c>
      <c r="U22" s="173"/>
      <c r="V22" s="171" t="s">
        <v>198</v>
      </c>
      <c r="W22" s="171"/>
      <c r="Y22" s="141"/>
      <c r="Z22" s="141"/>
      <c r="AB22" s="138">
        <f t="shared" si="1"/>
        <v>35963.33</v>
      </c>
      <c r="AC22" s="138">
        <f t="shared" si="2"/>
        <v>14465.43</v>
      </c>
      <c r="AD22" s="138">
        <f t="shared" si="3"/>
        <v>21497.9</v>
      </c>
      <c r="AE22" s="138">
        <f t="shared" si="4"/>
        <v>40251.449999999997</v>
      </c>
      <c r="AF22" s="138">
        <f t="shared" si="5"/>
        <v>15645.69</v>
      </c>
      <c r="AG22" s="138">
        <f t="shared" si="6"/>
        <v>24605.759999999998</v>
      </c>
      <c r="AH22" s="138">
        <f t="shared" si="7"/>
        <v>44916.01</v>
      </c>
      <c r="AI22" s="138">
        <f t="shared" si="8"/>
        <v>14758.36</v>
      </c>
      <c r="AJ22" s="138">
        <f t="shared" si="9"/>
        <v>30157.65</v>
      </c>
      <c r="AK22" s="138">
        <f t="shared" si="10"/>
        <v>43435.06</v>
      </c>
      <c r="AL22" s="138">
        <f t="shared" si="11"/>
        <v>14864.62</v>
      </c>
      <c r="AM22" s="138">
        <f t="shared" si="12"/>
        <v>28570.44</v>
      </c>
      <c r="AN22" s="138">
        <f t="shared" si="13"/>
        <v>34059.9</v>
      </c>
      <c r="AO22" s="138">
        <f t="shared" si="14"/>
        <v>13549.6</v>
      </c>
      <c r="AP22" s="138">
        <f t="shared" si="15"/>
        <v>20510.29</v>
      </c>
    </row>
    <row r="23" spans="1:42" s="140" customFormat="1" ht="12.75" customHeight="1" x14ac:dyDescent="0.25">
      <c r="A23" s="171"/>
      <c r="B23" s="173" t="s">
        <v>178</v>
      </c>
      <c r="C23" s="173"/>
      <c r="D23" s="173"/>
      <c r="E23" s="172"/>
      <c r="F23" s="272">
        <v>0.47235000000000005</v>
      </c>
      <c r="G23" s="272">
        <v>0.47235000000000005</v>
      </c>
      <c r="H23" s="272">
        <v>0</v>
      </c>
      <c r="I23" s="273">
        <v>0.63684000000000007</v>
      </c>
      <c r="J23" s="273">
        <v>0.34025</v>
      </c>
      <c r="K23" s="273">
        <v>0.29658999999999996</v>
      </c>
      <c r="L23" s="274">
        <v>2.0335100000000002</v>
      </c>
      <c r="M23" s="274">
        <v>1.6811700000000001</v>
      </c>
      <c r="N23" s="274">
        <v>0.35233999999999999</v>
      </c>
      <c r="O23" s="274">
        <v>1.9082999999999999</v>
      </c>
      <c r="P23" s="274">
        <v>1.9082999999999999</v>
      </c>
      <c r="Q23" s="274">
        <v>0</v>
      </c>
      <c r="R23" s="274">
        <v>3.3501500000000002</v>
      </c>
      <c r="S23" s="274">
        <v>1.5456800000000002</v>
      </c>
      <c r="T23" s="274">
        <v>1.8044800000000001</v>
      </c>
      <c r="U23" s="173"/>
      <c r="V23" s="173" t="s">
        <v>199</v>
      </c>
      <c r="W23" s="173"/>
      <c r="X23" s="141"/>
      <c r="Y23" s="141"/>
      <c r="Z23" s="141"/>
      <c r="AB23" s="138">
        <f t="shared" si="1"/>
        <v>472.35</v>
      </c>
      <c r="AC23" s="138">
        <f t="shared" si="2"/>
        <v>472.35</v>
      </c>
      <c r="AD23" s="138">
        <f t="shared" si="3"/>
        <v>0</v>
      </c>
      <c r="AE23" s="138">
        <f t="shared" si="4"/>
        <v>636.84</v>
      </c>
      <c r="AF23" s="138">
        <f t="shared" si="5"/>
        <v>340.25</v>
      </c>
      <c r="AG23" s="138">
        <f t="shared" si="6"/>
        <v>296.58999999999997</v>
      </c>
      <c r="AH23" s="138">
        <f t="shared" si="7"/>
        <v>2033.5100000000002</v>
      </c>
      <c r="AI23" s="138">
        <f t="shared" si="8"/>
        <v>1681.17</v>
      </c>
      <c r="AJ23" s="138">
        <f t="shared" si="9"/>
        <v>352.34</v>
      </c>
      <c r="AK23" s="138">
        <f t="shared" si="10"/>
        <v>1908.3</v>
      </c>
      <c r="AL23" s="138">
        <f t="shared" si="11"/>
        <v>1908.3</v>
      </c>
      <c r="AM23" s="138">
        <f t="shared" si="12"/>
        <v>0</v>
      </c>
      <c r="AN23" s="138">
        <f t="shared" si="13"/>
        <v>3350.15</v>
      </c>
      <c r="AO23" s="138">
        <f t="shared" si="14"/>
        <v>1545.68</v>
      </c>
      <c r="AP23" s="138">
        <f t="shared" si="15"/>
        <v>1804.48</v>
      </c>
    </row>
    <row r="24" spans="1:42" s="140" customFormat="1" ht="12.75" customHeight="1" x14ac:dyDescent="0.25">
      <c r="A24" s="171"/>
      <c r="B24" s="173" t="s">
        <v>179</v>
      </c>
      <c r="C24" s="173"/>
      <c r="D24" s="173"/>
      <c r="E24" s="172"/>
      <c r="F24" s="272">
        <v>3.6688100000000001</v>
      </c>
      <c r="G24" s="272">
        <v>2.1881399999999998</v>
      </c>
      <c r="H24" s="272">
        <v>1.48068</v>
      </c>
      <c r="I24" s="273">
        <v>2.4505300000000001</v>
      </c>
      <c r="J24" s="273">
        <v>0.68276999999999999</v>
      </c>
      <c r="K24" s="273">
        <v>1.76776</v>
      </c>
      <c r="L24" s="274">
        <v>3.5811500000000001</v>
      </c>
      <c r="M24" s="274">
        <v>1.18885</v>
      </c>
      <c r="N24" s="274">
        <v>2.3923000000000001</v>
      </c>
      <c r="O24" s="274">
        <v>4.9225200000000005</v>
      </c>
      <c r="P24" s="274">
        <v>2.8257099999999999</v>
      </c>
      <c r="Q24" s="274">
        <v>2.0968100000000001</v>
      </c>
      <c r="R24" s="274">
        <v>4.5420800000000003</v>
      </c>
      <c r="S24" s="274">
        <v>2.6201699999999999</v>
      </c>
      <c r="T24" s="274">
        <v>1.9219000000000002</v>
      </c>
      <c r="U24" s="173"/>
      <c r="V24" s="173" t="s">
        <v>200</v>
      </c>
      <c r="W24" s="173"/>
      <c r="X24" s="141"/>
      <c r="Y24" s="141"/>
      <c r="Z24" s="141"/>
      <c r="AB24" s="138">
        <f t="shared" si="1"/>
        <v>3668.81</v>
      </c>
      <c r="AC24" s="138">
        <f t="shared" si="2"/>
        <v>2188.14</v>
      </c>
      <c r="AD24" s="138">
        <f t="shared" si="3"/>
        <v>1480.68</v>
      </c>
      <c r="AE24" s="138">
        <f t="shared" si="4"/>
        <v>2450.5300000000002</v>
      </c>
      <c r="AF24" s="138">
        <f t="shared" si="5"/>
        <v>682.77</v>
      </c>
      <c r="AG24" s="138">
        <f t="shared" si="6"/>
        <v>1767.76</v>
      </c>
      <c r="AH24" s="138">
        <f t="shared" si="7"/>
        <v>3581.15</v>
      </c>
      <c r="AI24" s="138">
        <f t="shared" si="8"/>
        <v>1188.8499999999999</v>
      </c>
      <c r="AJ24" s="138">
        <f t="shared" si="9"/>
        <v>2392.3000000000002</v>
      </c>
      <c r="AK24" s="138">
        <f t="shared" si="10"/>
        <v>4922.5200000000004</v>
      </c>
      <c r="AL24" s="138">
        <f t="shared" si="11"/>
        <v>2825.71</v>
      </c>
      <c r="AM24" s="138">
        <f t="shared" si="12"/>
        <v>2096.81</v>
      </c>
      <c r="AN24" s="138">
        <f t="shared" si="13"/>
        <v>4542.08</v>
      </c>
      <c r="AO24" s="138">
        <f t="shared" si="14"/>
        <v>2620.17</v>
      </c>
      <c r="AP24" s="138">
        <f t="shared" si="15"/>
        <v>1921.9</v>
      </c>
    </row>
    <row r="25" spans="1:42" s="140" customFormat="1" ht="12.75" customHeight="1" x14ac:dyDescent="0.25">
      <c r="A25" s="171"/>
      <c r="B25" s="173" t="s">
        <v>180</v>
      </c>
      <c r="C25" s="173"/>
      <c r="D25" s="173"/>
      <c r="E25" s="172"/>
      <c r="F25" s="272">
        <v>0.38912000000000002</v>
      </c>
      <c r="G25" s="272">
        <v>0</v>
      </c>
      <c r="H25" s="272">
        <v>0.38912000000000002</v>
      </c>
      <c r="I25" s="273">
        <v>0.41123000000000004</v>
      </c>
      <c r="J25" s="273">
        <v>0.41123000000000004</v>
      </c>
      <c r="K25" s="272">
        <v>0</v>
      </c>
      <c r="L25" s="274">
        <v>1.19319</v>
      </c>
      <c r="M25" s="274">
        <v>0.43461</v>
      </c>
      <c r="N25" s="274">
        <v>0.75858999999999999</v>
      </c>
      <c r="O25" s="274">
        <v>0.69701999999999997</v>
      </c>
      <c r="P25" s="274">
        <v>0.28466000000000002</v>
      </c>
      <c r="Q25" s="274">
        <v>0.41236</v>
      </c>
      <c r="R25" s="274">
        <v>0.18384</v>
      </c>
      <c r="S25" s="274">
        <v>0.18384</v>
      </c>
      <c r="T25" s="274">
        <v>0</v>
      </c>
      <c r="U25" s="173"/>
      <c r="V25" s="173" t="s">
        <v>201</v>
      </c>
      <c r="W25" s="173"/>
      <c r="X25" s="141"/>
      <c r="Y25" s="141"/>
      <c r="Z25" s="141"/>
      <c r="AB25" s="138">
        <f t="shared" si="1"/>
        <v>389.12</v>
      </c>
      <c r="AC25" s="138">
        <f t="shared" si="2"/>
        <v>0</v>
      </c>
      <c r="AD25" s="138">
        <f t="shared" si="3"/>
        <v>389.12</v>
      </c>
      <c r="AE25" s="138">
        <f t="shared" si="4"/>
        <v>411.23</v>
      </c>
      <c r="AF25" s="138">
        <f t="shared" si="5"/>
        <v>411.23</v>
      </c>
      <c r="AG25" s="138">
        <f t="shared" si="6"/>
        <v>0</v>
      </c>
      <c r="AH25" s="138">
        <f t="shared" si="7"/>
        <v>1193.19</v>
      </c>
      <c r="AI25" s="138">
        <f t="shared" si="8"/>
        <v>434.61</v>
      </c>
      <c r="AJ25" s="138">
        <f t="shared" si="9"/>
        <v>758.59</v>
      </c>
      <c r="AK25" s="138">
        <f t="shared" si="10"/>
        <v>697.02</v>
      </c>
      <c r="AL25" s="138">
        <f t="shared" si="11"/>
        <v>284.66000000000003</v>
      </c>
      <c r="AM25" s="138">
        <f t="shared" si="12"/>
        <v>412.36</v>
      </c>
      <c r="AN25" s="138">
        <f t="shared" si="13"/>
        <v>183.84</v>
      </c>
      <c r="AO25" s="138">
        <f t="shared" si="14"/>
        <v>183.84</v>
      </c>
      <c r="AP25" s="138">
        <f t="shared" si="15"/>
        <v>0</v>
      </c>
    </row>
    <row r="26" spans="1:42" s="140" customFormat="1" ht="12.75" customHeight="1" x14ac:dyDescent="0.25">
      <c r="A26" s="171"/>
      <c r="B26" s="173" t="s">
        <v>181</v>
      </c>
      <c r="C26" s="173"/>
      <c r="D26" s="173"/>
      <c r="E26" s="172"/>
      <c r="F26" s="272">
        <v>2.1073000000000004</v>
      </c>
      <c r="G26" s="272">
        <v>1.4694500000000001</v>
      </c>
      <c r="H26" s="272">
        <v>0.63785000000000003</v>
      </c>
      <c r="I26" s="273">
        <v>3.6563099999999999</v>
      </c>
      <c r="J26" s="273">
        <v>1.9716199999999999</v>
      </c>
      <c r="K26" s="273">
        <v>1.6847000000000001</v>
      </c>
      <c r="L26" s="274">
        <v>2.1558099999999998</v>
      </c>
      <c r="M26" s="274">
        <v>1.6729799999999999</v>
      </c>
      <c r="N26" s="274">
        <v>0.48283999999999999</v>
      </c>
      <c r="O26" s="274">
        <v>1.3642799999999999</v>
      </c>
      <c r="P26" s="274">
        <v>1.2244300000000001</v>
      </c>
      <c r="Q26" s="274">
        <v>0.13985</v>
      </c>
      <c r="R26" s="274">
        <v>2.9719199999999999</v>
      </c>
      <c r="S26" s="274">
        <v>2.5849199999999999</v>
      </c>
      <c r="T26" s="274">
        <v>0.38699</v>
      </c>
      <c r="U26" s="173"/>
      <c r="V26" s="171" t="s">
        <v>202</v>
      </c>
      <c r="W26" s="173"/>
      <c r="X26" s="141"/>
      <c r="Y26" s="141"/>
      <c r="Z26" s="141"/>
      <c r="AB26" s="138">
        <f t="shared" si="1"/>
        <v>2107.3000000000002</v>
      </c>
      <c r="AC26" s="138">
        <f t="shared" si="2"/>
        <v>1469.45</v>
      </c>
      <c r="AD26" s="138">
        <f t="shared" si="3"/>
        <v>637.85</v>
      </c>
      <c r="AE26" s="138">
        <f t="shared" si="4"/>
        <v>3656.31</v>
      </c>
      <c r="AF26" s="138">
        <f t="shared" si="5"/>
        <v>1971.62</v>
      </c>
      <c r="AG26" s="138">
        <f t="shared" si="6"/>
        <v>1684.7</v>
      </c>
      <c r="AH26" s="138">
        <f t="shared" si="7"/>
        <v>2155.81</v>
      </c>
      <c r="AI26" s="138">
        <f t="shared" si="8"/>
        <v>1672.98</v>
      </c>
      <c r="AJ26" s="138">
        <f t="shared" si="9"/>
        <v>482.84</v>
      </c>
      <c r="AK26" s="138">
        <f t="shared" si="10"/>
        <v>1364.28</v>
      </c>
      <c r="AL26" s="138">
        <f t="shared" si="11"/>
        <v>1224.43</v>
      </c>
      <c r="AM26" s="138">
        <f t="shared" si="12"/>
        <v>139.85</v>
      </c>
      <c r="AN26" s="138">
        <f t="shared" si="13"/>
        <v>2971.92</v>
      </c>
      <c r="AO26" s="138">
        <f t="shared" si="14"/>
        <v>2584.92</v>
      </c>
      <c r="AP26" s="138">
        <f t="shared" si="15"/>
        <v>386.99</v>
      </c>
    </row>
    <row r="27" spans="1:42" s="140" customFormat="1" ht="12.75" customHeight="1" x14ac:dyDescent="0.25">
      <c r="A27" s="171"/>
      <c r="B27" s="173" t="s">
        <v>182</v>
      </c>
      <c r="C27" s="173"/>
      <c r="D27" s="173"/>
      <c r="E27" s="172"/>
      <c r="F27" s="272">
        <v>2.5488600000000003</v>
      </c>
      <c r="G27" s="272">
        <v>2.3366700000000002</v>
      </c>
      <c r="H27" s="272">
        <v>0.21218000000000001</v>
      </c>
      <c r="I27" s="273">
        <v>4.0179400000000003</v>
      </c>
      <c r="J27" s="273">
        <v>1.7647999999999999</v>
      </c>
      <c r="K27" s="273">
        <v>2.2531399999999997</v>
      </c>
      <c r="L27" s="274">
        <v>1.58613</v>
      </c>
      <c r="M27" s="274">
        <v>0.97565999999999997</v>
      </c>
      <c r="N27" s="274">
        <v>0.61048000000000002</v>
      </c>
      <c r="O27" s="274">
        <v>1.64052</v>
      </c>
      <c r="P27" s="274">
        <v>0.57389999999999997</v>
      </c>
      <c r="Q27" s="274">
        <v>1.0666199999999999</v>
      </c>
      <c r="R27" s="274">
        <v>2.88062</v>
      </c>
      <c r="S27" s="274">
        <v>1.2254800000000001</v>
      </c>
      <c r="T27" s="274">
        <v>1.6551400000000001</v>
      </c>
      <c r="U27" s="173"/>
      <c r="V27" s="173" t="s">
        <v>203</v>
      </c>
      <c r="W27" s="173"/>
      <c r="X27" s="141"/>
      <c r="Y27" s="141"/>
      <c r="Z27" s="141"/>
      <c r="AB27" s="138">
        <f t="shared" si="1"/>
        <v>2548.86</v>
      </c>
      <c r="AC27" s="138">
        <f t="shared" si="2"/>
        <v>2336.67</v>
      </c>
      <c r="AD27" s="138">
        <f t="shared" si="3"/>
        <v>212.18</v>
      </c>
      <c r="AE27" s="138">
        <f t="shared" si="4"/>
        <v>4017.9400000000005</v>
      </c>
      <c r="AF27" s="138">
        <f t="shared" si="5"/>
        <v>1764.8</v>
      </c>
      <c r="AG27" s="138">
        <f t="shared" si="6"/>
        <v>2253.14</v>
      </c>
      <c r="AH27" s="138">
        <f t="shared" si="7"/>
        <v>1586.13</v>
      </c>
      <c r="AI27" s="138">
        <f t="shared" si="8"/>
        <v>975.66</v>
      </c>
      <c r="AJ27" s="138">
        <f t="shared" si="9"/>
        <v>610.48</v>
      </c>
      <c r="AK27" s="138">
        <f t="shared" si="10"/>
        <v>1640.52</v>
      </c>
      <c r="AL27" s="138">
        <f t="shared" si="11"/>
        <v>573.9</v>
      </c>
      <c r="AM27" s="138">
        <f t="shared" si="12"/>
        <v>1066.6199999999999</v>
      </c>
      <c r="AN27" s="138">
        <f t="shared" si="13"/>
        <v>2880.62</v>
      </c>
      <c r="AO27" s="138">
        <f t="shared" si="14"/>
        <v>1225.48</v>
      </c>
      <c r="AP27" s="138">
        <f t="shared" si="15"/>
        <v>1655.14</v>
      </c>
    </row>
    <row r="28" spans="1:42" s="140" customFormat="1" ht="12.75" customHeight="1" x14ac:dyDescent="0.25">
      <c r="A28" s="171"/>
      <c r="B28" s="173" t="s">
        <v>183</v>
      </c>
      <c r="C28" s="173"/>
      <c r="D28" s="173"/>
      <c r="E28" s="172"/>
      <c r="F28" s="273"/>
      <c r="G28" s="273"/>
      <c r="H28" s="273"/>
      <c r="I28" s="273"/>
      <c r="J28" s="273"/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173"/>
      <c r="V28" s="173" t="s">
        <v>204</v>
      </c>
      <c r="W28" s="173"/>
      <c r="X28" s="141"/>
      <c r="Y28" s="141"/>
      <c r="Z28" s="141"/>
      <c r="AB28" s="138">
        <f t="shared" si="1"/>
        <v>0</v>
      </c>
      <c r="AC28" s="138">
        <f t="shared" si="2"/>
        <v>0</v>
      </c>
      <c r="AD28" s="138">
        <f t="shared" si="3"/>
        <v>0</v>
      </c>
      <c r="AE28" s="138">
        <f t="shared" si="4"/>
        <v>0</v>
      </c>
      <c r="AF28" s="138">
        <f t="shared" si="5"/>
        <v>0</v>
      </c>
      <c r="AG28" s="138">
        <f t="shared" si="6"/>
        <v>0</v>
      </c>
      <c r="AH28" s="138">
        <f t="shared" si="7"/>
        <v>0</v>
      </c>
      <c r="AI28" s="138">
        <f t="shared" si="8"/>
        <v>0</v>
      </c>
      <c r="AJ28" s="138">
        <f t="shared" si="9"/>
        <v>0</v>
      </c>
      <c r="AK28" s="138">
        <f t="shared" si="10"/>
        <v>0</v>
      </c>
      <c r="AL28" s="138">
        <f t="shared" si="11"/>
        <v>0</v>
      </c>
      <c r="AM28" s="138">
        <f t="shared" si="12"/>
        <v>0</v>
      </c>
      <c r="AN28" s="138">
        <f t="shared" si="13"/>
        <v>0</v>
      </c>
      <c r="AO28" s="138">
        <f t="shared" si="14"/>
        <v>0</v>
      </c>
      <c r="AP28" s="138">
        <f t="shared" si="15"/>
        <v>0</v>
      </c>
    </row>
    <row r="29" spans="1:42" s="140" customFormat="1" ht="12.75" customHeight="1" x14ac:dyDescent="0.25">
      <c r="A29" s="171"/>
      <c r="B29" s="173"/>
      <c r="C29" s="173" t="s">
        <v>255</v>
      </c>
      <c r="D29" s="173"/>
      <c r="E29" s="172"/>
      <c r="F29" s="272">
        <v>40.712690000000002</v>
      </c>
      <c r="G29" s="272">
        <v>27.747599999999998</v>
      </c>
      <c r="H29" s="272">
        <v>12.96509</v>
      </c>
      <c r="I29" s="273">
        <v>43.215789999999998</v>
      </c>
      <c r="J29" s="273">
        <v>26.244139999999998</v>
      </c>
      <c r="K29" s="273">
        <v>16.97165</v>
      </c>
      <c r="L29" s="274">
        <v>41.215089999999996</v>
      </c>
      <c r="M29" s="274">
        <v>29.187339999999999</v>
      </c>
      <c r="N29" s="274">
        <v>12.027749999999999</v>
      </c>
      <c r="O29" s="274">
        <v>37.855530000000002</v>
      </c>
      <c r="P29" s="274">
        <v>24.989619999999999</v>
      </c>
      <c r="Q29" s="274">
        <v>12.86591</v>
      </c>
      <c r="R29" s="274">
        <v>38.24785</v>
      </c>
      <c r="S29" s="274">
        <v>27.777529999999999</v>
      </c>
      <c r="T29" s="274">
        <v>10.470319999999999</v>
      </c>
      <c r="U29" s="173"/>
      <c r="V29" s="173"/>
      <c r="W29" s="173" t="s">
        <v>99</v>
      </c>
      <c r="X29" s="141"/>
      <c r="Y29" s="141"/>
      <c r="Z29" s="141"/>
      <c r="AB29" s="138">
        <f t="shared" si="1"/>
        <v>40712.69</v>
      </c>
      <c r="AC29" s="138">
        <f t="shared" si="2"/>
        <v>27747.599999999999</v>
      </c>
      <c r="AD29" s="138">
        <f t="shared" si="3"/>
        <v>12965.09</v>
      </c>
      <c r="AE29" s="138">
        <f t="shared" si="4"/>
        <v>43215.79</v>
      </c>
      <c r="AF29" s="138">
        <f t="shared" si="5"/>
        <v>26244.14</v>
      </c>
      <c r="AG29" s="138">
        <f t="shared" si="6"/>
        <v>16971.650000000001</v>
      </c>
      <c r="AH29" s="138">
        <f t="shared" si="7"/>
        <v>41215.089999999997</v>
      </c>
      <c r="AI29" s="138">
        <f t="shared" si="8"/>
        <v>29187.34</v>
      </c>
      <c r="AJ29" s="138">
        <f t="shared" si="9"/>
        <v>12027.75</v>
      </c>
      <c r="AK29" s="138">
        <f t="shared" si="10"/>
        <v>37855.53</v>
      </c>
      <c r="AL29" s="138">
        <f t="shared" si="11"/>
        <v>24989.62</v>
      </c>
      <c r="AM29" s="138">
        <f t="shared" si="12"/>
        <v>12865.91</v>
      </c>
      <c r="AN29" s="138">
        <f t="shared" si="13"/>
        <v>38247.85</v>
      </c>
      <c r="AO29" s="138">
        <f t="shared" si="14"/>
        <v>27777.53</v>
      </c>
      <c r="AP29" s="138">
        <f t="shared" si="15"/>
        <v>10470.32</v>
      </c>
    </row>
    <row r="30" spans="1:42" s="140" customFormat="1" ht="12.75" customHeight="1" x14ac:dyDescent="0.25">
      <c r="A30" s="171"/>
      <c r="B30" s="173" t="s">
        <v>29</v>
      </c>
      <c r="C30" s="173"/>
      <c r="D30" s="173"/>
      <c r="E30" s="172"/>
      <c r="F30" s="272">
        <v>24.332270000000001</v>
      </c>
      <c r="G30" s="272">
        <v>8.1934500000000003</v>
      </c>
      <c r="H30" s="272">
        <v>16.138829999999999</v>
      </c>
      <c r="I30" s="273">
        <v>28.311700000000002</v>
      </c>
      <c r="J30" s="273">
        <v>12.97306</v>
      </c>
      <c r="K30" s="273">
        <v>15.33864</v>
      </c>
      <c r="L30" s="274">
        <v>23.088889999999999</v>
      </c>
      <c r="M30" s="274">
        <v>9.7906899999999997</v>
      </c>
      <c r="N30" s="274">
        <v>13.298200000000001</v>
      </c>
      <c r="O30" s="274">
        <v>19.766110000000001</v>
      </c>
      <c r="P30" s="274">
        <v>4.6670400000000001</v>
      </c>
      <c r="Q30" s="274">
        <v>15.099069999999999</v>
      </c>
      <c r="R30" s="274">
        <v>25.83447</v>
      </c>
      <c r="S30" s="274">
        <v>8.3528299999999991</v>
      </c>
      <c r="T30" s="274">
        <v>17.481639999999999</v>
      </c>
      <c r="U30" s="173"/>
      <c r="V30" s="173" t="s">
        <v>33</v>
      </c>
      <c r="W30" s="173"/>
      <c r="X30" s="141"/>
      <c r="Y30" s="141"/>
      <c r="Z30" s="141"/>
      <c r="AB30" s="138">
        <f t="shared" si="1"/>
        <v>24332.27</v>
      </c>
      <c r="AC30" s="138">
        <f t="shared" si="2"/>
        <v>8193.4500000000007</v>
      </c>
      <c r="AD30" s="138">
        <f t="shared" si="3"/>
        <v>16138.829999999998</v>
      </c>
      <c r="AE30" s="138">
        <f t="shared" si="4"/>
        <v>28311.7</v>
      </c>
      <c r="AF30" s="138">
        <f t="shared" si="5"/>
        <v>12973.06</v>
      </c>
      <c r="AG30" s="138">
        <f t="shared" si="6"/>
        <v>15338.64</v>
      </c>
      <c r="AH30" s="138">
        <f t="shared" si="7"/>
        <v>23088.89</v>
      </c>
      <c r="AI30" s="138">
        <f t="shared" si="8"/>
        <v>9790.69</v>
      </c>
      <c r="AJ30" s="138">
        <f t="shared" si="9"/>
        <v>13298.2</v>
      </c>
      <c r="AK30" s="138">
        <f t="shared" si="10"/>
        <v>19766.11</v>
      </c>
      <c r="AL30" s="138">
        <f t="shared" si="11"/>
        <v>4667.04</v>
      </c>
      <c r="AM30" s="138">
        <f t="shared" si="12"/>
        <v>15099.07</v>
      </c>
      <c r="AN30" s="138">
        <f t="shared" si="13"/>
        <v>25834.47</v>
      </c>
      <c r="AO30" s="138">
        <f t="shared" si="14"/>
        <v>8352.83</v>
      </c>
      <c r="AP30" s="138">
        <f t="shared" si="15"/>
        <v>17481.64</v>
      </c>
    </row>
    <row r="31" spans="1:42" s="140" customFormat="1" ht="12.75" customHeight="1" x14ac:dyDescent="0.25">
      <c r="A31" s="171"/>
      <c r="B31" s="173" t="s">
        <v>184</v>
      </c>
      <c r="C31" s="173"/>
      <c r="D31" s="173"/>
      <c r="E31" s="172"/>
      <c r="F31" s="272">
        <v>15.953010000000001</v>
      </c>
      <c r="G31" s="272">
        <v>5.2125300000000001</v>
      </c>
      <c r="H31" s="272">
        <v>10.74048</v>
      </c>
      <c r="I31" s="273">
        <v>15.687889999999999</v>
      </c>
      <c r="J31" s="273">
        <v>5.55741</v>
      </c>
      <c r="K31" s="273">
        <v>10.13048</v>
      </c>
      <c r="L31" s="274">
        <v>18.65802</v>
      </c>
      <c r="M31" s="274">
        <v>4.6286499999999995</v>
      </c>
      <c r="N31" s="274">
        <v>14.02937</v>
      </c>
      <c r="O31" s="274">
        <v>19.131460000000001</v>
      </c>
      <c r="P31" s="274">
        <v>4.1120400000000004</v>
      </c>
      <c r="Q31" s="274">
        <v>15.01942</v>
      </c>
      <c r="R31" s="274">
        <v>19.534790000000001</v>
      </c>
      <c r="S31" s="274">
        <v>6.1036400000000004</v>
      </c>
      <c r="T31" s="274">
        <v>13.431149999999999</v>
      </c>
      <c r="U31" s="173"/>
      <c r="V31" s="173" t="s">
        <v>205</v>
      </c>
      <c r="W31" s="173"/>
      <c r="X31" s="141"/>
      <c r="Y31" s="141"/>
      <c r="Z31" s="141"/>
      <c r="AB31" s="138">
        <f t="shared" si="1"/>
        <v>15953.01</v>
      </c>
      <c r="AC31" s="138">
        <f t="shared" si="2"/>
        <v>5212.53</v>
      </c>
      <c r="AD31" s="138">
        <f t="shared" si="3"/>
        <v>10740.48</v>
      </c>
      <c r="AE31" s="138">
        <f t="shared" si="4"/>
        <v>15687.89</v>
      </c>
      <c r="AF31" s="138">
        <f t="shared" si="5"/>
        <v>5557.41</v>
      </c>
      <c r="AG31" s="138">
        <f t="shared" si="6"/>
        <v>10130.48</v>
      </c>
      <c r="AH31" s="138">
        <f t="shared" si="7"/>
        <v>18658.02</v>
      </c>
      <c r="AI31" s="138">
        <f t="shared" si="8"/>
        <v>4628.6499999999996</v>
      </c>
      <c r="AJ31" s="138">
        <f t="shared" si="9"/>
        <v>14029.37</v>
      </c>
      <c r="AK31" s="138">
        <f t="shared" si="10"/>
        <v>19131.46</v>
      </c>
      <c r="AL31" s="138">
        <f t="shared" si="11"/>
        <v>4112.04</v>
      </c>
      <c r="AM31" s="138">
        <f t="shared" si="12"/>
        <v>15019.42</v>
      </c>
      <c r="AN31" s="138">
        <f t="shared" si="13"/>
        <v>19534.79</v>
      </c>
      <c r="AO31" s="138">
        <f t="shared" si="14"/>
        <v>6103.64</v>
      </c>
      <c r="AP31" s="138">
        <f t="shared" si="15"/>
        <v>13431.15</v>
      </c>
    </row>
    <row r="32" spans="1:42" s="140" customFormat="1" ht="12.75" customHeight="1" x14ac:dyDescent="0.25">
      <c r="A32" s="171"/>
      <c r="B32" s="173" t="s">
        <v>185</v>
      </c>
      <c r="C32" s="173"/>
      <c r="D32" s="173"/>
      <c r="E32" s="172"/>
      <c r="F32" s="272">
        <v>1.1981900000000001</v>
      </c>
      <c r="G32" s="272">
        <v>0.79510000000000003</v>
      </c>
      <c r="H32" s="272">
        <v>0.40308999999999995</v>
      </c>
      <c r="I32" s="302">
        <v>0</v>
      </c>
      <c r="J32" s="302">
        <v>0</v>
      </c>
      <c r="K32" s="302">
        <v>0</v>
      </c>
      <c r="L32" s="274">
        <v>1.3397399999999999</v>
      </c>
      <c r="M32" s="274">
        <v>0.57699999999999996</v>
      </c>
      <c r="N32" s="274">
        <v>0.76273999999999997</v>
      </c>
      <c r="O32" s="274">
        <v>0.99670999999999998</v>
      </c>
      <c r="P32" s="274">
        <v>0.73407</v>
      </c>
      <c r="Q32" s="274">
        <v>0.26263999999999998</v>
      </c>
      <c r="R32" s="274">
        <v>2.6375100000000002</v>
      </c>
      <c r="S32" s="274">
        <v>2.2482600000000001</v>
      </c>
      <c r="T32" s="274">
        <v>0.38924999999999998</v>
      </c>
      <c r="U32" s="173"/>
      <c r="V32" s="173" t="s">
        <v>206</v>
      </c>
      <c r="W32" s="173"/>
      <c r="X32" s="141"/>
      <c r="Y32" s="141"/>
      <c r="Z32" s="141"/>
      <c r="AB32" s="138">
        <f t="shared" si="1"/>
        <v>1198.19</v>
      </c>
      <c r="AC32" s="138">
        <f t="shared" si="2"/>
        <v>795.1</v>
      </c>
      <c r="AD32" s="138">
        <f t="shared" si="3"/>
        <v>403.09</v>
      </c>
      <c r="AE32" s="138">
        <f t="shared" si="4"/>
        <v>0</v>
      </c>
      <c r="AF32" s="138">
        <f t="shared" si="5"/>
        <v>0</v>
      </c>
      <c r="AG32" s="138">
        <f t="shared" si="6"/>
        <v>0</v>
      </c>
      <c r="AH32" s="138">
        <f t="shared" si="7"/>
        <v>1339.74</v>
      </c>
      <c r="AI32" s="138">
        <f t="shared" si="8"/>
        <v>577</v>
      </c>
      <c r="AJ32" s="138">
        <f t="shared" si="9"/>
        <v>762.74</v>
      </c>
      <c r="AK32" s="138">
        <f t="shared" si="10"/>
        <v>996.71</v>
      </c>
      <c r="AL32" s="138">
        <f t="shared" si="11"/>
        <v>734.07</v>
      </c>
      <c r="AM32" s="138">
        <f t="shared" si="12"/>
        <v>262.64</v>
      </c>
      <c r="AN32" s="138">
        <f t="shared" si="13"/>
        <v>2637.51</v>
      </c>
      <c r="AO32" s="138">
        <f t="shared" si="14"/>
        <v>2248.2600000000002</v>
      </c>
      <c r="AP32" s="138">
        <f t="shared" si="15"/>
        <v>389.25</v>
      </c>
    </row>
    <row r="33" spans="1:42" s="140" customFormat="1" ht="12.75" customHeight="1" x14ac:dyDescent="0.25">
      <c r="A33" s="171"/>
      <c r="B33" s="173" t="s">
        <v>186</v>
      </c>
      <c r="C33" s="173"/>
      <c r="D33" s="173"/>
      <c r="E33" s="172"/>
      <c r="F33" s="272">
        <v>36.13653</v>
      </c>
      <c r="G33" s="272">
        <v>22.85998</v>
      </c>
      <c r="H33" s="272">
        <v>13.276549999999999</v>
      </c>
      <c r="I33" s="273">
        <v>17.42906</v>
      </c>
      <c r="J33" s="273">
        <v>12.499360000000001</v>
      </c>
      <c r="K33" s="273">
        <v>4.9296899999999999</v>
      </c>
      <c r="L33" s="274">
        <v>25.42418</v>
      </c>
      <c r="M33" s="274">
        <v>16.636759999999999</v>
      </c>
      <c r="N33" s="274">
        <v>8.7874200000000009</v>
      </c>
      <c r="O33" s="274">
        <v>19.539950000000001</v>
      </c>
      <c r="P33" s="274">
        <v>11.75136</v>
      </c>
      <c r="Q33" s="274">
        <v>7.7885900000000001</v>
      </c>
      <c r="R33" s="274">
        <v>31.16319</v>
      </c>
      <c r="S33" s="274">
        <v>22.140310000000003</v>
      </c>
      <c r="T33" s="274">
        <v>9.0228700000000011</v>
      </c>
      <c r="U33" s="173"/>
      <c r="V33" s="171" t="s">
        <v>207</v>
      </c>
      <c r="W33" s="171"/>
      <c r="X33" s="141"/>
      <c r="Y33" s="141"/>
      <c r="Z33" s="141"/>
      <c r="AB33" s="138">
        <f t="shared" si="1"/>
        <v>36136.53</v>
      </c>
      <c r="AC33" s="138">
        <f t="shared" si="2"/>
        <v>22859.98</v>
      </c>
      <c r="AD33" s="138">
        <f t="shared" si="3"/>
        <v>13276.55</v>
      </c>
      <c r="AE33" s="138">
        <f t="shared" si="4"/>
        <v>17429.060000000001</v>
      </c>
      <c r="AF33" s="138">
        <f t="shared" si="5"/>
        <v>12499.36</v>
      </c>
      <c r="AG33" s="138">
        <f t="shared" si="6"/>
        <v>4929.6899999999996</v>
      </c>
      <c r="AH33" s="138">
        <f t="shared" si="7"/>
        <v>25424.18</v>
      </c>
      <c r="AI33" s="138">
        <f t="shared" si="8"/>
        <v>16636.759999999998</v>
      </c>
      <c r="AJ33" s="138">
        <f t="shared" si="9"/>
        <v>8787.42</v>
      </c>
      <c r="AK33" s="138">
        <f t="shared" si="10"/>
        <v>19539.95</v>
      </c>
      <c r="AL33" s="138">
        <f t="shared" si="11"/>
        <v>11751.36</v>
      </c>
      <c r="AM33" s="138">
        <f t="shared" si="12"/>
        <v>7788.59</v>
      </c>
      <c r="AN33" s="138">
        <f t="shared" si="13"/>
        <v>31163.19</v>
      </c>
      <c r="AO33" s="138">
        <f t="shared" si="14"/>
        <v>22140.31</v>
      </c>
      <c r="AP33" s="138">
        <f t="shared" si="15"/>
        <v>9022.8700000000008</v>
      </c>
    </row>
    <row r="34" spans="1:42" s="140" customFormat="1" ht="12.75" customHeight="1" x14ac:dyDescent="0.25">
      <c r="A34" s="171"/>
      <c r="B34" s="173" t="s">
        <v>256</v>
      </c>
      <c r="C34" s="173"/>
      <c r="D34" s="173"/>
      <c r="E34" s="172"/>
      <c r="F34" s="273"/>
      <c r="G34" s="273"/>
      <c r="H34" s="273"/>
      <c r="I34" s="273"/>
      <c r="J34" s="273"/>
      <c r="K34" s="273"/>
      <c r="L34" s="274"/>
      <c r="M34" s="274"/>
      <c r="N34" s="274"/>
      <c r="O34" s="274"/>
      <c r="P34" s="274"/>
      <c r="Q34" s="274"/>
      <c r="R34" s="274"/>
      <c r="S34" s="274"/>
      <c r="T34" s="274"/>
      <c r="U34" s="173"/>
      <c r="V34" s="173" t="s">
        <v>259</v>
      </c>
      <c r="W34" s="173"/>
      <c r="X34" s="141"/>
      <c r="Y34" s="141"/>
      <c r="Z34" s="141"/>
      <c r="AB34" s="138">
        <f t="shared" si="1"/>
        <v>0</v>
      </c>
      <c r="AC34" s="138">
        <f t="shared" si="2"/>
        <v>0</v>
      </c>
      <c r="AD34" s="138">
        <f t="shared" si="3"/>
        <v>0</v>
      </c>
      <c r="AE34" s="138">
        <f t="shared" si="4"/>
        <v>0</v>
      </c>
      <c r="AF34" s="138">
        <f t="shared" si="5"/>
        <v>0</v>
      </c>
      <c r="AG34" s="138">
        <f t="shared" si="6"/>
        <v>0</v>
      </c>
      <c r="AH34" s="138">
        <f t="shared" si="7"/>
        <v>0</v>
      </c>
      <c r="AI34" s="138">
        <f t="shared" si="8"/>
        <v>0</v>
      </c>
      <c r="AJ34" s="138">
        <f t="shared" si="9"/>
        <v>0</v>
      </c>
      <c r="AK34" s="138">
        <f t="shared" si="10"/>
        <v>0</v>
      </c>
      <c r="AL34" s="138">
        <f t="shared" si="11"/>
        <v>0</v>
      </c>
      <c r="AM34" s="138">
        <f t="shared" si="12"/>
        <v>0</v>
      </c>
      <c r="AN34" s="138">
        <f t="shared" si="13"/>
        <v>0</v>
      </c>
      <c r="AO34" s="138">
        <f t="shared" si="14"/>
        <v>0</v>
      </c>
      <c r="AP34" s="138">
        <f t="shared" si="15"/>
        <v>0</v>
      </c>
    </row>
    <row r="35" spans="1:42" s="140" customFormat="1" ht="12.75" customHeight="1" x14ac:dyDescent="0.25">
      <c r="A35" s="171"/>
      <c r="B35" s="173"/>
      <c r="C35" s="173" t="s">
        <v>257</v>
      </c>
      <c r="D35" s="173"/>
      <c r="E35" s="172"/>
      <c r="F35" s="272">
        <v>1.9754500000000002</v>
      </c>
      <c r="G35" s="302">
        <v>0</v>
      </c>
      <c r="H35" s="272">
        <v>1.9754500000000002</v>
      </c>
      <c r="I35" s="273">
        <v>2.7243400000000002</v>
      </c>
      <c r="J35" s="272">
        <v>0</v>
      </c>
      <c r="K35" s="273">
        <v>2.7243400000000002</v>
      </c>
      <c r="L35" s="274">
        <v>1.18391</v>
      </c>
      <c r="M35" s="274">
        <v>0</v>
      </c>
      <c r="N35" s="274">
        <v>1.18391</v>
      </c>
      <c r="O35" s="274">
        <v>0.81664000000000003</v>
      </c>
      <c r="P35" s="274">
        <v>0</v>
      </c>
      <c r="Q35" s="274">
        <v>0.81664000000000003</v>
      </c>
      <c r="R35" s="274">
        <v>0.17361000000000001</v>
      </c>
      <c r="S35" s="274">
        <v>0</v>
      </c>
      <c r="T35" s="274">
        <v>0.17361000000000001</v>
      </c>
      <c r="U35" s="173"/>
      <c r="V35" s="173"/>
      <c r="W35" s="173" t="s">
        <v>208</v>
      </c>
      <c r="X35" s="141"/>
      <c r="Y35" s="141"/>
      <c r="Z35" s="141"/>
      <c r="AB35" s="138">
        <f t="shared" si="1"/>
        <v>1975.45</v>
      </c>
      <c r="AC35" s="138">
        <f t="shared" si="2"/>
        <v>0</v>
      </c>
      <c r="AD35" s="138">
        <f t="shared" si="3"/>
        <v>1975.45</v>
      </c>
      <c r="AE35" s="138">
        <f t="shared" si="4"/>
        <v>2724.34</v>
      </c>
      <c r="AF35" s="138">
        <f t="shared" si="5"/>
        <v>0</v>
      </c>
      <c r="AG35" s="138">
        <f t="shared" si="6"/>
        <v>2724.34</v>
      </c>
      <c r="AH35" s="138">
        <f t="shared" si="7"/>
        <v>1183.9100000000001</v>
      </c>
      <c r="AI35" s="138">
        <f t="shared" si="8"/>
        <v>0</v>
      </c>
      <c r="AJ35" s="138">
        <f t="shared" si="9"/>
        <v>1183.9100000000001</v>
      </c>
      <c r="AK35" s="138">
        <f t="shared" si="10"/>
        <v>816.64</v>
      </c>
      <c r="AL35" s="138">
        <f t="shared" si="11"/>
        <v>0</v>
      </c>
      <c r="AM35" s="138">
        <f t="shared" si="12"/>
        <v>816.64</v>
      </c>
      <c r="AN35" s="138">
        <f t="shared" si="13"/>
        <v>173.61</v>
      </c>
      <c r="AO35" s="138">
        <f t="shared" si="14"/>
        <v>0</v>
      </c>
      <c r="AP35" s="138">
        <f t="shared" si="15"/>
        <v>173.61</v>
      </c>
    </row>
    <row r="36" spans="1:42" s="140" customFormat="1" ht="12.75" customHeight="1" x14ac:dyDescent="0.25">
      <c r="A36" s="171"/>
      <c r="B36" s="173" t="s">
        <v>187</v>
      </c>
      <c r="C36" s="173"/>
      <c r="D36" s="173"/>
      <c r="E36" s="172"/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274">
        <v>0</v>
      </c>
      <c r="S36" s="274">
        <v>0</v>
      </c>
      <c r="T36" s="274">
        <v>0</v>
      </c>
      <c r="U36" s="173"/>
      <c r="V36" s="173" t="s">
        <v>211</v>
      </c>
      <c r="W36" s="173"/>
      <c r="X36" s="141"/>
      <c r="Y36" s="141"/>
      <c r="Z36" s="141"/>
      <c r="AB36" s="138">
        <f t="shared" si="1"/>
        <v>0</v>
      </c>
      <c r="AC36" s="138">
        <f t="shared" si="2"/>
        <v>0</v>
      </c>
      <c r="AD36" s="138">
        <f t="shared" si="3"/>
        <v>0</v>
      </c>
      <c r="AE36" s="138">
        <f t="shared" si="4"/>
        <v>0</v>
      </c>
      <c r="AF36" s="138">
        <f t="shared" si="5"/>
        <v>0</v>
      </c>
      <c r="AG36" s="138">
        <f t="shared" si="6"/>
        <v>0</v>
      </c>
      <c r="AH36" s="138">
        <f t="shared" si="7"/>
        <v>0</v>
      </c>
      <c r="AI36" s="138">
        <f t="shared" si="8"/>
        <v>0</v>
      </c>
      <c r="AJ36" s="138">
        <f t="shared" si="9"/>
        <v>0</v>
      </c>
      <c r="AK36" s="138">
        <f t="shared" si="10"/>
        <v>0</v>
      </c>
      <c r="AL36" s="138">
        <f t="shared" si="11"/>
        <v>0</v>
      </c>
      <c r="AM36" s="138">
        <f t="shared" si="12"/>
        <v>0</v>
      </c>
      <c r="AN36" s="138">
        <f t="shared" si="13"/>
        <v>0</v>
      </c>
      <c r="AO36" s="138">
        <f t="shared" si="14"/>
        <v>0</v>
      </c>
      <c r="AP36" s="138">
        <f t="shared" si="15"/>
        <v>0</v>
      </c>
    </row>
    <row r="37" spans="1:42" s="140" customFormat="1" ht="12.75" customHeight="1" x14ac:dyDescent="0.25">
      <c r="A37" s="173"/>
      <c r="B37" s="173" t="s">
        <v>30</v>
      </c>
      <c r="C37" s="173"/>
      <c r="D37" s="173"/>
      <c r="E37" s="172"/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274">
        <v>0</v>
      </c>
      <c r="S37" s="274">
        <v>0</v>
      </c>
      <c r="T37" s="274">
        <v>0</v>
      </c>
      <c r="U37" s="173"/>
      <c r="V37" s="173" t="s">
        <v>34</v>
      </c>
      <c r="W37" s="173"/>
      <c r="X37" s="141"/>
      <c r="Y37" s="141"/>
      <c r="Z37" s="141"/>
      <c r="AB37" s="138">
        <f t="shared" si="1"/>
        <v>0</v>
      </c>
      <c r="AC37" s="138">
        <f t="shared" si="2"/>
        <v>0</v>
      </c>
      <c r="AD37" s="138">
        <f t="shared" si="3"/>
        <v>0</v>
      </c>
      <c r="AE37" s="138">
        <f t="shared" si="4"/>
        <v>0</v>
      </c>
      <c r="AF37" s="138">
        <f t="shared" si="5"/>
        <v>0</v>
      </c>
      <c r="AG37" s="138">
        <f t="shared" si="6"/>
        <v>0</v>
      </c>
      <c r="AH37" s="138">
        <f t="shared" si="7"/>
        <v>0</v>
      </c>
      <c r="AI37" s="138">
        <f t="shared" si="8"/>
        <v>0</v>
      </c>
      <c r="AJ37" s="138">
        <f t="shared" si="9"/>
        <v>0</v>
      </c>
      <c r="AK37" s="138">
        <f t="shared" si="10"/>
        <v>0</v>
      </c>
      <c r="AL37" s="138">
        <f t="shared" si="11"/>
        <v>0</v>
      </c>
      <c r="AM37" s="138">
        <f t="shared" si="12"/>
        <v>0</v>
      </c>
      <c r="AN37" s="138">
        <f t="shared" si="13"/>
        <v>0</v>
      </c>
      <c r="AO37" s="138">
        <f t="shared" si="14"/>
        <v>0</v>
      </c>
      <c r="AP37" s="138">
        <f t="shared" si="15"/>
        <v>0</v>
      </c>
    </row>
    <row r="38" spans="1:42" s="146" customFormat="1" ht="3" customHeight="1" x14ac:dyDescent="0.25">
      <c r="A38" s="142"/>
      <c r="B38" s="142"/>
      <c r="C38" s="142"/>
      <c r="D38" s="142"/>
      <c r="E38" s="143"/>
      <c r="F38" s="143"/>
      <c r="G38" s="143"/>
      <c r="H38" s="145"/>
      <c r="I38" s="145"/>
      <c r="J38" s="145"/>
      <c r="K38" s="145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2"/>
      <c r="W38" s="142"/>
      <c r="X38" s="142"/>
      <c r="Y38" s="142"/>
      <c r="Z38" s="147"/>
    </row>
    <row r="39" spans="1:42" s="146" customFormat="1" ht="3" customHeight="1" x14ac:dyDescent="0.25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42" s="104" customFormat="1" ht="14.25" customHeight="1" x14ac:dyDescent="0.5">
      <c r="C40" s="30" t="s">
        <v>79</v>
      </c>
      <c r="D40" s="175" t="s">
        <v>294</v>
      </c>
    </row>
    <row r="41" spans="1:42" s="104" customFormat="1" ht="15" customHeight="1" x14ac:dyDescent="0.25">
      <c r="C41" s="30" t="s">
        <v>80</v>
      </c>
      <c r="D41" s="122" t="s">
        <v>295</v>
      </c>
    </row>
    <row r="43" spans="1:42" x14ac:dyDescent="0.3">
      <c r="B43" s="141"/>
    </row>
    <row r="46" spans="1:42" x14ac:dyDescent="0.3">
      <c r="B46" s="140"/>
    </row>
    <row r="49" spans="2:2" x14ac:dyDescent="0.3">
      <c r="B49" s="141"/>
    </row>
    <row r="50" spans="2:2" x14ac:dyDescent="0.3">
      <c r="B50" s="141"/>
    </row>
    <row r="52" spans="2:2" x14ac:dyDescent="0.3">
      <c r="B52" s="1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M22"/>
  <sheetViews>
    <sheetView showGridLines="0" view="pageBreakPreview" topLeftCell="A13" zoomScaleSheetLayoutView="100" workbookViewId="0">
      <selection activeCell="T22" sqref="T2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3.28515625" style="8" customWidth="1"/>
    <col min="22" max="22" width="2.28515625" style="7" customWidth="1"/>
    <col min="23" max="23" width="4.140625" style="8" customWidth="1"/>
    <col min="24" max="24" width="9.140625" style="8"/>
    <col min="25" max="39" width="6.85546875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2.5</v>
      </c>
      <c r="D1" s="1" t="s">
        <v>297</v>
      </c>
      <c r="V1" s="77"/>
    </row>
    <row r="2" spans="1:39" s="5" customFormat="1" x14ac:dyDescent="0.3">
      <c r="B2" s="1" t="s">
        <v>217</v>
      </c>
      <c r="C2" s="3">
        <v>2.5</v>
      </c>
      <c r="D2" s="1" t="s">
        <v>298</v>
      </c>
      <c r="V2" s="78"/>
    </row>
    <row r="3" spans="1:39" ht="19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7"/>
      <c r="U3" s="175" t="s">
        <v>296</v>
      </c>
    </row>
    <row r="4" spans="1:39" ht="21.75" customHeight="1" x14ac:dyDescent="0.3">
      <c r="A4" s="148"/>
      <c r="B4" s="148"/>
      <c r="C4" s="148"/>
      <c r="D4" s="148"/>
      <c r="E4" s="396" t="s">
        <v>270</v>
      </c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8"/>
      <c r="Q4" s="396" t="s">
        <v>276</v>
      </c>
      <c r="R4" s="397"/>
      <c r="S4" s="398"/>
      <c r="T4" s="162"/>
      <c r="U4" s="148"/>
    </row>
    <row r="5" spans="1:39" s="27" customFormat="1" ht="22.5" customHeight="1" x14ac:dyDescent="0.25">
      <c r="A5" s="351" t="s">
        <v>66</v>
      </c>
      <c r="B5" s="351"/>
      <c r="C5" s="351"/>
      <c r="D5" s="351"/>
      <c r="E5" s="358" t="s">
        <v>95</v>
      </c>
      <c r="F5" s="359"/>
      <c r="G5" s="360"/>
      <c r="H5" s="358" t="s">
        <v>96</v>
      </c>
      <c r="I5" s="359"/>
      <c r="J5" s="360"/>
      <c r="K5" s="358" t="s">
        <v>97</v>
      </c>
      <c r="L5" s="359"/>
      <c r="M5" s="360"/>
      <c r="N5" s="358" t="s">
        <v>94</v>
      </c>
      <c r="O5" s="359"/>
      <c r="P5" s="360"/>
      <c r="Q5" s="358" t="s">
        <v>95</v>
      </c>
      <c r="R5" s="359"/>
      <c r="S5" s="360"/>
      <c r="T5" s="399" t="s">
        <v>67</v>
      </c>
      <c r="U5" s="351"/>
      <c r="V5" s="91"/>
    </row>
    <row r="6" spans="1:39" s="27" customFormat="1" ht="22.5" customHeight="1" x14ac:dyDescent="0.25">
      <c r="A6" s="351"/>
      <c r="B6" s="351"/>
      <c r="C6" s="351"/>
      <c r="D6" s="351"/>
      <c r="E6" s="364" t="s">
        <v>90</v>
      </c>
      <c r="F6" s="365"/>
      <c r="G6" s="366"/>
      <c r="H6" s="364" t="s">
        <v>91</v>
      </c>
      <c r="I6" s="365"/>
      <c r="J6" s="366"/>
      <c r="K6" s="364" t="s">
        <v>92</v>
      </c>
      <c r="L6" s="365"/>
      <c r="M6" s="366"/>
      <c r="N6" s="364" t="s">
        <v>93</v>
      </c>
      <c r="O6" s="365"/>
      <c r="P6" s="366"/>
      <c r="Q6" s="364" t="s">
        <v>90</v>
      </c>
      <c r="R6" s="365"/>
      <c r="S6" s="366"/>
      <c r="T6" s="399"/>
      <c r="U6" s="351"/>
      <c r="V6" s="91"/>
    </row>
    <row r="7" spans="1:39" s="27" customFormat="1" ht="22.5" customHeight="1" x14ac:dyDescent="0.25">
      <c r="A7" s="351"/>
      <c r="B7" s="351"/>
      <c r="C7" s="351"/>
      <c r="D7" s="351"/>
      <c r="E7" s="109" t="s">
        <v>1</v>
      </c>
      <c r="F7" s="110" t="s">
        <v>2</v>
      </c>
      <c r="G7" s="111" t="s">
        <v>3</v>
      </c>
      <c r="H7" s="112" t="s">
        <v>1</v>
      </c>
      <c r="I7" s="110" t="s">
        <v>2</v>
      </c>
      <c r="J7" s="111" t="s">
        <v>3</v>
      </c>
      <c r="K7" s="109" t="s">
        <v>1</v>
      </c>
      <c r="L7" s="110" t="s">
        <v>2</v>
      </c>
      <c r="M7" s="111" t="s">
        <v>3</v>
      </c>
      <c r="N7" s="109" t="s">
        <v>1</v>
      </c>
      <c r="O7" s="110" t="s">
        <v>2</v>
      </c>
      <c r="P7" s="111" t="s">
        <v>3</v>
      </c>
      <c r="Q7" s="109" t="s">
        <v>1</v>
      </c>
      <c r="R7" s="110" t="s">
        <v>2</v>
      </c>
      <c r="S7" s="111" t="s">
        <v>3</v>
      </c>
      <c r="T7" s="399"/>
      <c r="U7" s="351"/>
      <c r="V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2.5" customHeight="1" x14ac:dyDescent="0.25">
      <c r="A8" s="353"/>
      <c r="B8" s="353"/>
      <c r="C8" s="353"/>
      <c r="D8" s="353"/>
      <c r="E8" s="113" t="s">
        <v>4</v>
      </c>
      <c r="F8" s="114" t="s">
        <v>5</v>
      </c>
      <c r="G8" s="115" t="s">
        <v>6</v>
      </c>
      <c r="H8" s="116" t="s">
        <v>4</v>
      </c>
      <c r="I8" s="114" t="s">
        <v>5</v>
      </c>
      <c r="J8" s="115" t="s">
        <v>6</v>
      </c>
      <c r="K8" s="113" t="s">
        <v>4</v>
      </c>
      <c r="L8" s="114" t="s">
        <v>5</v>
      </c>
      <c r="M8" s="115" t="s">
        <v>6</v>
      </c>
      <c r="N8" s="113" t="s">
        <v>4</v>
      </c>
      <c r="O8" s="114" t="s">
        <v>5</v>
      </c>
      <c r="P8" s="115" t="s">
        <v>6</v>
      </c>
      <c r="Q8" s="113" t="s">
        <v>4</v>
      </c>
      <c r="R8" s="114" t="s">
        <v>5</v>
      </c>
      <c r="S8" s="115" t="s">
        <v>6</v>
      </c>
      <c r="T8" s="400"/>
      <c r="U8" s="353"/>
      <c r="V8" s="91"/>
      <c r="Y8" s="286" t="s">
        <v>1</v>
      </c>
      <c r="Z8" s="110" t="s">
        <v>2</v>
      </c>
      <c r="AA8" s="285" t="s">
        <v>3</v>
      </c>
      <c r="AB8" s="284" t="s">
        <v>1</v>
      </c>
      <c r="AC8" s="110" t="s">
        <v>2</v>
      </c>
      <c r="AD8" s="285" t="s">
        <v>3</v>
      </c>
      <c r="AE8" s="286" t="s">
        <v>1</v>
      </c>
      <c r="AF8" s="110" t="s">
        <v>2</v>
      </c>
      <c r="AG8" s="285" t="s">
        <v>3</v>
      </c>
      <c r="AH8" s="286" t="s">
        <v>1</v>
      </c>
      <c r="AI8" s="110" t="s">
        <v>2</v>
      </c>
      <c r="AJ8" s="285" t="s">
        <v>3</v>
      </c>
      <c r="AK8" s="286" t="s">
        <v>1</v>
      </c>
      <c r="AL8" s="110" t="s">
        <v>2</v>
      </c>
      <c r="AM8" s="285" t="s">
        <v>3</v>
      </c>
    </row>
    <row r="9" spans="1:39" s="5" customFormat="1" ht="42.75" customHeight="1" x14ac:dyDescent="0.3">
      <c r="A9" s="377" t="s">
        <v>124</v>
      </c>
      <c r="B9" s="377"/>
      <c r="C9" s="377"/>
      <c r="D9" s="382"/>
      <c r="E9" s="222">
        <v>825.38535999999999</v>
      </c>
      <c r="F9" s="222">
        <v>457.58053000000001</v>
      </c>
      <c r="G9" s="222">
        <v>367.80483000000004</v>
      </c>
      <c r="H9" s="118">
        <v>909.40705000000003</v>
      </c>
      <c r="I9" s="126">
        <v>497.92378000000002</v>
      </c>
      <c r="J9" s="118">
        <v>411.48327</v>
      </c>
      <c r="K9" s="251">
        <v>902.86317000000008</v>
      </c>
      <c r="L9" s="238">
        <v>496.83893</v>
      </c>
      <c r="M9" s="252">
        <v>406.02423999999996</v>
      </c>
      <c r="N9" s="253">
        <v>872.63544999999999</v>
      </c>
      <c r="O9" s="253">
        <v>488.30511000000001</v>
      </c>
      <c r="P9" s="253">
        <v>384.33034000000004</v>
      </c>
      <c r="Q9" s="237">
        <v>829.31781999999998</v>
      </c>
      <c r="R9" s="238">
        <v>468.97991999999999</v>
      </c>
      <c r="S9" s="237">
        <v>360.33790000000005</v>
      </c>
      <c r="T9" s="376" t="s">
        <v>4</v>
      </c>
      <c r="U9" s="377"/>
      <c r="V9" s="78"/>
      <c r="Y9" s="5">
        <f>E9*1000</f>
        <v>825385.36</v>
      </c>
      <c r="Z9" s="5">
        <f t="shared" ref="Z9:AM9" si="0">F9*1000</f>
        <v>457580.53</v>
      </c>
      <c r="AA9" s="5">
        <f t="shared" si="0"/>
        <v>367804.83</v>
      </c>
      <c r="AB9" s="5">
        <f t="shared" si="0"/>
        <v>909407.05</v>
      </c>
      <c r="AC9" s="5">
        <f t="shared" si="0"/>
        <v>497923.78</v>
      </c>
      <c r="AD9" s="5">
        <f t="shared" si="0"/>
        <v>411483.27</v>
      </c>
      <c r="AE9" s="5">
        <f t="shared" si="0"/>
        <v>902863.17</v>
      </c>
      <c r="AF9" s="5">
        <f t="shared" si="0"/>
        <v>496838.93</v>
      </c>
      <c r="AG9" s="5">
        <f t="shared" si="0"/>
        <v>406024.24</v>
      </c>
      <c r="AH9" s="5">
        <f t="shared" si="0"/>
        <v>872635.45</v>
      </c>
      <c r="AI9" s="5">
        <f t="shared" si="0"/>
        <v>488305.11</v>
      </c>
      <c r="AJ9" s="5">
        <f t="shared" si="0"/>
        <v>384330.34</v>
      </c>
      <c r="AK9" s="5">
        <f t="shared" si="0"/>
        <v>829317.82</v>
      </c>
      <c r="AL9" s="5">
        <f t="shared" si="0"/>
        <v>468979.92</v>
      </c>
      <c r="AM9" s="5">
        <f t="shared" si="0"/>
        <v>360337.9</v>
      </c>
    </row>
    <row r="10" spans="1:39" s="80" customFormat="1" ht="42" customHeight="1" x14ac:dyDescent="0.3">
      <c r="A10" s="27" t="s">
        <v>35</v>
      </c>
      <c r="B10" s="27"/>
      <c r="C10" s="27"/>
      <c r="D10" s="27"/>
      <c r="E10" s="223">
        <v>9.2493199999999991</v>
      </c>
      <c r="F10" s="223">
        <v>8.1529799999999994</v>
      </c>
      <c r="G10" s="223">
        <v>1.0963399999999999</v>
      </c>
      <c r="H10" s="236">
        <v>7.6898900000000001</v>
      </c>
      <c r="I10" s="214">
        <v>5.8705600000000002</v>
      </c>
      <c r="J10" s="236">
        <v>1.8193299999999999</v>
      </c>
      <c r="K10" s="214">
        <v>9.2204899999999999</v>
      </c>
      <c r="L10" s="236">
        <v>7.0636299999999999</v>
      </c>
      <c r="M10" s="214">
        <v>2.15686</v>
      </c>
      <c r="N10" s="214">
        <v>13.88397</v>
      </c>
      <c r="O10" s="214">
        <v>11.373329999999999</v>
      </c>
      <c r="P10" s="214">
        <v>2.51064</v>
      </c>
      <c r="Q10" s="236">
        <v>11.08714</v>
      </c>
      <c r="R10" s="214">
        <v>8.6112700000000011</v>
      </c>
      <c r="S10" s="236">
        <v>2.47587</v>
      </c>
      <c r="T10" s="119" t="s">
        <v>68</v>
      </c>
      <c r="U10" s="27"/>
      <c r="V10" s="79"/>
      <c r="Y10" s="5">
        <f t="shared" ref="Y10:Y15" si="1">E10*1000</f>
        <v>9249.32</v>
      </c>
      <c r="Z10" s="5">
        <f t="shared" ref="Z10:Z15" si="2">F10*1000</f>
        <v>8152.98</v>
      </c>
      <c r="AA10" s="5">
        <f t="shared" ref="AA10:AA15" si="3">G10*1000</f>
        <v>1096.3399999999999</v>
      </c>
      <c r="AB10" s="5">
        <f t="shared" ref="AB10:AB15" si="4">H10*1000</f>
        <v>7689.89</v>
      </c>
      <c r="AC10" s="5">
        <f t="shared" ref="AC10:AC15" si="5">I10*1000</f>
        <v>5870.56</v>
      </c>
      <c r="AD10" s="5">
        <f t="shared" ref="AD10:AD15" si="6">J10*1000</f>
        <v>1819.33</v>
      </c>
      <c r="AE10" s="5">
        <f t="shared" ref="AE10:AE15" si="7">K10*1000</f>
        <v>9220.49</v>
      </c>
      <c r="AF10" s="5">
        <f t="shared" ref="AF10:AF15" si="8">L10*1000</f>
        <v>7063.63</v>
      </c>
      <c r="AG10" s="5">
        <f t="shared" ref="AG10:AG15" si="9">M10*1000</f>
        <v>2156.86</v>
      </c>
      <c r="AH10" s="5">
        <f t="shared" ref="AH10:AH15" si="10">N10*1000</f>
        <v>13883.97</v>
      </c>
      <c r="AI10" s="5">
        <f t="shared" ref="AI10:AI15" si="11">O10*1000</f>
        <v>11373.33</v>
      </c>
      <c r="AJ10" s="5">
        <f t="shared" ref="AJ10:AJ15" si="12">P10*1000</f>
        <v>2510.64</v>
      </c>
      <c r="AK10" s="5">
        <f t="shared" ref="AK10:AK15" si="13">Q10*1000</f>
        <v>11087.14</v>
      </c>
      <c r="AL10" s="5">
        <f t="shared" ref="AL10:AL15" si="14">R10*1000</f>
        <v>8611.27</v>
      </c>
      <c r="AM10" s="5">
        <f t="shared" ref="AM10:AM15" si="15">S10*1000</f>
        <v>2475.87</v>
      </c>
    </row>
    <row r="11" spans="1:39" s="80" customFormat="1" ht="42" customHeight="1" x14ac:dyDescent="0.3">
      <c r="A11" s="27" t="s">
        <v>36</v>
      </c>
      <c r="B11" s="27"/>
      <c r="C11" s="27"/>
      <c r="D11" s="27"/>
      <c r="E11" s="223">
        <v>86.160970000000006</v>
      </c>
      <c r="F11" s="223">
        <v>47.177190000000003</v>
      </c>
      <c r="G11" s="223">
        <v>38.983779999999996</v>
      </c>
      <c r="H11" s="236">
        <v>95.689130000000006</v>
      </c>
      <c r="I11" s="214">
        <v>54.356660000000005</v>
      </c>
      <c r="J11" s="236">
        <v>41.332470000000001</v>
      </c>
      <c r="K11" s="214">
        <v>96.884350000000012</v>
      </c>
      <c r="L11" s="236">
        <v>56.842190000000002</v>
      </c>
      <c r="M11" s="214">
        <v>40.042160000000003</v>
      </c>
      <c r="N11" s="214">
        <v>89.442300000000003</v>
      </c>
      <c r="O11" s="214">
        <v>45.72222</v>
      </c>
      <c r="P11" s="214">
        <v>43.72007</v>
      </c>
      <c r="Q11" s="236">
        <v>83.431449999999998</v>
      </c>
      <c r="R11" s="214">
        <v>45.110309999999998</v>
      </c>
      <c r="S11" s="236">
        <v>38.321150000000003</v>
      </c>
      <c r="T11" s="119" t="s">
        <v>69</v>
      </c>
      <c r="U11" s="27"/>
      <c r="V11" s="79"/>
      <c r="Y11" s="5">
        <f t="shared" si="1"/>
        <v>86160.97</v>
      </c>
      <c r="Z11" s="5">
        <f t="shared" si="2"/>
        <v>47177.19</v>
      </c>
      <c r="AA11" s="5">
        <f t="shared" si="3"/>
        <v>38983.78</v>
      </c>
      <c r="AB11" s="5">
        <f t="shared" si="4"/>
        <v>95689.13</v>
      </c>
      <c r="AC11" s="5">
        <f t="shared" si="5"/>
        <v>54356.66</v>
      </c>
      <c r="AD11" s="5">
        <f t="shared" si="6"/>
        <v>41332.47</v>
      </c>
      <c r="AE11" s="5">
        <f t="shared" si="7"/>
        <v>96884.35</v>
      </c>
      <c r="AF11" s="5">
        <f t="shared" si="8"/>
        <v>56842.19</v>
      </c>
      <c r="AG11" s="5">
        <f t="shared" si="9"/>
        <v>40042.160000000003</v>
      </c>
      <c r="AH11" s="5">
        <f t="shared" si="10"/>
        <v>89442.3</v>
      </c>
      <c r="AI11" s="5">
        <f t="shared" si="11"/>
        <v>45722.22</v>
      </c>
      <c r="AJ11" s="5">
        <f t="shared" si="12"/>
        <v>43720.07</v>
      </c>
      <c r="AK11" s="5">
        <f t="shared" si="13"/>
        <v>83431.45</v>
      </c>
      <c r="AL11" s="5">
        <f t="shared" si="14"/>
        <v>45110.31</v>
      </c>
      <c r="AM11" s="5">
        <f t="shared" si="15"/>
        <v>38321.15</v>
      </c>
    </row>
    <row r="12" spans="1:39" s="80" customFormat="1" ht="42" customHeight="1" x14ac:dyDescent="0.3">
      <c r="A12" s="27" t="s">
        <v>37</v>
      </c>
      <c r="B12" s="27"/>
      <c r="C12" s="27"/>
      <c r="D12" s="27"/>
      <c r="E12" s="223">
        <v>180.31210999999999</v>
      </c>
      <c r="F12" s="223">
        <v>116.11824</v>
      </c>
      <c r="G12" s="223">
        <v>64.193870000000004</v>
      </c>
      <c r="H12" s="236">
        <v>156.80523000000002</v>
      </c>
      <c r="I12" s="214">
        <v>101.27166</v>
      </c>
      <c r="J12" s="236">
        <v>55.533569999999997</v>
      </c>
      <c r="K12" s="214">
        <v>150.81385</v>
      </c>
      <c r="L12" s="236">
        <v>97.274539999999988</v>
      </c>
      <c r="M12" s="214">
        <v>53.539300000000004</v>
      </c>
      <c r="N12" s="214">
        <v>162.63346999999999</v>
      </c>
      <c r="O12" s="214">
        <v>100.77361999999999</v>
      </c>
      <c r="P12" s="214">
        <v>61.859850000000002</v>
      </c>
      <c r="Q12" s="236">
        <v>146.61426</v>
      </c>
      <c r="R12" s="214">
        <v>91.732729999999989</v>
      </c>
      <c r="S12" s="236">
        <v>54.881529999999998</v>
      </c>
      <c r="T12" s="119" t="s">
        <v>70</v>
      </c>
      <c r="U12" s="27"/>
      <c r="V12" s="79"/>
      <c r="Y12" s="5">
        <f t="shared" si="1"/>
        <v>180312.11</v>
      </c>
      <c r="Z12" s="5">
        <f t="shared" si="2"/>
        <v>116118.24</v>
      </c>
      <c r="AA12" s="5">
        <f t="shared" si="3"/>
        <v>64193.87</v>
      </c>
      <c r="AB12" s="5">
        <f t="shared" si="4"/>
        <v>156805.23000000001</v>
      </c>
      <c r="AC12" s="5">
        <f t="shared" si="5"/>
        <v>101271.66</v>
      </c>
      <c r="AD12" s="5">
        <f t="shared" si="6"/>
        <v>55533.57</v>
      </c>
      <c r="AE12" s="5">
        <f t="shared" si="7"/>
        <v>150813.85</v>
      </c>
      <c r="AF12" s="5">
        <f t="shared" si="8"/>
        <v>97274.54</v>
      </c>
      <c r="AG12" s="5">
        <f t="shared" si="9"/>
        <v>53539.3</v>
      </c>
      <c r="AH12" s="5">
        <f t="shared" si="10"/>
        <v>162633.47</v>
      </c>
      <c r="AI12" s="5">
        <f t="shared" si="11"/>
        <v>100773.62</v>
      </c>
      <c r="AJ12" s="5">
        <f t="shared" si="12"/>
        <v>61859.85</v>
      </c>
      <c r="AK12" s="5">
        <f t="shared" si="13"/>
        <v>146614.26</v>
      </c>
      <c r="AL12" s="5">
        <f t="shared" si="14"/>
        <v>91732.73</v>
      </c>
      <c r="AM12" s="5">
        <f t="shared" si="15"/>
        <v>54881.53</v>
      </c>
    </row>
    <row r="13" spans="1:39" s="80" customFormat="1" ht="42" customHeight="1" x14ac:dyDescent="0.3">
      <c r="A13" s="27" t="s">
        <v>38</v>
      </c>
      <c r="B13" s="27"/>
      <c r="C13" s="27"/>
      <c r="D13" s="27"/>
      <c r="E13" s="223">
        <v>338.52641999999997</v>
      </c>
      <c r="F13" s="223">
        <v>218.10153</v>
      </c>
      <c r="G13" s="223">
        <v>120.42489</v>
      </c>
      <c r="H13" s="236">
        <v>369.89062999999999</v>
      </c>
      <c r="I13" s="214">
        <v>240.76160999999999</v>
      </c>
      <c r="J13" s="236">
        <v>129.12902</v>
      </c>
      <c r="K13" s="214">
        <v>384.74444</v>
      </c>
      <c r="L13" s="236">
        <v>254.27132999999998</v>
      </c>
      <c r="M13" s="214">
        <v>130.47310999999999</v>
      </c>
      <c r="N13" s="214">
        <v>364.34341999999998</v>
      </c>
      <c r="O13" s="214">
        <v>256.25090999999998</v>
      </c>
      <c r="P13" s="214">
        <v>108.09250999999999</v>
      </c>
      <c r="Q13" s="236">
        <v>340.08384000000001</v>
      </c>
      <c r="R13" s="214">
        <v>238.98729999999998</v>
      </c>
      <c r="S13" s="236">
        <v>101.09653999999999</v>
      </c>
      <c r="T13" s="119" t="s">
        <v>71</v>
      </c>
      <c r="U13" s="27"/>
      <c r="V13" s="79"/>
      <c r="Y13" s="5">
        <f t="shared" si="1"/>
        <v>338526.42</v>
      </c>
      <c r="Z13" s="5">
        <f t="shared" si="2"/>
        <v>218101.53</v>
      </c>
      <c r="AA13" s="5">
        <f t="shared" si="3"/>
        <v>120424.89</v>
      </c>
      <c r="AB13" s="5">
        <f t="shared" si="4"/>
        <v>369890.63</v>
      </c>
      <c r="AC13" s="5">
        <f t="shared" si="5"/>
        <v>240761.61</v>
      </c>
      <c r="AD13" s="5">
        <f t="shared" si="6"/>
        <v>129129.02</v>
      </c>
      <c r="AE13" s="5">
        <f t="shared" si="7"/>
        <v>384744.44</v>
      </c>
      <c r="AF13" s="5">
        <f t="shared" si="8"/>
        <v>254271.33</v>
      </c>
      <c r="AG13" s="5">
        <f t="shared" si="9"/>
        <v>130473.10999999999</v>
      </c>
      <c r="AH13" s="5">
        <f t="shared" si="10"/>
        <v>364343.42</v>
      </c>
      <c r="AI13" s="5">
        <f t="shared" si="11"/>
        <v>256250.90999999997</v>
      </c>
      <c r="AJ13" s="5">
        <f t="shared" si="12"/>
        <v>108092.51</v>
      </c>
      <c r="AK13" s="5">
        <f t="shared" si="13"/>
        <v>340083.84</v>
      </c>
      <c r="AL13" s="5">
        <f t="shared" si="14"/>
        <v>238987.3</v>
      </c>
      <c r="AM13" s="5">
        <f t="shared" si="15"/>
        <v>101096.54</v>
      </c>
    </row>
    <row r="14" spans="1:39" s="80" customFormat="1" ht="42" customHeight="1" x14ac:dyDescent="0.3">
      <c r="A14" s="27" t="s">
        <v>166</v>
      </c>
      <c r="B14" s="27"/>
      <c r="C14" s="27"/>
      <c r="D14" s="27"/>
      <c r="E14" s="223">
        <v>195.08752999999999</v>
      </c>
      <c r="F14" s="223">
        <v>55.485720000000001</v>
      </c>
      <c r="G14" s="223">
        <v>139.60181</v>
      </c>
      <c r="H14" s="236">
        <v>262.20562999999999</v>
      </c>
      <c r="I14" s="214">
        <v>80.725520000000003</v>
      </c>
      <c r="J14" s="236">
        <v>181.48011</v>
      </c>
      <c r="K14" s="214">
        <v>249.14939000000001</v>
      </c>
      <c r="L14" s="236">
        <v>71.935869999999994</v>
      </c>
      <c r="M14" s="214">
        <v>177.21351999999999</v>
      </c>
      <c r="N14" s="214">
        <v>237.06327999999999</v>
      </c>
      <c r="O14" s="214">
        <v>69.762360000000001</v>
      </c>
      <c r="P14" s="214">
        <v>167.30092999999999</v>
      </c>
      <c r="Q14" s="236">
        <v>227.73204999999999</v>
      </c>
      <c r="R14" s="214">
        <v>69.603110000000001</v>
      </c>
      <c r="S14" s="236">
        <v>158.12894</v>
      </c>
      <c r="T14" s="119" t="s">
        <v>72</v>
      </c>
      <c r="U14" s="27"/>
      <c r="V14" s="79"/>
      <c r="Y14" s="5">
        <f t="shared" si="1"/>
        <v>195087.53</v>
      </c>
      <c r="Z14" s="5">
        <f t="shared" si="2"/>
        <v>55485.72</v>
      </c>
      <c r="AA14" s="5">
        <f t="shared" si="3"/>
        <v>139601.81</v>
      </c>
      <c r="AB14" s="5">
        <f t="shared" si="4"/>
        <v>262205.63</v>
      </c>
      <c r="AC14" s="5">
        <f t="shared" si="5"/>
        <v>80725.52</v>
      </c>
      <c r="AD14" s="5">
        <f t="shared" si="6"/>
        <v>181480.11</v>
      </c>
      <c r="AE14" s="5">
        <f t="shared" si="7"/>
        <v>249149.39</v>
      </c>
      <c r="AF14" s="5">
        <f t="shared" si="8"/>
        <v>71935.87</v>
      </c>
      <c r="AG14" s="5">
        <f t="shared" si="9"/>
        <v>177213.52</v>
      </c>
      <c r="AH14" s="5">
        <f t="shared" si="10"/>
        <v>237063.28</v>
      </c>
      <c r="AI14" s="5">
        <f t="shared" si="11"/>
        <v>69762.36</v>
      </c>
      <c r="AJ14" s="5">
        <f t="shared" si="12"/>
        <v>167300.93</v>
      </c>
      <c r="AK14" s="5">
        <f t="shared" si="13"/>
        <v>227732.05</v>
      </c>
      <c r="AL14" s="5">
        <f t="shared" si="14"/>
        <v>69603.11</v>
      </c>
      <c r="AM14" s="5">
        <f t="shared" si="15"/>
        <v>158128.94</v>
      </c>
    </row>
    <row r="15" spans="1:39" s="80" customFormat="1" ht="42" customHeight="1" x14ac:dyDescent="0.3">
      <c r="A15" s="27" t="s">
        <v>39</v>
      </c>
      <c r="B15" s="27"/>
      <c r="C15" s="27"/>
      <c r="D15" s="27"/>
      <c r="E15" s="223">
        <v>16.049019999999999</v>
      </c>
      <c r="F15" s="223">
        <v>12.544879999999999</v>
      </c>
      <c r="G15" s="223">
        <v>3.50414</v>
      </c>
      <c r="H15" s="236">
        <v>17.126529999999999</v>
      </c>
      <c r="I15" s="214">
        <v>14.93777</v>
      </c>
      <c r="J15" s="236">
        <v>2.1887600000000003</v>
      </c>
      <c r="K15" s="214">
        <v>12.050649999999999</v>
      </c>
      <c r="L15" s="236">
        <v>9.4513700000000007</v>
      </c>
      <c r="M15" s="214">
        <v>2.5992800000000003</v>
      </c>
      <c r="N15" s="214">
        <v>5.2690000000000001</v>
      </c>
      <c r="O15" s="214">
        <v>4.4226700000000001</v>
      </c>
      <c r="P15" s="214">
        <v>0.84633000000000003</v>
      </c>
      <c r="Q15" s="236">
        <v>20.36908</v>
      </c>
      <c r="R15" s="214">
        <v>14.93521</v>
      </c>
      <c r="S15" s="236">
        <v>5.4338699999999998</v>
      </c>
      <c r="T15" s="119" t="s">
        <v>234</v>
      </c>
      <c r="U15" s="27"/>
      <c r="V15" s="79"/>
      <c r="Y15" s="5">
        <f t="shared" si="1"/>
        <v>16049.019999999999</v>
      </c>
      <c r="Z15" s="5">
        <f t="shared" si="2"/>
        <v>12544.88</v>
      </c>
      <c r="AA15" s="5">
        <f t="shared" si="3"/>
        <v>3504.14</v>
      </c>
      <c r="AB15" s="5">
        <f t="shared" si="4"/>
        <v>17126.53</v>
      </c>
      <c r="AC15" s="5">
        <f t="shared" si="5"/>
        <v>14937.77</v>
      </c>
      <c r="AD15" s="5">
        <f t="shared" si="6"/>
        <v>2188.7600000000002</v>
      </c>
      <c r="AE15" s="5">
        <f t="shared" si="7"/>
        <v>12050.65</v>
      </c>
      <c r="AF15" s="5">
        <f t="shared" si="8"/>
        <v>9451.3700000000008</v>
      </c>
      <c r="AG15" s="5">
        <f t="shared" si="9"/>
        <v>2599.2800000000002</v>
      </c>
      <c r="AH15" s="5">
        <f t="shared" si="10"/>
        <v>5269</v>
      </c>
      <c r="AI15" s="5">
        <f t="shared" si="11"/>
        <v>4422.67</v>
      </c>
      <c r="AJ15" s="5">
        <f t="shared" si="12"/>
        <v>846.33</v>
      </c>
      <c r="AK15" s="5">
        <f t="shared" si="13"/>
        <v>20369.080000000002</v>
      </c>
      <c r="AL15" s="5">
        <f t="shared" si="14"/>
        <v>14935.21</v>
      </c>
      <c r="AM15" s="5">
        <f t="shared" si="15"/>
        <v>5433.87</v>
      </c>
    </row>
    <row r="16" spans="1:39" s="80" customFormat="1" ht="12" customHeight="1" x14ac:dyDescent="0.3">
      <c r="A16" s="131"/>
      <c r="B16" s="131"/>
      <c r="C16" s="131"/>
      <c r="D16" s="131"/>
      <c r="E16" s="100"/>
      <c r="F16" s="99"/>
      <c r="G16" s="132"/>
      <c r="H16" s="131"/>
      <c r="I16" s="99"/>
      <c r="J16" s="131"/>
      <c r="K16" s="99"/>
      <c r="L16" s="131"/>
      <c r="M16" s="99"/>
      <c r="N16" s="99"/>
      <c r="O16" s="99"/>
      <c r="P16" s="99"/>
      <c r="Q16" s="131"/>
      <c r="R16" s="99"/>
      <c r="S16" s="132"/>
      <c r="T16" s="100"/>
      <c r="U16" s="131"/>
      <c r="V16" s="79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s="80" customFormat="1" ht="6" customHeight="1" x14ac:dyDescent="0.3">
      <c r="S17" s="79"/>
      <c r="T17" s="79"/>
      <c r="V17" s="79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s="27" customFormat="1" ht="17.25" x14ac:dyDescent="0.3">
      <c r="B18" s="28" t="s">
        <v>79</v>
      </c>
      <c r="C18" s="122" t="s">
        <v>290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27" customFormat="1" ht="15.75" x14ac:dyDescent="0.25">
      <c r="B19" s="28" t="s">
        <v>80</v>
      </c>
      <c r="C19" s="122" t="s">
        <v>295</v>
      </c>
    </row>
    <row r="20" spans="2:39" s="80" customFormat="1" ht="17.25" x14ac:dyDescent="0.3">
      <c r="V20" s="79"/>
    </row>
    <row r="21" spans="2:39" s="27" customFormat="1" ht="15.75" x14ac:dyDescent="0.25">
      <c r="V21" s="91"/>
    </row>
    <row r="22" spans="2:39" s="27" customFormat="1" ht="15.75" x14ac:dyDescent="0.25">
      <c r="V22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M33"/>
  <sheetViews>
    <sheetView showGridLines="0" view="pageBreakPreview" zoomScale="90" zoomScaleSheetLayoutView="90" workbookViewId="0">
      <selection activeCell="U11" sqref="U11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24" width="9.140625" style="8"/>
    <col min="25" max="39" width="8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2.6</v>
      </c>
      <c r="D1" s="1" t="s">
        <v>299</v>
      </c>
      <c r="V1" s="77"/>
      <c r="W1" s="77"/>
      <c r="X1" s="77"/>
      <c r="Y1" s="77"/>
    </row>
    <row r="2" spans="1:39" s="5" customFormat="1" x14ac:dyDescent="0.3">
      <c r="B2" s="1" t="s">
        <v>217</v>
      </c>
      <c r="C2" s="3">
        <v>2.6</v>
      </c>
      <c r="D2" s="1" t="s">
        <v>300</v>
      </c>
      <c r="V2" s="78"/>
      <c r="W2" s="78"/>
      <c r="X2" s="78"/>
    </row>
    <row r="3" spans="1:39" s="5" customFormat="1" ht="18.75" customHeight="1" x14ac:dyDescent="0.3">
      <c r="C3" s="3"/>
      <c r="U3" s="66" t="s">
        <v>301</v>
      </c>
      <c r="V3" s="78"/>
      <c r="W3" s="78"/>
      <c r="X3" s="78"/>
      <c r="Y3" s="78"/>
    </row>
    <row r="4" spans="1:39" s="80" customFormat="1" ht="21" customHeight="1" x14ac:dyDescent="0.3">
      <c r="A4" s="359" t="s">
        <v>73</v>
      </c>
      <c r="B4" s="359"/>
      <c r="C4" s="359"/>
      <c r="D4" s="360"/>
      <c r="E4" s="361" t="s">
        <v>270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  <c r="Q4" s="361" t="s">
        <v>276</v>
      </c>
      <c r="R4" s="362"/>
      <c r="S4" s="363"/>
      <c r="T4" s="163"/>
      <c r="U4" s="148"/>
      <c r="V4" s="79"/>
      <c r="W4" s="79"/>
      <c r="X4" s="79"/>
      <c r="Y4" s="79"/>
    </row>
    <row r="5" spans="1:39" ht="3" customHeight="1" x14ac:dyDescent="0.3">
      <c r="A5" s="381"/>
      <c r="B5" s="381"/>
      <c r="C5" s="381"/>
      <c r="D5" s="383"/>
      <c r="E5" s="12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5"/>
      <c r="Q5" s="101"/>
      <c r="R5" s="101"/>
      <c r="S5" s="125"/>
      <c r="T5" s="119"/>
      <c r="U5" s="91"/>
      <c r="W5" s="7"/>
      <c r="X5" s="7"/>
      <c r="Y5" s="7"/>
    </row>
    <row r="6" spans="1:39" s="27" customFormat="1" ht="20.25" customHeight="1" x14ac:dyDescent="0.25">
      <c r="A6" s="381"/>
      <c r="B6" s="381"/>
      <c r="C6" s="381"/>
      <c r="D6" s="383"/>
      <c r="E6" s="358" t="s">
        <v>95</v>
      </c>
      <c r="F6" s="359"/>
      <c r="G6" s="360"/>
      <c r="H6" s="358" t="s">
        <v>96</v>
      </c>
      <c r="I6" s="359"/>
      <c r="J6" s="360"/>
      <c r="K6" s="358" t="s">
        <v>97</v>
      </c>
      <c r="L6" s="359"/>
      <c r="M6" s="360"/>
      <c r="N6" s="358" t="s">
        <v>94</v>
      </c>
      <c r="O6" s="359"/>
      <c r="P6" s="360"/>
      <c r="Q6" s="358" t="s">
        <v>95</v>
      </c>
      <c r="R6" s="359"/>
      <c r="S6" s="360"/>
      <c r="T6" s="119"/>
      <c r="U6" s="91"/>
      <c r="V6" s="91"/>
      <c r="W6" s="91"/>
      <c r="X6" s="91"/>
      <c r="Y6" s="91"/>
    </row>
    <row r="7" spans="1:39" s="27" customFormat="1" ht="16.5" customHeight="1" x14ac:dyDescent="0.25">
      <c r="A7" s="381"/>
      <c r="B7" s="381"/>
      <c r="C7" s="381"/>
      <c r="D7" s="383"/>
      <c r="E7" s="364" t="s">
        <v>90</v>
      </c>
      <c r="F7" s="365"/>
      <c r="G7" s="366"/>
      <c r="H7" s="364" t="s">
        <v>91</v>
      </c>
      <c r="I7" s="365"/>
      <c r="J7" s="366"/>
      <c r="K7" s="364" t="s">
        <v>92</v>
      </c>
      <c r="L7" s="365"/>
      <c r="M7" s="366"/>
      <c r="N7" s="364" t="s">
        <v>93</v>
      </c>
      <c r="O7" s="365"/>
      <c r="P7" s="366"/>
      <c r="Q7" s="364" t="s">
        <v>90</v>
      </c>
      <c r="R7" s="365"/>
      <c r="S7" s="366"/>
      <c r="T7" s="401" t="s">
        <v>40</v>
      </c>
      <c r="U7" s="337"/>
      <c r="V7" s="91"/>
    </row>
    <row r="8" spans="1:39" s="27" customFormat="1" ht="18" customHeight="1" x14ac:dyDescent="0.25">
      <c r="A8" s="381"/>
      <c r="B8" s="381"/>
      <c r="C8" s="381"/>
      <c r="D8" s="383"/>
      <c r="E8" s="109" t="s">
        <v>1</v>
      </c>
      <c r="F8" s="110" t="s">
        <v>2</v>
      </c>
      <c r="G8" s="111" t="s">
        <v>3</v>
      </c>
      <c r="H8" s="112" t="s">
        <v>1</v>
      </c>
      <c r="I8" s="110" t="s">
        <v>2</v>
      </c>
      <c r="J8" s="111" t="s">
        <v>3</v>
      </c>
      <c r="K8" s="109" t="s">
        <v>1</v>
      </c>
      <c r="L8" s="110" t="s">
        <v>2</v>
      </c>
      <c r="M8" s="111" t="s">
        <v>3</v>
      </c>
      <c r="N8" s="109" t="s">
        <v>1</v>
      </c>
      <c r="O8" s="110" t="s">
        <v>2</v>
      </c>
      <c r="P8" s="111" t="s">
        <v>3</v>
      </c>
      <c r="Q8" s="109" t="s">
        <v>1</v>
      </c>
      <c r="R8" s="110" t="s">
        <v>2</v>
      </c>
      <c r="S8" s="111" t="s">
        <v>3</v>
      </c>
      <c r="T8" s="401" t="s">
        <v>41</v>
      </c>
      <c r="U8" s="337"/>
      <c r="V8" s="91"/>
      <c r="Y8" s="27">
        <v>1</v>
      </c>
      <c r="AB8" s="27">
        <v>2</v>
      </c>
      <c r="AE8" s="27">
        <v>3</v>
      </c>
      <c r="AH8" s="27">
        <v>4</v>
      </c>
      <c r="AK8" s="27">
        <v>1</v>
      </c>
    </row>
    <row r="9" spans="1:39" s="27" customFormat="1" ht="16.5" customHeight="1" x14ac:dyDescent="0.25">
      <c r="A9" s="365"/>
      <c r="B9" s="365"/>
      <c r="C9" s="365"/>
      <c r="D9" s="366"/>
      <c r="E9" s="113" t="s">
        <v>4</v>
      </c>
      <c r="F9" s="114" t="s">
        <v>5</v>
      </c>
      <c r="G9" s="115" t="s">
        <v>6</v>
      </c>
      <c r="H9" s="116" t="s">
        <v>4</v>
      </c>
      <c r="I9" s="114" t="s">
        <v>5</v>
      </c>
      <c r="J9" s="115" t="s">
        <v>6</v>
      </c>
      <c r="K9" s="113" t="s">
        <v>4</v>
      </c>
      <c r="L9" s="114" t="s">
        <v>5</v>
      </c>
      <c r="M9" s="115" t="s">
        <v>6</v>
      </c>
      <c r="N9" s="113" t="s">
        <v>4</v>
      </c>
      <c r="O9" s="114" t="s">
        <v>5</v>
      </c>
      <c r="P9" s="115" t="s">
        <v>6</v>
      </c>
      <c r="Q9" s="113" t="s">
        <v>4</v>
      </c>
      <c r="R9" s="114" t="s">
        <v>5</v>
      </c>
      <c r="S9" s="115" t="s">
        <v>6</v>
      </c>
      <c r="T9" s="123"/>
      <c r="U9" s="101"/>
      <c r="V9" s="91"/>
      <c r="W9" s="91"/>
      <c r="X9" s="91"/>
      <c r="Y9" s="286" t="s">
        <v>1</v>
      </c>
      <c r="Z9" s="110" t="s">
        <v>2</v>
      </c>
      <c r="AA9" s="285" t="s">
        <v>3</v>
      </c>
      <c r="AB9" s="284" t="s">
        <v>1</v>
      </c>
      <c r="AC9" s="110" t="s">
        <v>2</v>
      </c>
      <c r="AD9" s="285" t="s">
        <v>3</v>
      </c>
      <c r="AE9" s="286" t="s">
        <v>1</v>
      </c>
      <c r="AF9" s="110" t="s">
        <v>2</v>
      </c>
      <c r="AG9" s="285" t="s">
        <v>3</v>
      </c>
      <c r="AH9" s="286" t="s">
        <v>1</v>
      </c>
      <c r="AI9" s="110" t="s">
        <v>2</v>
      </c>
      <c r="AJ9" s="285" t="s">
        <v>3</v>
      </c>
      <c r="AK9" s="286" t="s">
        <v>1</v>
      </c>
      <c r="AL9" s="110" t="s">
        <v>2</v>
      </c>
      <c r="AM9" s="285" t="s">
        <v>3</v>
      </c>
    </row>
    <row r="10" spans="1:39" s="118" customFormat="1" ht="21.75" customHeight="1" x14ac:dyDescent="0.25">
      <c r="A10" s="377" t="s">
        <v>124</v>
      </c>
      <c r="B10" s="377"/>
      <c r="C10" s="377"/>
      <c r="D10" s="382"/>
      <c r="E10" s="276">
        <v>825.38535999999999</v>
      </c>
      <c r="F10" s="277">
        <v>457.58053000000001</v>
      </c>
      <c r="G10" s="277">
        <v>367.80483000000004</v>
      </c>
      <c r="H10" s="278">
        <v>909.40705000000003</v>
      </c>
      <c r="I10" s="256">
        <v>497.92378000000002</v>
      </c>
      <c r="J10" s="278">
        <v>411.48327</v>
      </c>
      <c r="K10" s="256">
        <v>902.86317000000008</v>
      </c>
      <c r="L10" s="278">
        <v>496.83893</v>
      </c>
      <c r="M10" s="256">
        <v>406.02423999999996</v>
      </c>
      <c r="N10" s="279">
        <v>872.63544999999999</v>
      </c>
      <c r="O10" s="279">
        <v>488.30511000000001</v>
      </c>
      <c r="P10" s="279">
        <v>384.33034000000004</v>
      </c>
      <c r="Q10" s="278">
        <v>829.31781999999998</v>
      </c>
      <c r="R10" s="256">
        <v>468.97991999999999</v>
      </c>
      <c r="S10" s="278">
        <v>360.33790000000005</v>
      </c>
      <c r="T10" s="376" t="s">
        <v>4</v>
      </c>
      <c r="U10" s="377"/>
      <c r="V10" s="97"/>
      <c r="Y10" s="118">
        <f>E10*1000</f>
        <v>825385.36</v>
      </c>
      <c r="Z10" s="118">
        <f t="shared" ref="Z10:AM10" si="0">F10*1000</f>
        <v>457580.53</v>
      </c>
      <c r="AA10" s="118">
        <f t="shared" si="0"/>
        <v>367804.83</v>
      </c>
      <c r="AB10" s="118">
        <f t="shared" si="0"/>
        <v>909407.05</v>
      </c>
      <c r="AC10" s="118">
        <f t="shared" si="0"/>
        <v>497923.78</v>
      </c>
      <c r="AD10" s="118">
        <f t="shared" si="0"/>
        <v>411483.27</v>
      </c>
      <c r="AE10" s="118">
        <f t="shared" si="0"/>
        <v>902863.17</v>
      </c>
      <c r="AF10" s="118">
        <f t="shared" si="0"/>
        <v>496838.93</v>
      </c>
      <c r="AG10" s="118">
        <f t="shared" si="0"/>
        <v>406024.24</v>
      </c>
      <c r="AH10" s="118">
        <f t="shared" si="0"/>
        <v>872635.45</v>
      </c>
      <c r="AI10" s="118">
        <f t="shared" si="0"/>
        <v>488305.11</v>
      </c>
      <c r="AJ10" s="118">
        <f t="shared" si="0"/>
        <v>384330.34</v>
      </c>
      <c r="AK10" s="118">
        <f t="shared" si="0"/>
        <v>829317.82</v>
      </c>
      <c r="AL10" s="118">
        <f t="shared" si="0"/>
        <v>468979.92</v>
      </c>
      <c r="AM10" s="118">
        <f t="shared" si="0"/>
        <v>360337.9</v>
      </c>
    </row>
    <row r="11" spans="1:39" s="27" customFormat="1" ht="22.5" customHeight="1" x14ac:dyDescent="0.25">
      <c r="A11" s="27" t="s">
        <v>42</v>
      </c>
      <c r="E11" s="280">
        <v>2.2348400000000002</v>
      </c>
      <c r="F11" s="280">
        <v>1.2086400000000002</v>
      </c>
      <c r="G11" s="280">
        <v>1.0261900000000002</v>
      </c>
      <c r="H11" s="281">
        <v>6.8490500000000001</v>
      </c>
      <c r="I11" s="254">
        <v>0.63640999999999992</v>
      </c>
      <c r="J11" s="281">
        <v>6.2126400000000004</v>
      </c>
      <c r="K11" s="254">
        <v>6.3662000000000001</v>
      </c>
      <c r="L11" s="281">
        <v>1.21217</v>
      </c>
      <c r="M11" s="254">
        <v>5.1540299999999997</v>
      </c>
      <c r="N11" s="254">
        <v>4.7913399999999999</v>
      </c>
      <c r="O11" s="254">
        <v>2.2059799999999998</v>
      </c>
      <c r="P11" s="254">
        <v>2.5853600000000001</v>
      </c>
      <c r="Q11" s="281">
        <v>5.1825100000000006</v>
      </c>
      <c r="R11" s="254">
        <v>3.7825000000000002</v>
      </c>
      <c r="S11" s="281">
        <v>1.40001</v>
      </c>
      <c r="T11" s="119" t="s">
        <v>163</v>
      </c>
      <c r="V11" s="91"/>
      <c r="Y11" s="118">
        <f t="shared" ref="Y11:Y25" si="1">E11*1000</f>
        <v>2234.84</v>
      </c>
      <c r="Z11" s="118">
        <f t="shared" ref="Z11:Z25" si="2">F11*1000</f>
        <v>1208.6400000000001</v>
      </c>
      <c r="AA11" s="118">
        <f t="shared" ref="AA11:AA25" si="3">G11*1000</f>
        <v>1026.19</v>
      </c>
      <c r="AB11" s="118">
        <f t="shared" ref="AB11:AB25" si="4">H11*1000</f>
        <v>6849.05</v>
      </c>
      <c r="AC11" s="118">
        <f t="shared" ref="AC11:AC25" si="5">I11*1000</f>
        <v>636.41</v>
      </c>
      <c r="AD11" s="118">
        <f t="shared" ref="AD11:AD25" si="6">J11*1000</f>
        <v>6212.64</v>
      </c>
      <c r="AE11" s="118">
        <f t="shared" ref="AE11:AE25" si="7">K11*1000</f>
        <v>6366.2</v>
      </c>
      <c r="AF11" s="118">
        <f t="shared" ref="AF11:AF25" si="8">L11*1000</f>
        <v>1212.17</v>
      </c>
      <c r="AG11" s="118">
        <f t="shared" ref="AG11:AG25" si="9">M11*1000</f>
        <v>5154.03</v>
      </c>
      <c r="AH11" s="118">
        <f t="shared" ref="AH11:AH25" si="10">N11*1000</f>
        <v>4791.34</v>
      </c>
      <c r="AI11" s="118">
        <f t="shared" ref="AI11:AI25" si="11">O11*1000</f>
        <v>2205.98</v>
      </c>
      <c r="AJ11" s="118">
        <f t="shared" ref="AJ11:AJ25" si="12">P11*1000</f>
        <v>2585.36</v>
      </c>
      <c r="AK11" s="118">
        <f t="shared" ref="AK11:AK25" si="13">Q11*1000</f>
        <v>5182.51</v>
      </c>
      <c r="AL11" s="118">
        <f t="shared" ref="AL11:AL25" si="14">R11*1000</f>
        <v>3782.5</v>
      </c>
      <c r="AM11" s="118">
        <f t="shared" ref="AM11:AM25" si="15">S11*1000</f>
        <v>1400.01</v>
      </c>
    </row>
    <row r="12" spans="1:39" s="27" customFormat="1" ht="22.5" customHeight="1" x14ac:dyDescent="0.25">
      <c r="A12" s="27" t="s">
        <v>43</v>
      </c>
      <c r="E12" s="280">
        <v>213.51129</v>
      </c>
      <c r="F12" s="280">
        <v>129.43807000000001</v>
      </c>
      <c r="G12" s="280">
        <v>84.073220000000006</v>
      </c>
      <c r="H12" s="281">
        <v>257.21699999999998</v>
      </c>
      <c r="I12" s="254">
        <v>137.93573000000001</v>
      </c>
      <c r="J12" s="281">
        <v>119.28127000000001</v>
      </c>
      <c r="K12" s="254">
        <v>252.31584000000001</v>
      </c>
      <c r="L12" s="281">
        <v>133.60258999999999</v>
      </c>
      <c r="M12" s="254">
        <v>118.71324</v>
      </c>
      <c r="N12" s="254">
        <v>245.55765</v>
      </c>
      <c r="O12" s="254">
        <v>138.35667999999998</v>
      </c>
      <c r="P12" s="254">
        <v>107.20097</v>
      </c>
      <c r="Q12" s="281">
        <v>229.02923000000001</v>
      </c>
      <c r="R12" s="254">
        <v>126.35825</v>
      </c>
      <c r="S12" s="281">
        <v>102.67098</v>
      </c>
      <c r="T12" s="119" t="s">
        <v>260</v>
      </c>
      <c r="V12" s="91"/>
      <c r="Y12" s="118">
        <f t="shared" si="1"/>
        <v>213511.29</v>
      </c>
      <c r="Z12" s="118">
        <f t="shared" si="2"/>
        <v>129438.07</v>
      </c>
      <c r="AA12" s="118">
        <f t="shared" si="3"/>
        <v>84073.22</v>
      </c>
      <c r="AB12" s="118">
        <f t="shared" si="4"/>
        <v>257216.99999999997</v>
      </c>
      <c r="AC12" s="118">
        <f t="shared" si="5"/>
        <v>137935.73000000001</v>
      </c>
      <c r="AD12" s="118">
        <f t="shared" si="6"/>
        <v>119281.27</v>
      </c>
      <c r="AE12" s="118">
        <f t="shared" si="7"/>
        <v>252315.84</v>
      </c>
      <c r="AF12" s="118">
        <f t="shared" si="8"/>
        <v>133602.59</v>
      </c>
      <c r="AG12" s="118">
        <f t="shared" si="9"/>
        <v>118713.24</v>
      </c>
      <c r="AH12" s="118">
        <f t="shared" si="10"/>
        <v>245557.65</v>
      </c>
      <c r="AI12" s="118">
        <f t="shared" si="11"/>
        <v>138356.68</v>
      </c>
      <c r="AJ12" s="118">
        <f t="shared" si="12"/>
        <v>107200.97</v>
      </c>
      <c r="AK12" s="118">
        <f t="shared" si="13"/>
        <v>229029.23</v>
      </c>
      <c r="AL12" s="118">
        <f t="shared" si="14"/>
        <v>126358.25</v>
      </c>
      <c r="AM12" s="118">
        <f t="shared" si="15"/>
        <v>102670.98</v>
      </c>
    </row>
    <row r="13" spans="1:39" s="27" customFormat="1" ht="22.5" customHeight="1" x14ac:dyDescent="0.25">
      <c r="A13" s="27" t="s">
        <v>44</v>
      </c>
      <c r="E13" s="280">
        <v>247.20175</v>
      </c>
      <c r="F13" s="280">
        <v>139.78557999999998</v>
      </c>
      <c r="G13" s="280">
        <v>107.41618</v>
      </c>
      <c r="H13" s="281">
        <v>240.85570000000001</v>
      </c>
      <c r="I13" s="254">
        <v>142.24351000000001</v>
      </c>
      <c r="J13" s="281">
        <v>98.612189999999998</v>
      </c>
      <c r="K13" s="254">
        <v>240.22624999999999</v>
      </c>
      <c r="L13" s="281">
        <v>141.97480999999999</v>
      </c>
      <c r="M13" s="254">
        <v>98.251440000000002</v>
      </c>
      <c r="N13" s="254">
        <v>233.23826</v>
      </c>
      <c r="O13" s="254">
        <v>135.83816000000002</v>
      </c>
      <c r="P13" s="254">
        <v>97.400109999999998</v>
      </c>
      <c r="Q13" s="281">
        <v>242.73841000000002</v>
      </c>
      <c r="R13" s="254">
        <v>143.38146</v>
      </c>
      <c r="S13" s="281">
        <v>99.356949999999998</v>
      </c>
      <c r="T13" s="119" t="s">
        <v>52</v>
      </c>
      <c r="V13" s="91"/>
      <c r="Y13" s="118">
        <f t="shared" si="1"/>
        <v>247201.75</v>
      </c>
      <c r="Z13" s="118">
        <f t="shared" si="2"/>
        <v>139785.57999999999</v>
      </c>
      <c r="AA13" s="118">
        <f t="shared" si="3"/>
        <v>107416.18</v>
      </c>
      <c r="AB13" s="118">
        <f t="shared" si="4"/>
        <v>240855.7</v>
      </c>
      <c r="AC13" s="118">
        <f t="shared" si="5"/>
        <v>142243.51</v>
      </c>
      <c r="AD13" s="118">
        <f t="shared" si="6"/>
        <v>98612.19</v>
      </c>
      <c r="AE13" s="118">
        <f t="shared" si="7"/>
        <v>240226.25</v>
      </c>
      <c r="AF13" s="118">
        <f t="shared" si="8"/>
        <v>141974.81</v>
      </c>
      <c r="AG13" s="118">
        <f t="shared" si="9"/>
        <v>98251.44</v>
      </c>
      <c r="AH13" s="118">
        <f t="shared" si="10"/>
        <v>233238.26</v>
      </c>
      <c r="AI13" s="118">
        <f t="shared" si="11"/>
        <v>135838.16</v>
      </c>
      <c r="AJ13" s="118">
        <f t="shared" si="12"/>
        <v>97400.11</v>
      </c>
      <c r="AK13" s="118">
        <f t="shared" si="13"/>
        <v>242738.41</v>
      </c>
      <c r="AL13" s="118">
        <f t="shared" si="14"/>
        <v>143381.46</v>
      </c>
      <c r="AM13" s="118">
        <f t="shared" si="15"/>
        <v>99356.95</v>
      </c>
    </row>
    <row r="14" spans="1:39" s="27" customFormat="1" ht="22.5" customHeight="1" x14ac:dyDescent="0.25">
      <c r="A14" s="27" t="s">
        <v>45</v>
      </c>
      <c r="E14" s="280">
        <v>142.34419</v>
      </c>
      <c r="F14" s="280">
        <v>84.232070000000007</v>
      </c>
      <c r="G14" s="280">
        <v>58.112120000000004</v>
      </c>
      <c r="H14" s="281">
        <v>152.78091000000001</v>
      </c>
      <c r="I14" s="254">
        <v>94.893699999999995</v>
      </c>
      <c r="J14" s="281">
        <v>57.887209999999996</v>
      </c>
      <c r="K14" s="254">
        <v>170.14951000000002</v>
      </c>
      <c r="L14" s="281">
        <v>96.383200000000002</v>
      </c>
      <c r="M14" s="254">
        <v>73.766310000000004</v>
      </c>
      <c r="N14" s="254">
        <v>148.59605999999999</v>
      </c>
      <c r="O14" s="254">
        <v>97.387839999999997</v>
      </c>
      <c r="P14" s="254">
        <v>51.20823</v>
      </c>
      <c r="Q14" s="281">
        <v>148.01088000000001</v>
      </c>
      <c r="R14" s="254">
        <v>93.613429999999994</v>
      </c>
      <c r="S14" s="281">
        <v>54.397449999999999</v>
      </c>
      <c r="T14" s="119" t="s">
        <v>261</v>
      </c>
      <c r="V14" s="91"/>
      <c r="Y14" s="118">
        <f t="shared" si="1"/>
        <v>142344.19</v>
      </c>
      <c r="Z14" s="118">
        <f t="shared" si="2"/>
        <v>84232.07</v>
      </c>
      <c r="AA14" s="118">
        <f t="shared" si="3"/>
        <v>58112.12</v>
      </c>
      <c r="AB14" s="118">
        <f t="shared" si="4"/>
        <v>152780.91</v>
      </c>
      <c r="AC14" s="118">
        <f t="shared" si="5"/>
        <v>94893.7</v>
      </c>
      <c r="AD14" s="118">
        <f t="shared" si="6"/>
        <v>57887.21</v>
      </c>
      <c r="AE14" s="118">
        <f t="shared" si="7"/>
        <v>170149.51</v>
      </c>
      <c r="AF14" s="118">
        <f t="shared" si="8"/>
        <v>96383.2</v>
      </c>
      <c r="AG14" s="118">
        <f t="shared" si="9"/>
        <v>73766.31</v>
      </c>
      <c r="AH14" s="118">
        <f t="shared" si="10"/>
        <v>148596.06</v>
      </c>
      <c r="AI14" s="118">
        <f t="shared" si="11"/>
        <v>97387.839999999997</v>
      </c>
      <c r="AJ14" s="118">
        <f t="shared" si="12"/>
        <v>51208.23</v>
      </c>
      <c r="AK14" s="118">
        <f t="shared" si="13"/>
        <v>148010.88</v>
      </c>
      <c r="AL14" s="118">
        <f t="shared" si="14"/>
        <v>93613.43</v>
      </c>
      <c r="AM14" s="118">
        <f t="shared" si="15"/>
        <v>54397.45</v>
      </c>
    </row>
    <row r="15" spans="1:39" s="27" customFormat="1" ht="22.5" customHeight="1" x14ac:dyDescent="0.25">
      <c r="A15" s="27" t="s">
        <v>74</v>
      </c>
      <c r="E15" s="282">
        <v>121.19747</v>
      </c>
      <c r="F15" s="282">
        <v>61.214709999999997</v>
      </c>
      <c r="G15" s="282">
        <v>59.982759999999999</v>
      </c>
      <c r="H15" s="281">
        <v>140.65896000000001</v>
      </c>
      <c r="I15" s="254">
        <v>69.109780000000001</v>
      </c>
      <c r="J15" s="281">
        <v>71.549180000000007</v>
      </c>
      <c r="K15" s="254">
        <v>121.88455999999999</v>
      </c>
      <c r="L15" s="281">
        <v>69.209249999999997</v>
      </c>
      <c r="M15" s="254">
        <v>52.675299999999993</v>
      </c>
      <c r="N15" s="254">
        <v>148.33769000000001</v>
      </c>
      <c r="O15" s="254">
        <v>78.784870000000012</v>
      </c>
      <c r="P15" s="254">
        <v>69.552819999999997</v>
      </c>
      <c r="Q15" s="281">
        <v>102.03040000000001</v>
      </c>
      <c r="R15" s="254">
        <v>54.811889999999998</v>
      </c>
      <c r="S15" s="281">
        <v>47.218499999999999</v>
      </c>
      <c r="T15" s="119" t="s">
        <v>262</v>
      </c>
      <c r="V15" s="91"/>
      <c r="Y15" s="118">
        <f t="shared" si="1"/>
        <v>121197.47</v>
      </c>
      <c r="Z15" s="118">
        <f t="shared" si="2"/>
        <v>61214.71</v>
      </c>
      <c r="AA15" s="118">
        <f t="shared" si="3"/>
        <v>59982.76</v>
      </c>
      <c r="AB15" s="118">
        <f t="shared" si="4"/>
        <v>140658.96000000002</v>
      </c>
      <c r="AC15" s="118">
        <f t="shared" si="5"/>
        <v>69109.78</v>
      </c>
      <c r="AD15" s="118">
        <f t="shared" si="6"/>
        <v>71549.180000000008</v>
      </c>
      <c r="AE15" s="118">
        <f t="shared" si="7"/>
        <v>121884.56</v>
      </c>
      <c r="AF15" s="118">
        <f t="shared" si="8"/>
        <v>69209.25</v>
      </c>
      <c r="AG15" s="118">
        <f t="shared" si="9"/>
        <v>52675.299999999996</v>
      </c>
      <c r="AH15" s="118">
        <f t="shared" si="10"/>
        <v>148337.69</v>
      </c>
      <c r="AI15" s="118">
        <f t="shared" si="11"/>
        <v>78784.87000000001</v>
      </c>
      <c r="AJ15" s="118">
        <f t="shared" si="12"/>
        <v>69552.819999999992</v>
      </c>
      <c r="AK15" s="118">
        <f t="shared" si="13"/>
        <v>102030.40000000001</v>
      </c>
      <c r="AL15" s="118">
        <f t="shared" si="14"/>
        <v>54811.89</v>
      </c>
      <c r="AM15" s="118">
        <f t="shared" si="15"/>
        <v>47218.5</v>
      </c>
    </row>
    <row r="16" spans="1:39" s="27" customFormat="1" ht="21" customHeight="1" x14ac:dyDescent="0.25">
      <c r="B16" s="27" t="s">
        <v>46</v>
      </c>
      <c r="E16" s="280">
        <v>97.723590000000002</v>
      </c>
      <c r="F16" s="280">
        <v>50.833680000000001</v>
      </c>
      <c r="G16" s="280">
        <v>46.88991</v>
      </c>
      <c r="H16" s="281">
        <v>122.75657000000001</v>
      </c>
      <c r="I16" s="254">
        <v>59.070410000000003</v>
      </c>
      <c r="J16" s="281">
        <v>63.686160000000001</v>
      </c>
      <c r="K16" s="254">
        <v>107.9194</v>
      </c>
      <c r="L16" s="281">
        <v>59.163359999999997</v>
      </c>
      <c r="M16" s="254">
        <v>48.756029999999996</v>
      </c>
      <c r="N16" s="254">
        <v>130.24933999999999</v>
      </c>
      <c r="O16" s="254">
        <v>68.683630000000008</v>
      </c>
      <c r="P16" s="254">
        <v>61.565709999999996</v>
      </c>
      <c r="Q16" s="281">
        <v>83.930630000000008</v>
      </c>
      <c r="R16" s="254">
        <v>41.087489999999995</v>
      </c>
      <c r="S16" s="281">
        <v>42.843129999999995</v>
      </c>
      <c r="T16" s="119"/>
      <c r="U16" s="91" t="s">
        <v>53</v>
      </c>
      <c r="V16" s="91"/>
      <c r="Y16" s="118">
        <f t="shared" si="1"/>
        <v>97723.59</v>
      </c>
      <c r="Z16" s="118">
        <f t="shared" si="2"/>
        <v>50833.68</v>
      </c>
      <c r="AA16" s="118">
        <f t="shared" si="3"/>
        <v>46889.91</v>
      </c>
      <c r="AB16" s="118">
        <f t="shared" si="4"/>
        <v>122756.57</v>
      </c>
      <c r="AC16" s="118">
        <f t="shared" si="5"/>
        <v>59070.41</v>
      </c>
      <c r="AD16" s="118">
        <f t="shared" si="6"/>
        <v>63686.16</v>
      </c>
      <c r="AE16" s="118">
        <f t="shared" si="7"/>
        <v>107919.4</v>
      </c>
      <c r="AF16" s="118">
        <f t="shared" si="8"/>
        <v>59163.360000000001</v>
      </c>
      <c r="AG16" s="118">
        <f t="shared" si="9"/>
        <v>48756.03</v>
      </c>
      <c r="AH16" s="118">
        <f t="shared" si="10"/>
        <v>130249.34</v>
      </c>
      <c r="AI16" s="118">
        <f t="shared" si="11"/>
        <v>68683.63</v>
      </c>
      <c r="AJ16" s="118">
        <f t="shared" si="12"/>
        <v>61565.71</v>
      </c>
      <c r="AK16" s="118">
        <f t="shared" si="13"/>
        <v>83930.63</v>
      </c>
      <c r="AL16" s="118">
        <f t="shared" si="14"/>
        <v>41087.49</v>
      </c>
      <c r="AM16" s="118">
        <f t="shared" si="15"/>
        <v>42843.13</v>
      </c>
    </row>
    <row r="17" spans="1:39" s="27" customFormat="1" ht="21" customHeight="1" x14ac:dyDescent="0.25">
      <c r="B17" s="27" t="s">
        <v>47</v>
      </c>
      <c r="E17" s="280">
        <v>23.473880000000001</v>
      </c>
      <c r="F17" s="280">
        <v>10.381030000000001</v>
      </c>
      <c r="G17" s="280">
        <v>13.09285</v>
      </c>
      <c r="H17" s="281">
        <v>17.90239</v>
      </c>
      <c r="I17" s="254">
        <v>10.039370000000002</v>
      </c>
      <c r="J17" s="281">
        <v>7.8630200000000006</v>
      </c>
      <c r="K17" s="254">
        <v>13.965159999999999</v>
      </c>
      <c r="L17" s="281">
        <v>10.04589</v>
      </c>
      <c r="M17" s="254">
        <v>3.91927</v>
      </c>
      <c r="N17" s="254">
        <v>18.088349999999998</v>
      </c>
      <c r="O17" s="254">
        <v>10.101240000000001</v>
      </c>
      <c r="P17" s="254">
        <v>7.9871099999999995</v>
      </c>
      <c r="Q17" s="281">
        <v>18.099769999999999</v>
      </c>
      <c r="R17" s="254">
        <v>13.724399999999999</v>
      </c>
      <c r="S17" s="281">
        <v>4.3753700000000002</v>
      </c>
      <c r="T17" s="119"/>
      <c r="U17" s="91" t="s">
        <v>54</v>
      </c>
      <c r="V17" s="91"/>
      <c r="Y17" s="118">
        <f t="shared" si="1"/>
        <v>23473.88</v>
      </c>
      <c r="Z17" s="118">
        <f t="shared" si="2"/>
        <v>10381.030000000001</v>
      </c>
      <c r="AA17" s="118">
        <f t="shared" si="3"/>
        <v>13092.85</v>
      </c>
      <c r="AB17" s="118">
        <f t="shared" si="4"/>
        <v>17902.39</v>
      </c>
      <c r="AC17" s="118">
        <f t="shared" si="5"/>
        <v>10039.370000000001</v>
      </c>
      <c r="AD17" s="118">
        <f t="shared" si="6"/>
        <v>7863.02</v>
      </c>
      <c r="AE17" s="118">
        <f t="shared" si="7"/>
        <v>13965.16</v>
      </c>
      <c r="AF17" s="118">
        <f t="shared" si="8"/>
        <v>10045.89</v>
      </c>
      <c r="AG17" s="118">
        <f t="shared" si="9"/>
        <v>3919.27</v>
      </c>
      <c r="AH17" s="118">
        <f t="shared" si="10"/>
        <v>18088.349999999999</v>
      </c>
      <c r="AI17" s="118">
        <f t="shared" si="11"/>
        <v>10101.24</v>
      </c>
      <c r="AJ17" s="118">
        <f t="shared" si="12"/>
        <v>7987.11</v>
      </c>
      <c r="AK17" s="118">
        <f t="shared" si="13"/>
        <v>18099.77</v>
      </c>
      <c r="AL17" s="118">
        <f t="shared" si="14"/>
        <v>13724.4</v>
      </c>
      <c r="AM17" s="118">
        <f t="shared" si="15"/>
        <v>4375.37</v>
      </c>
    </row>
    <row r="18" spans="1:39" s="27" customFormat="1" ht="21" customHeight="1" x14ac:dyDescent="0.25">
      <c r="B18" s="27" t="s">
        <v>48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54">
        <v>0</v>
      </c>
      <c r="L18" s="281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119"/>
      <c r="U18" s="91" t="s">
        <v>263</v>
      </c>
      <c r="V18" s="91"/>
      <c r="Y18" s="118">
        <f t="shared" si="1"/>
        <v>0</v>
      </c>
      <c r="Z18" s="118">
        <f t="shared" si="2"/>
        <v>0</v>
      </c>
      <c r="AA18" s="118">
        <f t="shared" si="3"/>
        <v>0</v>
      </c>
      <c r="AB18" s="118">
        <f t="shared" si="4"/>
        <v>0</v>
      </c>
      <c r="AC18" s="118">
        <f t="shared" si="5"/>
        <v>0</v>
      </c>
      <c r="AD18" s="118">
        <f t="shared" si="6"/>
        <v>0</v>
      </c>
      <c r="AE18" s="118">
        <f t="shared" si="7"/>
        <v>0</v>
      </c>
      <c r="AF18" s="118">
        <f t="shared" si="8"/>
        <v>0</v>
      </c>
      <c r="AG18" s="118">
        <f t="shared" si="9"/>
        <v>0</v>
      </c>
      <c r="AH18" s="118">
        <f t="shared" si="10"/>
        <v>0</v>
      </c>
      <c r="AI18" s="118">
        <f t="shared" si="11"/>
        <v>0</v>
      </c>
      <c r="AJ18" s="118">
        <f t="shared" si="12"/>
        <v>0</v>
      </c>
      <c r="AK18" s="118">
        <f t="shared" si="13"/>
        <v>0</v>
      </c>
      <c r="AL18" s="118">
        <f t="shared" si="14"/>
        <v>0</v>
      </c>
      <c r="AM18" s="118">
        <f t="shared" si="15"/>
        <v>0</v>
      </c>
    </row>
    <row r="19" spans="1:39" s="27" customFormat="1" ht="22.5" customHeight="1" x14ac:dyDescent="0.25">
      <c r="A19" s="27" t="s">
        <v>75</v>
      </c>
      <c r="E19" s="282">
        <v>98.895840000000007</v>
      </c>
      <c r="F19" s="282">
        <v>41.701459999999997</v>
      </c>
      <c r="G19" s="282">
        <v>57.194369999999999</v>
      </c>
      <c r="H19" s="281">
        <v>111.04541999999999</v>
      </c>
      <c r="I19" s="254">
        <v>53.104649999999992</v>
      </c>
      <c r="J19" s="281">
        <v>57.940779999999997</v>
      </c>
      <c r="K19" s="254">
        <v>111.92082999999998</v>
      </c>
      <c r="L19" s="281">
        <v>54.456900000000005</v>
      </c>
      <c r="M19" s="254">
        <v>57.463920000000002</v>
      </c>
      <c r="N19" s="254">
        <v>92.114449999999991</v>
      </c>
      <c r="O19" s="254">
        <v>35.731600000000007</v>
      </c>
      <c r="P19" s="254">
        <v>56.382849999999998</v>
      </c>
      <c r="Q19" s="281">
        <v>102.32639</v>
      </c>
      <c r="R19" s="254">
        <v>47.03240000000001</v>
      </c>
      <c r="S19" s="281">
        <v>55.293999999999997</v>
      </c>
      <c r="T19" s="119" t="s">
        <v>76</v>
      </c>
      <c r="V19" s="91"/>
      <c r="Y19" s="118">
        <f t="shared" si="1"/>
        <v>98895.840000000011</v>
      </c>
      <c r="Z19" s="118">
        <f t="shared" si="2"/>
        <v>41701.46</v>
      </c>
      <c r="AA19" s="118">
        <f t="shared" si="3"/>
        <v>57194.37</v>
      </c>
      <c r="AB19" s="118">
        <f t="shared" si="4"/>
        <v>111045.42</v>
      </c>
      <c r="AC19" s="118">
        <f t="shared" si="5"/>
        <v>53104.649999999994</v>
      </c>
      <c r="AD19" s="118">
        <f t="shared" si="6"/>
        <v>57940.78</v>
      </c>
      <c r="AE19" s="118">
        <f t="shared" si="7"/>
        <v>111920.82999999999</v>
      </c>
      <c r="AF19" s="118">
        <f t="shared" si="8"/>
        <v>54456.9</v>
      </c>
      <c r="AG19" s="118">
        <f t="shared" si="9"/>
        <v>57463.92</v>
      </c>
      <c r="AH19" s="118">
        <f t="shared" si="10"/>
        <v>92114.45</v>
      </c>
      <c r="AI19" s="118">
        <f t="shared" si="11"/>
        <v>35731.600000000006</v>
      </c>
      <c r="AJ19" s="118">
        <f t="shared" si="12"/>
        <v>56382.85</v>
      </c>
      <c r="AK19" s="118">
        <f t="shared" si="13"/>
        <v>102326.39</v>
      </c>
      <c r="AL19" s="118">
        <f t="shared" si="14"/>
        <v>47032.400000000009</v>
      </c>
      <c r="AM19" s="118">
        <f t="shared" si="15"/>
        <v>55294</v>
      </c>
    </row>
    <row r="20" spans="1:39" s="27" customFormat="1" ht="21" customHeight="1" x14ac:dyDescent="0.25">
      <c r="B20" s="27" t="s">
        <v>49</v>
      </c>
      <c r="E20" s="280">
        <v>57.267919999999997</v>
      </c>
      <c r="F20" s="280">
        <v>25.966619999999999</v>
      </c>
      <c r="G20" s="280">
        <v>31.301299999999998</v>
      </c>
      <c r="H20" s="281">
        <v>62.475650000000002</v>
      </c>
      <c r="I20" s="254">
        <v>28.72654</v>
      </c>
      <c r="J20" s="281">
        <v>33.749120000000005</v>
      </c>
      <c r="K20" s="254">
        <v>56.139589999999998</v>
      </c>
      <c r="L20" s="281">
        <v>23.393840000000001</v>
      </c>
      <c r="M20" s="254">
        <v>32.745750000000001</v>
      </c>
      <c r="N20" s="254">
        <v>55.180839999999996</v>
      </c>
      <c r="O20" s="254">
        <v>20.539159999999999</v>
      </c>
      <c r="P20" s="254">
        <v>34.641680000000001</v>
      </c>
      <c r="Q20" s="281">
        <v>54.584989999999998</v>
      </c>
      <c r="R20" s="254">
        <v>26.818470000000001</v>
      </c>
      <c r="S20" s="281">
        <v>27.766529999999999</v>
      </c>
      <c r="T20" s="119"/>
      <c r="U20" s="27" t="s">
        <v>55</v>
      </c>
      <c r="V20" s="91"/>
      <c r="Y20" s="118">
        <f t="shared" si="1"/>
        <v>57267.92</v>
      </c>
      <c r="Z20" s="118">
        <f t="shared" si="2"/>
        <v>25966.62</v>
      </c>
      <c r="AA20" s="118">
        <f t="shared" si="3"/>
        <v>31301.3</v>
      </c>
      <c r="AB20" s="118">
        <f t="shared" si="4"/>
        <v>62475.65</v>
      </c>
      <c r="AC20" s="118">
        <f t="shared" si="5"/>
        <v>28726.54</v>
      </c>
      <c r="AD20" s="118">
        <f t="shared" si="6"/>
        <v>33749.120000000003</v>
      </c>
      <c r="AE20" s="118">
        <f t="shared" si="7"/>
        <v>56139.59</v>
      </c>
      <c r="AF20" s="118">
        <f t="shared" si="8"/>
        <v>23393.84</v>
      </c>
      <c r="AG20" s="118">
        <f t="shared" si="9"/>
        <v>32745.75</v>
      </c>
      <c r="AH20" s="118">
        <f t="shared" si="10"/>
        <v>55180.84</v>
      </c>
      <c r="AI20" s="118">
        <f t="shared" si="11"/>
        <v>20539.16</v>
      </c>
      <c r="AJ20" s="118">
        <f t="shared" si="12"/>
        <v>34641.68</v>
      </c>
      <c r="AK20" s="118">
        <f t="shared" si="13"/>
        <v>54584.99</v>
      </c>
      <c r="AL20" s="118">
        <f t="shared" si="14"/>
        <v>26818.47</v>
      </c>
      <c r="AM20" s="118">
        <f t="shared" si="15"/>
        <v>27766.53</v>
      </c>
    </row>
    <row r="21" spans="1:39" s="27" customFormat="1" ht="21" customHeight="1" x14ac:dyDescent="0.25">
      <c r="B21" s="27" t="s">
        <v>50</v>
      </c>
      <c r="E21" s="280">
        <v>25.481900000000003</v>
      </c>
      <c r="F21" s="280">
        <v>12.85833</v>
      </c>
      <c r="G21" s="280">
        <v>12.623559999999999</v>
      </c>
      <c r="H21" s="281">
        <v>29.242819999999998</v>
      </c>
      <c r="I21" s="254">
        <v>18.61852</v>
      </c>
      <c r="J21" s="281">
        <v>10.6243</v>
      </c>
      <c r="K21" s="254">
        <v>39.858170000000001</v>
      </c>
      <c r="L21" s="281">
        <v>25.415980000000001</v>
      </c>
      <c r="M21" s="254">
        <v>14.44219</v>
      </c>
      <c r="N21" s="254">
        <v>27.939250000000001</v>
      </c>
      <c r="O21" s="254">
        <v>13.41503</v>
      </c>
      <c r="P21" s="254">
        <v>14.52422</v>
      </c>
      <c r="Q21" s="281">
        <v>31.761980000000001</v>
      </c>
      <c r="R21" s="254">
        <v>14.37552</v>
      </c>
      <c r="S21" s="281">
        <v>17.38646</v>
      </c>
      <c r="T21" s="119"/>
      <c r="U21" s="27" t="s">
        <v>264</v>
      </c>
      <c r="V21" s="91"/>
      <c r="Y21" s="118">
        <f t="shared" si="1"/>
        <v>25481.9</v>
      </c>
      <c r="Z21" s="118">
        <f t="shared" si="2"/>
        <v>12858.33</v>
      </c>
      <c r="AA21" s="118">
        <f t="shared" si="3"/>
        <v>12623.56</v>
      </c>
      <c r="AB21" s="118">
        <f t="shared" si="4"/>
        <v>29242.82</v>
      </c>
      <c r="AC21" s="118">
        <f t="shared" si="5"/>
        <v>18618.52</v>
      </c>
      <c r="AD21" s="118">
        <f t="shared" si="6"/>
        <v>10624.3</v>
      </c>
      <c r="AE21" s="118">
        <f t="shared" si="7"/>
        <v>39858.17</v>
      </c>
      <c r="AF21" s="118">
        <f t="shared" si="8"/>
        <v>25415.98</v>
      </c>
      <c r="AG21" s="118">
        <f t="shared" si="9"/>
        <v>14442.19</v>
      </c>
      <c r="AH21" s="118">
        <f t="shared" si="10"/>
        <v>27939.25</v>
      </c>
      <c r="AI21" s="118">
        <f t="shared" si="11"/>
        <v>13415.03</v>
      </c>
      <c r="AJ21" s="118">
        <f t="shared" si="12"/>
        <v>14524.22</v>
      </c>
      <c r="AK21" s="118">
        <f t="shared" si="13"/>
        <v>31761.98</v>
      </c>
      <c r="AL21" s="118">
        <f t="shared" si="14"/>
        <v>14375.52</v>
      </c>
      <c r="AM21" s="118">
        <f t="shared" si="15"/>
        <v>17386.46</v>
      </c>
    </row>
    <row r="22" spans="1:39" s="27" customFormat="1" ht="21" customHeight="1" x14ac:dyDescent="0.25">
      <c r="B22" s="27" t="s">
        <v>48</v>
      </c>
      <c r="E22" s="280">
        <v>16.14602</v>
      </c>
      <c r="F22" s="280">
        <v>2.8765100000000001</v>
      </c>
      <c r="G22" s="280">
        <v>13.26951</v>
      </c>
      <c r="H22" s="281">
        <v>19.32695</v>
      </c>
      <c r="I22" s="254">
        <v>5.7595900000000002</v>
      </c>
      <c r="J22" s="281">
        <v>13.567360000000001</v>
      </c>
      <c r="K22" s="254">
        <v>15.923069999999999</v>
      </c>
      <c r="L22" s="281">
        <v>5.6470799999999999</v>
      </c>
      <c r="M22" s="254">
        <v>10.275979999999999</v>
      </c>
      <c r="N22" s="254">
        <v>8.9943600000000004</v>
      </c>
      <c r="O22" s="254">
        <v>1.7774100000000002</v>
      </c>
      <c r="P22" s="254">
        <v>7.2169499999999998</v>
      </c>
      <c r="Q22" s="281">
        <v>15.979419999999999</v>
      </c>
      <c r="R22" s="254">
        <v>5.8384099999999997</v>
      </c>
      <c r="S22" s="281">
        <v>10.14101</v>
      </c>
      <c r="T22" s="119"/>
      <c r="U22" s="27" t="s">
        <v>263</v>
      </c>
      <c r="V22" s="91"/>
      <c r="Y22" s="118">
        <f t="shared" si="1"/>
        <v>16146.02</v>
      </c>
      <c r="Z22" s="118">
        <f t="shared" si="2"/>
        <v>2876.51</v>
      </c>
      <c r="AA22" s="118">
        <f t="shared" si="3"/>
        <v>13269.51</v>
      </c>
      <c r="AB22" s="118">
        <f t="shared" si="4"/>
        <v>19326.95</v>
      </c>
      <c r="AC22" s="118">
        <f t="shared" si="5"/>
        <v>5759.59</v>
      </c>
      <c r="AD22" s="118">
        <f t="shared" si="6"/>
        <v>13567.36</v>
      </c>
      <c r="AE22" s="118">
        <f t="shared" si="7"/>
        <v>15923.07</v>
      </c>
      <c r="AF22" s="118">
        <f t="shared" si="8"/>
        <v>5647.08</v>
      </c>
      <c r="AG22" s="118">
        <f t="shared" si="9"/>
        <v>10275.98</v>
      </c>
      <c r="AH22" s="118">
        <f t="shared" si="10"/>
        <v>8994.36</v>
      </c>
      <c r="AI22" s="118">
        <f t="shared" si="11"/>
        <v>1777.41</v>
      </c>
      <c r="AJ22" s="118">
        <f t="shared" si="12"/>
        <v>7216.95</v>
      </c>
      <c r="AK22" s="118">
        <f t="shared" si="13"/>
        <v>15979.42</v>
      </c>
      <c r="AL22" s="118">
        <f t="shared" si="14"/>
        <v>5838.41</v>
      </c>
      <c r="AM22" s="118">
        <f t="shared" si="15"/>
        <v>10141.01</v>
      </c>
    </row>
    <row r="23" spans="1:39" s="27" customFormat="1" ht="22.5" customHeight="1" x14ac:dyDescent="0.25">
      <c r="A23" s="27" t="s">
        <v>51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119" t="s">
        <v>56</v>
      </c>
      <c r="V23" s="91"/>
      <c r="Y23" s="118">
        <f t="shared" si="1"/>
        <v>0</v>
      </c>
      <c r="Z23" s="118">
        <f t="shared" si="2"/>
        <v>0</v>
      </c>
      <c r="AA23" s="118">
        <f t="shared" si="3"/>
        <v>0</v>
      </c>
      <c r="AB23" s="118">
        <f t="shared" si="4"/>
        <v>0</v>
      </c>
      <c r="AC23" s="118">
        <f t="shared" si="5"/>
        <v>0</v>
      </c>
      <c r="AD23" s="118">
        <f t="shared" si="6"/>
        <v>0</v>
      </c>
      <c r="AE23" s="118">
        <f t="shared" si="7"/>
        <v>0</v>
      </c>
      <c r="AF23" s="118">
        <f t="shared" si="8"/>
        <v>0</v>
      </c>
      <c r="AG23" s="118">
        <f t="shared" si="9"/>
        <v>0</v>
      </c>
      <c r="AH23" s="118">
        <f t="shared" si="10"/>
        <v>0</v>
      </c>
      <c r="AI23" s="118">
        <f t="shared" si="11"/>
        <v>0</v>
      </c>
      <c r="AJ23" s="118">
        <f t="shared" si="12"/>
        <v>0</v>
      </c>
      <c r="AK23" s="118">
        <f t="shared" si="13"/>
        <v>0</v>
      </c>
      <c r="AL23" s="118">
        <f t="shared" si="14"/>
        <v>0</v>
      </c>
      <c r="AM23" s="118">
        <f t="shared" si="15"/>
        <v>0</v>
      </c>
    </row>
    <row r="24" spans="1:39" s="27" customFormat="1" ht="22.5" customHeight="1" x14ac:dyDescent="0.25">
      <c r="A24" s="27" t="s">
        <v>30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119" t="s">
        <v>34</v>
      </c>
      <c r="V24" s="91"/>
      <c r="Y24" s="118">
        <f t="shared" si="1"/>
        <v>0</v>
      </c>
      <c r="Z24" s="118">
        <f t="shared" si="2"/>
        <v>0</v>
      </c>
      <c r="AA24" s="118">
        <f t="shared" si="3"/>
        <v>0</v>
      </c>
      <c r="AB24" s="118">
        <f t="shared" si="4"/>
        <v>0</v>
      </c>
      <c r="AC24" s="118">
        <f t="shared" si="5"/>
        <v>0</v>
      </c>
      <c r="AD24" s="118">
        <f t="shared" si="6"/>
        <v>0</v>
      </c>
      <c r="AE24" s="118">
        <f t="shared" si="7"/>
        <v>0</v>
      </c>
      <c r="AF24" s="118">
        <f t="shared" si="8"/>
        <v>0</v>
      </c>
      <c r="AG24" s="118">
        <f t="shared" si="9"/>
        <v>0</v>
      </c>
      <c r="AH24" s="118">
        <f t="shared" si="10"/>
        <v>0</v>
      </c>
      <c r="AI24" s="118">
        <f t="shared" si="11"/>
        <v>0</v>
      </c>
      <c r="AJ24" s="118">
        <f t="shared" si="12"/>
        <v>0</v>
      </c>
      <c r="AK24" s="118">
        <f t="shared" si="13"/>
        <v>0</v>
      </c>
      <c r="AL24" s="118">
        <f t="shared" si="14"/>
        <v>0</v>
      </c>
      <c r="AM24" s="118">
        <f t="shared" si="15"/>
        <v>0</v>
      </c>
    </row>
    <row r="25" spans="1:39" s="27" customFormat="1" ht="3" customHeight="1" x14ac:dyDescent="0.25">
      <c r="A25" s="101"/>
      <c r="B25" s="101"/>
      <c r="C25" s="101"/>
      <c r="D25" s="101"/>
      <c r="E25" s="123"/>
      <c r="F25" s="124"/>
      <c r="G25" s="125"/>
      <c r="H25" s="101"/>
      <c r="I25" s="124"/>
      <c r="J25" s="101"/>
      <c r="K25" s="124"/>
      <c r="L25" s="101"/>
      <c r="M25" s="124"/>
      <c r="N25" s="101"/>
      <c r="O25" s="101"/>
      <c r="P25" s="101"/>
      <c r="Q25" s="101"/>
      <c r="R25" s="124"/>
      <c r="S25" s="125"/>
      <c r="T25" s="123"/>
      <c r="U25" s="101"/>
      <c r="V25" s="91"/>
      <c r="W25" s="91"/>
      <c r="X25" s="91"/>
      <c r="Y25" s="118">
        <f t="shared" si="1"/>
        <v>0</v>
      </c>
      <c r="Z25" s="118">
        <f t="shared" si="2"/>
        <v>0</v>
      </c>
      <c r="AA25" s="118">
        <f t="shared" si="3"/>
        <v>0</v>
      </c>
      <c r="AB25" s="118">
        <f t="shared" si="4"/>
        <v>0</v>
      </c>
      <c r="AC25" s="118">
        <f t="shared" si="5"/>
        <v>0</v>
      </c>
      <c r="AD25" s="118">
        <f t="shared" si="6"/>
        <v>0</v>
      </c>
      <c r="AE25" s="118">
        <f t="shared" si="7"/>
        <v>0</v>
      </c>
      <c r="AF25" s="118">
        <f t="shared" si="8"/>
        <v>0</v>
      </c>
      <c r="AG25" s="118">
        <f t="shared" si="9"/>
        <v>0</v>
      </c>
      <c r="AH25" s="118">
        <f t="shared" si="10"/>
        <v>0</v>
      </c>
      <c r="AI25" s="118">
        <f t="shared" si="11"/>
        <v>0</v>
      </c>
      <c r="AJ25" s="118">
        <f t="shared" si="12"/>
        <v>0</v>
      </c>
      <c r="AK25" s="118">
        <f t="shared" si="13"/>
        <v>0</v>
      </c>
      <c r="AL25" s="118">
        <f t="shared" si="14"/>
        <v>0</v>
      </c>
      <c r="AM25" s="118">
        <f t="shared" si="15"/>
        <v>0</v>
      </c>
    </row>
    <row r="26" spans="1:39" s="27" customFormat="1" ht="3" customHeight="1" x14ac:dyDescent="0.25">
      <c r="S26" s="91"/>
      <c r="T26" s="91"/>
      <c r="V26" s="91"/>
      <c r="W26" s="91"/>
      <c r="X26" s="91"/>
    </row>
    <row r="27" spans="1:39" s="27" customFormat="1" ht="15.75" x14ac:dyDescent="0.25">
      <c r="B27" s="28" t="s">
        <v>79</v>
      </c>
      <c r="C27" s="122" t="s">
        <v>290</v>
      </c>
    </row>
    <row r="28" spans="1:39" s="27" customFormat="1" ht="15.75" x14ac:dyDescent="0.25">
      <c r="B28" s="28" t="s">
        <v>80</v>
      </c>
      <c r="C28" s="122" t="s">
        <v>295</v>
      </c>
    </row>
    <row r="29" spans="1:39" s="27" customFormat="1" ht="15.75" x14ac:dyDescent="0.25">
      <c r="V29" s="91"/>
    </row>
    <row r="30" spans="1:39" s="27" customFormat="1" ht="15.75" x14ac:dyDescent="0.25">
      <c r="V30" s="91"/>
    </row>
    <row r="31" spans="1:39" s="27" customFormat="1" ht="15.75" x14ac:dyDescent="0.25">
      <c r="V31" s="91"/>
    </row>
    <row r="33" spans="3:3" x14ac:dyDescent="0.3">
      <c r="C33" s="8" t="s">
        <v>88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AM24"/>
  <sheetViews>
    <sheetView showGridLines="0" view="pageBreakPreview" zoomScaleSheetLayoutView="100" workbookViewId="0">
      <selection activeCell="C11" sqref="C11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39" s="1" customFormat="1" x14ac:dyDescent="0.3">
      <c r="B1" s="1" t="s">
        <v>0</v>
      </c>
      <c r="C1" s="3">
        <v>2.7</v>
      </c>
      <c r="D1" s="1" t="s">
        <v>302</v>
      </c>
      <c r="W1" s="77"/>
    </row>
    <row r="2" spans="1:39" s="5" customFormat="1" x14ac:dyDescent="0.3">
      <c r="B2" s="1" t="s">
        <v>217</v>
      </c>
      <c r="C2" s="3">
        <v>2.7</v>
      </c>
      <c r="D2" s="1" t="s">
        <v>303</v>
      </c>
      <c r="E2" s="1"/>
      <c r="W2" s="78"/>
    </row>
    <row r="3" spans="1:39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8" t="s">
        <v>306</v>
      </c>
    </row>
    <row r="4" spans="1:39" ht="21.75" customHeight="1" x14ac:dyDescent="0.3">
      <c r="A4" s="409" t="s">
        <v>77</v>
      </c>
      <c r="B4" s="409"/>
      <c r="C4" s="409"/>
      <c r="D4" s="412"/>
      <c r="E4" s="414" t="s">
        <v>270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414" t="s">
        <v>276</v>
      </c>
      <c r="R4" s="415"/>
      <c r="S4" s="416"/>
      <c r="T4" s="408" t="s">
        <v>78</v>
      </c>
      <c r="U4" s="409"/>
      <c r="V4" s="409"/>
    </row>
    <row r="5" spans="1:39" s="27" customFormat="1" ht="22.5" customHeight="1" x14ac:dyDescent="0.25">
      <c r="A5" s="411"/>
      <c r="B5" s="411"/>
      <c r="C5" s="411"/>
      <c r="D5" s="413"/>
      <c r="E5" s="408" t="s">
        <v>95</v>
      </c>
      <c r="F5" s="409"/>
      <c r="G5" s="412"/>
      <c r="H5" s="408" t="s">
        <v>96</v>
      </c>
      <c r="I5" s="409"/>
      <c r="J5" s="412"/>
      <c r="K5" s="408" t="s">
        <v>97</v>
      </c>
      <c r="L5" s="409"/>
      <c r="M5" s="412"/>
      <c r="N5" s="408" t="s">
        <v>94</v>
      </c>
      <c r="O5" s="409"/>
      <c r="P5" s="412"/>
      <c r="Q5" s="408" t="s">
        <v>95</v>
      </c>
      <c r="R5" s="409"/>
      <c r="S5" s="412"/>
      <c r="T5" s="410"/>
      <c r="U5" s="411"/>
      <c r="V5" s="411"/>
      <c r="W5" s="91"/>
    </row>
    <row r="6" spans="1:39" s="27" customFormat="1" ht="21.75" customHeight="1" x14ac:dyDescent="0.25">
      <c r="A6" s="411"/>
      <c r="B6" s="411"/>
      <c r="C6" s="411"/>
      <c r="D6" s="413"/>
      <c r="E6" s="402" t="s">
        <v>90</v>
      </c>
      <c r="F6" s="403"/>
      <c r="G6" s="404"/>
      <c r="H6" s="402" t="s">
        <v>91</v>
      </c>
      <c r="I6" s="403"/>
      <c r="J6" s="404"/>
      <c r="K6" s="402" t="s">
        <v>92</v>
      </c>
      <c r="L6" s="403"/>
      <c r="M6" s="404"/>
      <c r="N6" s="402" t="s">
        <v>93</v>
      </c>
      <c r="O6" s="403"/>
      <c r="P6" s="404"/>
      <c r="Q6" s="402" t="s">
        <v>90</v>
      </c>
      <c r="R6" s="403"/>
      <c r="S6" s="404"/>
      <c r="T6" s="410"/>
      <c r="U6" s="411"/>
      <c r="V6" s="411"/>
      <c r="W6" s="91"/>
    </row>
    <row r="7" spans="1:39" s="27" customFormat="1" ht="21.75" customHeight="1" x14ac:dyDescent="0.3">
      <c r="A7" s="411"/>
      <c r="B7" s="411"/>
      <c r="C7" s="411"/>
      <c r="D7" s="413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10"/>
      <c r="U7" s="411"/>
      <c r="V7" s="411"/>
      <c r="W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1.75" customHeight="1" x14ac:dyDescent="0.3">
      <c r="A8" s="403"/>
      <c r="B8" s="403"/>
      <c r="C8" s="403"/>
      <c r="D8" s="404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402"/>
      <c r="U8" s="403"/>
      <c r="V8" s="403"/>
      <c r="W8" s="91"/>
      <c r="Y8" s="82" t="s">
        <v>1</v>
      </c>
      <c r="Z8" s="83" t="s">
        <v>2</v>
      </c>
      <c r="AA8" s="84" t="s">
        <v>3</v>
      </c>
      <c r="AB8" s="287" t="s">
        <v>1</v>
      </c>
      <c r="AC8" s="83" t="s">
        <v>2</v>
      </c>
      <c r="AD8" s="84" t="s">
        <v>3</v>
      </c>
      <c r="AE8" s="82" t="s">
        <v>1</v>
      </c>
      <c r="AF8" s="83" t="s">
        <v>2</v>
      </c>
      <c r="AG8" s="84" t="s">
        <v>3</v>
      </c>
      <c r="AH8" s="82" t="s">
        <v>1</v>
      </c>
      <c r="AI8" s="83" t="s">
        <v>2</v>
      </c>
      <c r="AJ8" s="84" t="s">
        <v>3</v>
      </c>
      <c r="AK8" s="82" t="s">
        <v>1</v>
      </c>
      <c r="AL8" s="83" t="s">
        <v>2</v>
      </c>
      <c r="AM8" s="84" t="s">
        <v>3</v>
      </c>
    </row>
    <row r="9" spans="1:39" s="118" customFormat="1" ht="36" customHeight="1" x14ac:dyDescent="0.3">
      <c r="A9" s="405" t="s">
        <v>124</v>
      </c>
      <c r="B9" s="405"/>
      <c r="C9" s="405"/>
      <c r="D9" s="406"/>
      <c r="E9" s="224">
        <v>825.38535999999999</v>
      </c>
      <c r="F9" s="224">
        <v>457.58053000000001</v>
      </c>
      <c r="G9" s="226">
        <v>367.80483000000004</v>
      </c>
      <c r="H9" s="5">
        <v>909.40705000000003</v>
      </c>
      <c r="I9" s="130">
        <v>497.92378000000002</v>
      </c>
      <c r="J9" s="5">
        <v>411.48327</v>
      </c>
      <c r="K9" s="249">
        <v>902.86317000000008</v>
      </c>
      <c r="L9" s="248">
        <v>496.83893</v>
      </c>
      <c r="M9" s="249">
        <v>406.02423999999996</v>
      </c>
      <c r="N9" s="249">
        <v>872.63544999999999</v>
      </c>
      <c r="O9" s="249">
        <v>488.30511000000001</v>
      </c>
      <c r="P9" s="249">
        <v>384.33034000000004</v>
      </c>
      <c r="Q9" s="248">
        <v>829.31781999999998</v>
      </c>
      <c r="R9" s="249">
        <v>468.97991999999999</v>
      </c>
      <c r="S9" s="248">
        <v>360.33790000000005</v>
      </c>
      <c r="T9" s="407" t="s">
        <v>4</v>
      </c>
      <c r="U9" s="405"/>
      <c r="V9" s="405"/>
      <c r="W9" s="97"/>
      <c r="Y9" s="118">
        <f>E9*1000</f>
        <v>825385.36</v>
      </c>
      <c r="Z9" s="118">
        <f t="shared" ref="Z9:AM9" si="0">F9*1000</f>
        <v>457580.53</v>
      </c>
      <c r="AA9" s="118">
        <f t="shared" si="0"/>
        <v>367804.83</v>
      </c>
      <c r="AB9" s="118">
        <f t="shared" si="0"/>
        <v>909407.05</v>
      </c>
      <c r="AC9" s="118">
        <f t="shared" si="0"/>
        <v>497923.78</v>
      </c>
      <c r="AD9" s="118">
        <f t="shared" si="0"/>
        <v>411483.27</v>
      </c>
      <c r="AE9" s="118">
        <f t="shared" si="0"/>
        <v>902863.17</v>
      </c>
      <c r="AF9" s="118">
        <f t="shared" si="0"/>
        <v>496838.93</v>
      </c>
      <c r="AG9" s="118">
        <f t="shared" si="0"/>
        <v>406024.24</v>
      </c>
      <c r="AH9" s="118">
        <f t="shared" si="0"/>
        <v>872635.45</v>
      </c>
      <c r="AI9" s="118">
        <f t="shared" si="0"/>
        <v>488305.11</v>
      </c>
      <c r="AJ9" s="118">
        <f t="shared" si="0"/>
        <v>384330.34</v>
      </c>
      <c r="AK9" s="118">
        <f t="shared" si="0"/>
        <v>829317.82</v>
      </c>
      <c r="AL9" s="118">
        <f t="shared" si="0"/>
        <v>468979.92</v>
      </c>
      <c r="AM9" s="118">
        <f t="shared" si="0"/>
        <v>360337.9</v>
      </c>
    </row>
    <row r="10" spans="1:39" s="27" customFormat="1" ht="31.5" customHeight="1" x14ac:dyDescent="0.3">
      <c r="A10" s="164" t="s">
        <v>227</v>
      </c>
      <c r="B10" s="80"/>
      <c r="C10" s="80"/>
      <c r="D10" s="80"/>
      <c r="E10" s="225">
        <v>20.338720000000002</v>
      </c>
      <c r="F10" s="225">
        <v>10.12881</v>
      </c>
      <c r="G10" s="227">
        <v>10.209910000000001</v>
      </c>
      <c r="H10" s="239">
        <v>19.24193</v>
      </c>
      <c r="I10" s="240">
        <v>4.8016199999999998</v>
      </c>
      <c r="J10" s="239">
        <v>14.44032</v>
      </c>
      <c r="K10" s="240">
        <v>1.9546400000000002</v>
      </c>
      <c r="L10" s="239">
        <v>1.30071</v>
      </c>
      <c r="M10" s="240">
        <v>0.65391999999999995</v>
      </c>
      <c r="N10" s="240">
        <v>7.7988</v>
      </c>
      <c r="O10" s="240">
        <v>5.4238200000000001</v>
      </c>
      <c r="P10" s="240">
        <v>2.3749799999999999</v>
      </c>
      <c r="Q10" s="239">
        <v>10.134729999999999</v>
      </c>
      <c r="R10" s="240">
        <v>6.52494</v>
      </c>
      <c r="S10" s="239">
        <v>3.6097899999999998</v>
      </c>
      <c r="T10" s="93" t="s">
        <v>155</v>
      </c>
      <c r="U10" s="79"/>
      <c r="V10" s="80"/>
      <c r="W10" s="91"/>
      <c r="Y10" s="118">
        <f t="shared" ref="Y10:Y14" si="1">E10*1000</f>
        <v>20338.72</v>
      </c>
      <c r="Z10" s="118">
        <f t="shared" ref="Z10:Z15" si="2">F10*1000</f>
        <v>10128.81</v>
      </c>
      <c r="AA10" s="118">
        <f t="shared" ref="AA10:AA15" si="3">G10*1000</f>
        <v>10209.91</v>
      </c>
      <c r="AB10" s="118">
        <f t="shared" ref="AB10:AB15" si="4">H10*1000</f>
        <v>19241.93</v>
      </c>
      <c r="AC10" s="118">
        <f t="shared" ref="AC10:AC15" si="5">I10*1000</f>
        <v>4801.62</v>
      </c>
      <c r="AD10" s="118">
        <f t="shared" ref="AD10:AD15" si="6">J10*1000</f>
        <v>14440.32</v>
      </c>
      <c r="AE10" s="118">
        <f t="shared" ref="AE10:AE15" si="7">K10*1000</f>
        <v>1954.64</v>
      </c>
      <c r="AF10" s="118">
        <f t="shared" ref="AF10:AF15" si="8">L10*1000</f>
        <v>1300.71</v>
      </c>
      <c r="AG10" s="118">
        <f t="shared" ref="AG10:AG15" si="9">M10*1000</f>
        <v>653.91999999999996</v>
      </c>
      <c r="AH10" s="118">
        <f t="shared" ref="AH10:AH15" si="10">N10*1000</f>
        <v>7798.8</v>
      </c>
      <c r="AI10" s="118">
        <f t="shared" ref="AI10:AI15" si="11">O10*1000</f>
        <v>5423.82</v>
      </c>
      <c r="AJ10" s="118">
        <f t="shared" ref="AJ10:AJ15" si="12">P10*1000</f>
        <v>2374.98</v>
      </c>
      <c r="AK10" s="118">
        <f t="shared" ref="AK10:AK15" si="13">Q10*1000</f>
        <v>10134.73</v>
      </c>
      <c r="AL10" s="118">
        <f t="shared" ref="AL10:AL15" si="14">R10*1000</f>
        <v>6524.94</v>
      </c>
      <c r="AM10" s="118">
        <f t="shared" ref="AM10:AM15" si="15">S10*1000</f>
        <v>3609.79</v>
      </c>
    </row>
    <row r="11" spans="1:39" s="27" customFormat="1" ht="31.5" customHeight="1" x14ac:dyDescent="0.3">
      <c r="A11" s="164" t="s">
        <v>147</v>
      </c>
      <c r="B11" s="80"/>
      <c r="C11" s="80"/>
      <c r="D11" s="80"/>
      <c r="E11" s="225">
        <v>13.22631</v>
      </c>
      <c r="F11" s="225">
        <v>5.6059200000000002</v>
      </c>
      <c r="G11" s="227">
        <v>7.6203900000000004</v>
      </c>
      <c r="H11" s="239">
        <v>9.301639999999999</v>
      </c>
      <c r="I11" s="240">
        <v>3.1937800000000003</v>
      </c>
      <c r="J11" s="239">
        <v>6.1078599999999996</v>
      </c>
      <c r="K11" s="240">
        <v>8.5081600000000002</v>
      </c>
      <c r="L11" s="239">
        <v>3.9486699999999999</v>
      </c>
      <c r="M11" s="240">
        <v>4.5594899999999994</v>
      </c>
      <c r="N11" s="240">
        <v>2.1326000000000001</v>
      </c>
      <c r="O11" s="240">
        <v>0.78651000000000004</v>
      </c>
      <c r="P11" s="240">
        <v>1.34609</v>
      </c>
      <c r="Q11" s="239">
        <v>6.2909100000000002</v>
      </c>
      <c r="R11" s="240">
        <v>2.3537699999999999</v>
      </c>
      <c r="S11" s="239">
        <v>3.9371300000000002</v>
      </c>
      <c r="T11" s="95" t="s">
        <v>154</v>
      </c>
      <c r="U11" s="165"/>
      <c r="V11" s="80"/>
      <c r="Y11" s="118">
        <f t="shared" si="1"/>
        <v>13226.31</v>
      </c>
      <c r="Z11" s="118">
        <f t="shared" si="2"/>
        <v>5605.92</v>
      </c>
      <c r="AA11" s="118">
        <f t="shared" si="3"/>
        <v>7620.39</v>
      </c>
      <c r="AB11" s="118">
        <f t="shared" si="4"/>
        <v>9301.64</v>
      </c>
      <c r="AC11" s="118">
        <f t="shared" si="5"/>
        <v>3193.78</v>
      </c>
      <c r="AD11" s="118">
        <f t="shared" si="6"/>
        <v>6107.86</v>
      </c>
      <c r="AE11" s="118">
        <f t="shared" si="7"/>
        <v>8508.16</v>
      </c>
      <c r="AF11" s="118">
        <f t="shared" si="8"/>
        <v>3948.67</v>
      </c>
      <c r="AG11" s="118">
        <f t="shared" si="9"/>
        <v>4559.49</v>
      </c>
      <c r="AH11" s="118">
        <f t="shared" si="10"/>
        <v>2132.6</v>
      </c>
      <c r="AI11" s="118">
        <f t="shared" si="11"/>
        <v>786.51</v>
      </c>
      <c r="AJ11" s="118">
        <f t="shared" si="12"/>
        <v>1346.09</v>
      </c>
      <c r="AK11" s="118">
        <f t="shared" si="13"/>
        <v>6290.91</v>
      </c>
      <c r="AL11" s="118">
        <f t="shared" si="14"/>
        <v>2353.77</v>
      </c>
      <c r="AM11" s="118">
        <f t="shared" si="15"/>
        <v>3937.13</v>
      </c>
    </row>
    <row r="12" spans="1:39" s="27" customFormat="1" ht="31.5" customHeight="1" x14ac:dyDescent="0.3">
      <c r="A12" s="164" t="s">
        <v>112</v>
      </c>
      <c r="B12" s="80"/>
      <c r="C12" s="80"/>
      <c r="D12" s="80"/>
      <c r="E12" s="225">
        <v>36.463449999999995</v>
      </c>
      <c r="F12" s="225">
        <v>16.310880000000001</v>
      </c>
      <c r="G12" s="227">
        <v>20.152570000000001</v>
      </c>
      <c r="H12" s="239">
        <v>17.37068</v>
      </c>
      <c r="I12" s="240">
        <v>5.9450900000000004</v>
      </c>
      <c r="J12" s="239">
        <v>11.42559</v>
      </c>
      <c r="K12" s="240">
        <v>22.343869999999999</v>
      </c>
      <c r="L12" s="239">
        <v>7.5469799999999996</v>
      </c>
      <c r="M12" s="240">
        <v>14.796889999999999</v>
      </c>
      <c r="N12" s="240">
        <v>20.610619999999997</v>
      </c>
      <c r="O12" s="240">
        <v>11.67787</v>
      </c>
      <c r="P12" s="240">
        <v>8.932739999999999</v>
      </c>
      <c r="Q12" s="239">
        <v>32.037739999999999</v>
      </c>
      <c r="R12" s="240">
        <v>14.70523</v>
      </c>
      <c r="S12" s="239">
        <v>17.332509999999999</v>
      </c>
      <c r="T12" s="95" t="s">
        <v>153</v>
      </c>
      <c r="U12" s="417"/>
      <c r="V12" s="417"/>
      <c r="Y12" s="118">
        <f t="shared" si="1"/>
        <v>36463.449999999997</v>
      </c>
      <c r="Z12" s="118">
        <f t="shared" si="2"/>
        <v>16310.880000000001</v>
      </c>
      <c r="AA12" s="118">
        <f t="shared" si="3"/>
        <v>20152.57</v>
      </c>
      <c r="AB12" s="118">
        <f t="shared" si="4"/>
        <v>17370.68</v>
      </c>
      <c r="AC12" s="118">
        <f t="shared" si="5"/>
        <v>5945.09</v>
      </c>
      <c r="AD12" s="118">
        <f t="shared" si="6"/>
        <v>11425.59</v>
      </c>
      <c r="AE12" s="118">
        <f t="shared" si="7"/>
        <v>22343.87</v>
      </c>
      <c r="AF12" s="118">
        <f t="shared" si="8"/>
        <v>7546.98</v>
      </c>
      <c r="AG12" s="118">
        <f t="shared" si="9"/>
        <v>14796.89</v>
      </c>
      <c r="AH12" s="118">
        <f t="shared" si="10"/>
        <v>20610.62</v>
      </c>
      <c r="AI12" s="118">
        <f t="shared" si="11"/>
        <v>11677.87</v>
      </c>
      <c r="AJ12" s="118">
        <f t="shared" si="12"/>
        <v>8932.74</v>
      </c>
      <c r="AK12" s="118">
        <f t="shared" si="13"/>
        <v>32037.739999999998</v>
      </c>
      <c r="AL12" s="118">
        <f t="shared" si="14"/>
        <v>14705.23</v>
      </c>
      <c r="AM12" s="118">
        <f t="shared" si="15"/>
        <v>17332.509999999998</v>
      </c>
    </row>
    <row r="13" spans="1:39" s="27" customFormat="1" ht="31.5" customHeight="1" x14ac:dyDescent="0.3">
      <c r="A13" s="164" t="s">
        <v>113</v>
      </c>
      <c r="B13" s="80"/>
      <c r="C13" s="80"/>
      <c r="D13" s="80"/>
      <c r="E13" s="225">
        <v>107.62324000000001</v>
      </c>
      <c r="F13" s="225">
        <v>53.299970000000002</v>
      </c>
      <c r="G13" s="227">
        <v>54.323279999999997</v>
      </c>
      <c r="H13" s="239">
        <v>111.11897999999999</v>
      </c>
      <c r="I13" s="240">
        <v>50.868919999999996</v>
      </c>
      <c r="J13" s="239">
        <v>60.250059999999998</v>
      </c>
      <c r="K13" s="240">
        <v>119.69616000000001</v>
      </c>
      <c r="L13" s="239">
        <v>65.000720000000001</v>
      </c>
      <c r="M13" s="240">
        <v>54.695440000000005</v>
      </c>
      <c r="N13" s="240">
        <v>92.017099999999999</v>
      </c>
      <c r="O13" s="240">
        <v>50.17886</v>
      </c>
      <c r="P13" s="240">
        <v>41.838230000000003</v>
      </c>
      <c r="Q13" s="239">
        <v>99.207380000000001</v>
      </c>
      <c r="R13" s="240">
        <v>52.989249999999998</v>
      </c>
      <c r="S13" s="239">
        <v>46.218120000000006</v>
      </c>
      <c r="T13" s="95" t="s">
        <v>152</v>
      </c>
      <c r="U13" s="417"/>
      <c r="V13" s="417"/>
      <c r="Y13" s="118">
        <f t="shared" si="1"/>
        <v>107623.24</v>
      </c>
      <c r="Z13" s="118">
        <f t="shared" si="2"/>
        <v>53299.97</v>
      </c>
      <c r="AA13" s="118">
        <f t="shared" si="3"/>
        <v>54323.28</v>
      </c>
      <c r="AB13" s="118">
        <f t="shared" si="4"/>
        <v>111118.98</v>
      </c>
      <c r="AC13" s="118">
        <f t="shared" si="5"/>
        <v>50868.92</v>
      </c>
      <c r="AD13" s="118">
        <f t="shared" si="6"/>
        <v>60250.06</v>
      </c>
      <c r="AE13" s="118">
        <f t="shared" si="7"/>
        <v>119696.16</v>
      </c>
      <c r="AF13" s="118">
        <f t="shared" si="8"/>
        <v>65000.72</v>
      </c>
      <c r="AG13" s="118">
        <f t="shared" si="9"/>
        <v>54695.44</v>
      </c>
      <c r="AH13" s="118">
        <f t="shared" si="10"/>
        <v>92017.1</v>
      </c>
      <c r="AI13" s="118">
        <f t="shared" si="11"/>
        <v>50178.86</v>
      </c>
      <c r="AJ13" s="118">
        <f t="shared" si="12"/>
        <v>41838.230000000003</v>
      </c>
      <c r="AK13" s="118">
        <f t="shared" si="13"/>
        <v>99207.38</v>
      </c>
      <c r="AL13" s="118">
        <f t="shared" si="14"/>
        <v>52989.25</v>
      </c>
      <c r="AM13" s="118">
        <f t="shared" si="15"/>
        <v>46218.12</v>
      </c>
    </row>
    <row r="14" spans="1:39" s="27" customFormat="1" ht="31.5" customHeight="1" x14ac:dyDescent="0.3">
      <c r="A14" s="164" t="s">
        <v>114</v>
      </c>
      <c r="B14" s="80"/>
      <c r="C14" s="80"/>
      <c r="D14" s="80"/>
      <c r="E14" s="225">
        <v>42.718900000000005</v>
      </c>
      <c r="F14" s="225">
        <v>25.619130000000002</v>
      </c>
      <c r="G14" s="227">
        <v>17.099769999999999</v>
      </c>
      <c r="H14" s="239">
        <v>6.3003800000000005</v>
      </c>
      <c r="I14" s="240">
        <v>3.8576899999999998</v>
      </c>
      <c r="J14" s="239">
        <v>2.4426900000000002</v>
      </c>
      <c r="K14" s="240">
        <v>10.506129999999999</v>
      </c>
      <c r="L14" s="239">
        <v>7.5386000000000006</v>
      </c>
      <c r="M14" s="240">
        <v>2.9675400000000001</v>
      </c>
      <c r="N14" s="240">
        <v>16.750130000000002</v>
      </c>
      <c r="O14" s="240">
        <v>10.876280000000001</v>
      </c>
      <c r="P14" s="240">
        <v>5.8738599999999996</v>
      </c>
      <c r="Q14" s="239">
        <v>40.144089999999998</v>
      </c>
      <c r="R14" s="240">
        <v>15.64044</v>
      </c>
      <c r="S14" s="239">
        <v>24.50366</v>
      </c>
      <c r="T14" s="95" t="s">
        <v>151</v>
      </c>
      <c r="U14" s="417"/>
      <c r="V14" s="417"/>
      <c r="Y14" s="118">
        <f t="shared" si="1"/>
        <v>42718.9</v>
      </c>
      <c r="Z14" s="118">
        <f t="shared" si="2"/>
        <v>25619.13</v>
      </c>
      <c r="AA14" s="118">
        <f t="shared" si="3"/>
        <v>17099.77</v>
      </c>
      <c r="AB14" s="118">
        <f t="shared" si="4"/>
        <v>6300.38</v>
      </c>
      <c r="AC14" s="118">
        <f t="shared" si="5"/>
        <v>3857.69</v>
      </c>
      <c r="AD14" s="118">
        <f t="shared" si="6"/>
        <v>2442.69</v>
      </c>
      <c r="AE14" s="118">
        <f t="shared" si="7"/>
        <v>10506.13</v>
      </c>
      <c r="AF14" s="118">
        <f t="shared" si="8"/>
        <v>7538.6</v>
      </c>
      <c r="AG14" s="118">
        <f t="shared" si="9"/>
        <v>2967.54</v>
      </c>
      <c r="AH14" s="118">
        <f t="shared" si="10"/>
        <v>16750.13</v>
      </c>
      <c r="AI14" s="118">
        <f t="shared" si="11"/>
        <v>10876.28</v>
      </c>
      <c r="AJ14" s="118">
        <f t="shared" si="12"/>
        <v>5873.86</v>
      </c>
      <c r="AK14" s="118">
        <f t="shared" si="13"/>
        <v>40144.089999999997</v>
      </c>
      <c r="AL14" s="118">
        <f t="shared" si="14"/>
        <v>15640.44</v>
      </c>
      <c r="AM14" s="118">
        <f t="shared" si="15"/>
        <v>24503.66</v>
      </c>
    </row>
    <row r="15" spans="1:39" s="27" customFormat="1" ht="31.5" customHeight="1" x14ac:dyDescent="0.3">
      <c r="A15" s="164" t="s">
        <v>115</v>
      </c>
      <c r="B15" s="80"/>
      <c r="C15" s="80"/>
      <c r="D15" s="80"/>
      <c r="E15" s="225">
        <v>137.33013</v>
      </c>
      <c r="F15" s="225">
        <v>75.466639999999998</v>
      </c>
      <c r="G15" s="227">
        <v>61.863500000000002</v>
      </c>
      <c r="H15" s="239">
        <v>168.75322</v>
      </c>
      <c r="I15" s="240">
        <v>88.724320000000006</v>
      </c>
      <c r="J15" s="239">
        <v>80.028899999999993</v>
      </c>
      <c r="K15" s="240">
        <v>175.45111</v>
      </c>
      <c r="L15" s="239">
        <v>91.083579999999998</v>
      </c>
      <c r="M15" s="240">
        <v>84.367530000000002</v>
      </c>
      <c r="N15" s="240">
        <v>163.43054999999998</v>
      </c>
      <c r="O15" s="240">
        <v>84.925240000000002</v>
      </c>
      <c r="P15" s="240">
        <v>78.505309999999994</v>
      </c>
      <c r="Q15" s="239">
        <v>172.38641000000001</v>
      </c>
      <c r="R15" s="240">
        <v>82.138919999999999</v>
      </c>
      <c r="S15" s="239">
        <v>90.247489999999999</v>
      </c>
      <c r="T15" s="95" t="s">
        <v>150</v>
      </c>
      <c r="U15" s="417"/>
      <c r="V15" s="417"/>
      <c r="Y15" s="118">
        <f>E15*1000</f>
        <v>137330.13</v>
      </c>
      <c r="Z15" s="118">
        <f t="shared" si="2"/>
        <v>75466.64</v>
      </c>
      <c r="AA15" s="118">
        <f t="shared" si="3"/>
        <v>61863.5</v>
      </c>
      <c r="AB15" s="118">
        <f t="shared" si="4"/>
        <v>168753.22</v>
      </c>
      <c r="AC15" s="118">
        <f t="shared" si="5"/>
        <v>88724.32</v>
      </c>
      <c r="AD15" s="118">
        <f t="shared" si="6"/>
        <v>80028.899999999994</v>
      </c>
      <c r="AE15" s="118">
        <f t="shared" si="7"/>
        <v>175451.11</v>
      </c>
      <c r="AF15" s="118">
        <f t="shared" si="8"/>
        <v>91083.58</v>
      </c>
      <c r="AG15" s="118">
        <f t="shared" si="9"/>
        <v>84367.53</v>
      </c>
      <c r="AH15" s="118">
        <f t="shared" si="10"/>
        <v>163430.54999999999</v>
      </c>
      <c r="AI15" s="118">
        <f t="shared" si="11"/>
        <v>84925.24</v>
      </c>
      <c r="AJ15" s="118">
        <f t="shared" si="12"/>
        <v>78505.31</v>
      </c>
      <c r="AK15" s="118">
        <f t="shared" si="13"/>
        <v>172386.41</v>
      </c>
      <c r="AL15" s="118">
        <f t="shared" si="14"/>
        <v>82138.92</v>
      </c>
      <c r="AM15" s="118">
        <f t="shared" si="15"/>
        <v>90247.49</v>
      </c>
    </row>
    <row r="16" spans="1:39" s="27" customFormat="1" ht="31.5" customHeight="1" x14ac:dyDescent="0.3">
      <c r="A16" s="164" t="s">
        <v>116</v>
      </c>
      <c r="B16" s="80"/>
      <c r="C16" s="80"/>
      <c r="D16" s="80"/>
      <c r="E16" s="225">
        <v>339.88213000000002</v>
      </c>
      <c r="F16" s="225">
        <v>195.66009</v>
      </c>
      <c r="G16" s="227">
        <v>144.22202999999999</v>
      </c>
      <c r="H16" s="239">
        <v>398.92424999999997</v>
      </c>
      <c r="I16" s="240">
        <v>220.72689000000003</v>
      </c>
      <c r="J16" s="239">
        <v>178.19735999999997</v>
      </c>
      <c r="K16" s="240">
        <v>425.14211999999998</v>
      </c>
      <c r="L16" s="239">
        <v>229.65908999999999</v>
      </c>
      <c r="M16" s="240">
        <v>195.48302999999999</v>
      </c>
      <c r="N16" s="240">
        <v>418.89114000000001</v>
      </c>
      <c r="O16" s="240">
        <v>221.89999</v>
      </c>
      <c r="P16" s="240">
        <v>196.99115</v>
      </c>
      <c r="Q16" s="239">
        <v>346.10871000000003</v>
      </c>
      <c r="R16" s="240">
        <v>206.37381999999999</v>
      </c>
      <c r="S16" s="239">
        <v>139.73489999999998</v>
      </c>
      <c r="T16" s="95" t="s">
        <v>149</v>
      </c>
      <c r="U16" s="417"/>
      <c r="V16" s="417"/>
      <c r="Y16" s="118">
        <f t="shared" ref="Y16:Y17" si="16">E16*1000</f>
        <v>339882.13</v>
      </c>
      <c r="Z16" s="118">
        <f t="shared" ref="Z16:Z17" si="17">F16*1000</f>
        <v>195660.09</v>
      </c>
      <c r="AA16" s="118">
        <f t="shared" ref="AA16:AA17" si="18">G16*1000</f>
        <v>144222.03</v>
      </c>
      <c r="AB16" s="118">
        <f t="shared" ref="AB16:AB17" si="19">H16*1000</f>
        <v>398924.25</v>
      </c>
      <c r="AC16" s="118">
        <f t="shared" ref="AC16:AC17" si="20">I16*1000</f>
        <v>220726.89</v>
      </c>
      <c r="AD16" s="118">
        <f t="shared" ref="AD16:AD17" si="21">J16*1000</f>
        <v>178197.36</v>
      </c>
      <c r="AE16" s="118">
        <f t="shared" ref="AE16:AE17" si="22">K16*1000</f>
        <v>425142.12</v>
      </c>
      <c r="AF16" s="118">
        <f t="shared" ref="AF16:AF17" si="23">L16*1000</f>
        <v>229659.09</v>
      </c>
      <c r="AG16" s="118">
        <f t="shared" ref="AG16:AG17" si="24">M16*1000</f>
        <v>195483.03</v>
      </c>
      <c r="AH16" s="118">
        <f t="shared" ref="AH16:AH17" si="25">N16*1000</f>
        <v>418891.14</v>
      </c>
      <c r="AI16" s="118">
        <f t="shared" ref="AI16:AI17" si="26">O16*1000</f>
        <v>221899.99</v>
      </c>
      <c r="AJ16" s="118">
        <f t="shared" ref="AJ16:AJ17" si="27">P16*1000</f>
        <v>196991.15</v>
      </c>
      <c r="AK16" s="118">
        <f t="shared" ref="AK16:AK17" si="28">Q16*1000</f>
        <v>346108.71</v>
      </c>
      <c r="AL16" s="118">
        <f t="shared" ref="AL16:AL17" si="29">R16*1000</f>
        <v>206373.82</v>
      </c>
      <c r="AM16" s="118">
        <f t="shared" ref="AM16:AM17" si="30">S16*1000</f>
        <v>139734.9</v>
      </c>
    </row>
    <row r="17" spans="1:39" s="27" customFormat="1" ht="31.5" customHeight="1" x14ac:dyDescent="0.3">
      <c r="A17" s="166" t="s">
        <v>144</v>
      </c>
      <c r="B17" s="80"/>
      <c r="C17" s="80"/>
      <c r="D17" s="80"/>
      <c r="E17" s="225">
        <v>127.80247</v>
      </c>
      <c r="F17" s="225">
        <v>75.48908999999999</v>
      </c>
      <c r="G17" s="227">
        <v>52.313379999999995</v>
      </c>
      <c r="H17" s="239">
        <v>178.39596</v>
      </c>
      <c r="I17" s="240">
        <v>119.80548</v>
      </c>
      <c r="J17" s="239">
        <v>58.590489999999996</v>
      </c>
      <c r="K17" s="240">
        <v>139.26098999999999</v>
      </c>
      <c r="L17" s="239">
        <v>90.760580000000004</v>
      </c>
      <c r="M17" s="240">
        <v>48.500399999999999</v>
      </c>
      <c r="N17" s="240">
        <v>151.00450000000001</v>
      </c>
      <c r="O17" s="240">
        <v>102.53653</v>
      </c>
      <c r="P17" s="240">
        <v>48.467970000000001</v>
      </c>
      <c r="Q17" s="239">
        <v>123.00784</v>
      </c>
      <c r="R17" s="240">
        <v>88.253550000000004</v>
      </c>
      <c r="S17" s="239">
        <v>34.754300000000001</v>
      </c>
      <c r="T17" s="94" t="s">
        <v>148</v>
      </c>
      <c r="U17" s="165"/>
      <c r="V17" s="80"/>
      <c r="Y17" s="118">
        <f t="shared" si="16"/>
        <v>127802.47</v>
      </c>
      <c r="Z17" s="118">
        <f t="shared" si="17"/>
        <v>75489.09</v>
      </c>
      <c r="AA17" s="118">
        <f t="shared" si="18"/>
        <v>52313.38</v>
      </c>
      <c r="AB17" s="118">
        <f t="shared" si="19"/>
        <v>178395.96</v>
      </c>
      <c r="AC17" s="118">
        <f t="shared" si="20"/>
        <v>119805.48</v>
      </c>
      <c r="AD17" s="118">
        <f t="shared" si="21"/>
        <v>58590.49</v>
      </c>
      <c r="AE17" s="118">
        <f t="shared" si="22"/>
        <v>139260.99</v>
      </c>
      <c r="AF17" s="118">
        <f t="shared" si="23"/>
        <v>90760.58</v>
      </c>
      <c r="AG17" s="118">
        <f t="shared" si="24"/>
        <v>48500.4</v>
      </c>
      <c r="AH17" s="118">
        <f t="shared" si="25"/>
        <v>151004.5</v>
      </c>
      <c r="AI17" s="118">
        <f t="shared" si="26"/>
        <v>102536.53</v>
      </c>
      <c r="AJ17" s="118">
        <f t="shared" si="27"/>
        <v>48467.97</v>
      </c>
      <c r="AK17" s="118">
        <f t="shared" si="28"/>
        <v>123007.84</v>
      </c>
      <c r="AL17" s="118">
        <f t="shared" si="29"/>
        <v>88253.55</v>
      </c>
      <c r="AM17" s="118">
        <f t="shared" si="30"/>
        <v>34754.300000000003</v>
      </c>
    </row>
    <row r="18" spans="1:39" s="27" customFormat="1" ht="16.5" customHeight="1" x14ac:dyDescent="0.3">
      <c r="A18" s="131"/>
      <c r="B18" s="131"/>
      <c r="C18" s="131"/>
      <c r="D18" s="131"/>
      <c r="E18" s="100"/>
      <c r="F18" s="99"/>
      <c r="G18" s="132"/>
      <c r="H18" s="131"/>
      <c r="I18" s="99"/>
      <c r="J18" s="131"/>
      <c r="K18" s="99"/>
      <c r="L18" s="131"/>
      <c r="M18" s="99"/>
      <c r="N18" s="99"/>
      <c r="O18" s="99"/>
      <c r="P18" s="99"/>
      <c r="Q18" s="131"/>
      <c r="R18" s="99"/>
      <c r="S18" s="131"/>
      <c r="T18" s="100"/>
      <c r="U18" s="131"/>
      <c r="V18" s="131"/>
      <c r="W18" s="91"/>
    </row>
    <row r="19" spans="1:39" s="27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39" s="27" customFormat="1" ht="17.25" x14ac:dyDescent="0.3">
      <c r="A20" s="80"/>
      <c r="B20" s="150" t="s">
        <v>79</v>
      </c>
      <c r="C20" s="166" t="s">
        <v>304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39" s="27" customFormat="1" ht="17.25" x14ac:dyDescent="0.3">
      <c r="A21" s="80"/>
      <c r="B21" s="150" t="s">
        <v>80</v>
      </c>
      <c r="C21" s="122" t="s">
        <v>305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39" s="27" customFormat="1" ht="15.75" x14ac:dyDescent="0.25">
      <c r="W22" s="91"/>
    </row>
    <row r="23" spans="1:39" s="27" customFormat="1" ht="15.75" x14ac:dyDescent="0.25">
      <c r="W23" s="91"/>
    </row>
    <row r="24" spans="1:39" s="27" customFormat="1" ht="15.75" x14ac:dyDescent="0.25">
      <c r="W24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view="pageBreakPreview" topLeftCell="A7" zoomScaleSheetLayoutView="100" workbookViewId="0">
      <selection activeCell="C31" sqref="C31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219</v>
      </c>
      <c r="C1" s="3">
        <v>2.8</v>
      </c>
      <c r="D1" s="1" t="s">
        <v>307</v>
      </c>
      <c r="L1" s="77"/>
      <c r="M1" s="77"/>
    </row>
    <row r="2" spans="1:13" s="5" customFormat="1" ht="18.75" x14ac:dyDescent="0.3">
      <c r="B2" s="76" t="s">
        <v>217</v>
      </c>
      <c r="C2" s="3">
        <v>2.8</v>
      </c>
      <c r="D2" s="1" t="s">
        <v>308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5" t="s">
        <v>100</v>
      </c>
      <c r="B4" s="425"/>
      <c r="C4" s="425"/>
      <c r="D4" s="425"/>
      <c r="E4" s="408" t="s">
        <v>223</v>
      </c>
      <c r="F4" s="409"/>
      <c r="G4" s="412"/>
      <c r="H4" s="408" t="s">
        <v>228</v>
      </c>
      <c r="I4" s="409"/>
      <c r="J4" s="409"/>
      <c r="K4" s="408" t="s">
        <v>101</v>
      </c>
      <c r="L4" s="409"/>
      <c r="M4" s="79"/>
    </row>
    <row r="5" spans="1:13" s="80" customFormat="1" ht="18" customHeight="1" x14ac:dyDescent="0.3">
      <c r="A5" s="426"/>
      <c r="B5" s="426"/>
      <c r="C5" s="426"/>
      <c r="D5" s="426"/>
      <c r="E5" s="402" t="s">
        <v>139</v>
      </c>
      <c r="F5" s="403"/>
      <c r="G5" s="404"/>
      <c r="H5" s="402" t="s">
        <v>235</v>
      </c>
      <c r="I5" s="403"/>
      <c r="J5" s="403"/>
      <c r="K5" s="410"/>
      <c r="L5" s="424"/>
    </row>
    <row r="6" spans="1:13" s="80" customFormat="1" ht="18" customHeight="1" x14ac:dyDescent="0.3">
      <c r="A6" s="426"/>
      <c r="B6" s="426"/>
      <c r="C6" s="426"/>
      <c r="D6" s="426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10"/>
      <c r="L6" s="424"/>
    </row>
    <row r="7" spans="1:13" s="80" customFormat="1" ht="18" customHeight="1" x14ac:dyDescent="0.3">
      <c r="A7" s="427"/>
      <c r="B7" s="427"/>
      <c r="C7" s="427"/>
      <c r="D7" s="427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402"/>
      <c r="L7" s="403"/>
      <c r="M7" s="79"/>
    </row>
    <row r="8" spans="1:13" s="27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27" customFormat="1" ht="4.5" customHeight="1" x14ac:dyDescent="0.3">
      <c r="A9" s="423"/>
      <c r="B9" s="423"/>
      <c r="C9" s="423"/>
      <c r="D9" s="423"/>
      <c r="E9" s="92"/>
      <c r="F9" s="92"/>
      <c r="G9" s="92"/>
      <c r="H9" s="92"/>
      <c r="I9" s="92"/>
      <c r="J9" s="93"/>
      <c r="K9" s="93"/>
      <c r="L9" s="91"/>
    </row>
    <row r="10" spans="1:13" s="27" customFormat="1" ht="19.5" customHeight="1" x14ac:dyDescent="0.3">
      <c r="A10" s="418">
        <v>2558</v>
      </c>
      <c r="B10" s="419"/>
      <c r="C10" s="419"/>
      <c r="D10" s="420"/>
      <c r="E10" s="303">
        <f>SUM(F10:G10)</f>
        <v>9071.75</v>
      </c>
      <c r="F10" s="303">
        <f>SUM(F11:F14)/4</f>
        <v>5427.75</v>
      </c>
      <c r="G10" s="303">
        <f>SUM(G11:G14)/4</f>
        <v>3644</v>
      </c>
      <c r="H10" s="304">
        <v>1</v>
      </c>
      <c r="I10" s="305">
        <v>1.1000000000000001</v>
      </c>
      <c r="J10" s="306">
        <v>0.9</v>
      </c>
      <c r="K10" s="421" t="s">
        <v>226</v>
      </c>
      <c r="L10" s="422"/>
    </row>
    <row r="11" spans="1:13" s="27" customFormat="1" ht="18" customHeight="1" x14ac:dyDescent="0.3">
      <c r="A11" s="418" t="s">
        <v>102</v>
      </c>
      <c r="B11" s="419"/>
      <c r="C11" s="419"/>
      <c r="D11" s="420"/>
      <c r="E11" s="216">
        <v>8803</v>
      </c>
      <c r="F11" s="216">
        <v>2558</v>
      </c>
      <c r="G11" s="216">
        <v>6246</v>
      </c>
      <c r="H11" s="217">
        <v>0.93301635719804688</v>
      </c>
      <c r="I11" s="217">
        <v>0.49463405201585614</v>
      </c>
      <c r="J11" s="218">
        <v>1.4649969860372605</v>
      </c>
      <c r="K11" s="93"/>
      <c r="L11" s="91" t="s">
        <v>103</v>
      </c>
    </row>
    <row r="12" spans="1:13" s="27" customFormat="1" ht="18" customHeight="1" x14ac:dyDescent="0.3">
      <c r="A12" s="418" t="s">
        <v>107</v>
      </c>
      <c r="B12" s="419"/>
      <c r="C12" s="419"/>
      <c r="D12" s="420"/>
      <c r="E12" s="216">
        <v>15525</v>
      </c>
      <c r="F12" s="216">
        <v>9873</v>
      </c>
      <c r="G12" s="216">
        <v>5651</v>
      </c>
      <c r="H12" s="217">
        <v>1.6511425587445148</v>
      </c>
      <c r="I12" s="217">
        <v>1.94095166198778</v>
      </c>
      <c r="J12" s="218">
        <v>1.3093414830244374</v>
      </c>
      <c r="K12" s="93"/>
      <c r="L12" s="91" t="s">
        <v>104</v>
      </c>
    </row>
    <row r="13" spans="1:13" s="27" customFormat="1" ht="18" customHeight="1" x14ac:dyDescent="0.3">
      <c r="A13" s="418" t="s">
        <v>108</v>
      </c>
      <c r="B13" s="419"/>
      <c r="C13" s="419"/>
      <c r="D13" s="420"/>
      <c r="E13" s="216">
        <v>6775</v>
      </c>
      <c r="F13" s="216">
        <v>5324</v>
      </c>
      <c r="G13" s="216">
        <v>1451</v>
      </c>
      <c r="H13" s="217">
        <v>0.7180344826124373</v>
      </c>
      <c r="I13" s="217">
        <v>1.0313392300211923</v>
      </c>
      <c r="J13" s="218">
        <v>0.33955340887285118</v>
      </c>
      <c r="K13" s="93"/>
      <c r="L13" s="91" t="s">
        <v>105</v>
      </c>
    </row>
    <row r="14" spans="1:13" s="27" customFormat="1" ht="18" customHeight="1" x14ac:dyDescent="0.3">
      <c r="A14" s="418" t="s">
        <v>109</v>
      </c>
      <c r="B14" s="419"/>
      <c r="C14" s="419"/>
      <c r="D14" s="420"/>
      <c r="E14" s="216">
        <v>5184</v>
      </c>
      <c r="F14" s="216">
        <v>3956</v>
      </c>
      <c r="G14" s="216">
        <v>1228</v>
      </c>
      <c r="H14" s="217">
        <v>0.55350376209588303</v>
      </c>
      <c r="I14" s="217">
        <v>0.75770489730953472</v>
      </c>
      <c r="J14" s="218">
        <v>0.29627699486340614</v>
      </c>
      <c r="K14" s="93"/>
      <c r="L14" s="91" t="s">
        <v>106</v>
      </c>
      <c r="M14" s="91"/>
    </row>
    <row r="15" spans="1:13" s="27" customFormat="1" ht="4.5" customHeight="1" x14ac:dyDescent="0.3">
      <c r="A15" s="423"/>
      <c r="B15" s="423"/>
      <c r="C15" s="423"/>
      <c r="D15" s="423"/>
      <c r="E15" s="92"/>
      <c r="F15" s="92"/>
      <c r="G15" s="92"/>
      <c r="H15" s="92"/>
      <c r="I15" s="92"/>
      <c r="J15" s="93"/>
      <c r="K15" s="93"/>
      <c r="L15" s="91"/>
      <c r="M15" s="91"/>
    </row>
    <row r="16" spans="1:13" s="27" customFormat="1" ht="20.25" customHeight="1" x14ac:dyDescent="0.3">
      <c r="A16" s="418">
        <v>2559</v>
      </c>
      <c r="B16" s="419"/>
      <c r="C16" s="419"/>
      <c r="D16" s="420"/>
      <c r="E16" s="303">
        <f>SUM(F16:G16)</f>
        <v>9892.4075000000012</v>
      </c>
      <c r="F16" s="303">
        <f>SUM(F17:F20)/4</f>
        <v>5674.2624999999998</v>
      </c>
      <c r="G16" s="303">
        <f>SUM(G17:G20)/4</f>
        <v>4218.1450000000004</v>
      </c>
      <c r="H16" s="305">
        <v>1.1000000000000001</v>
      </c>
      <c r="I16" s="305">
        <v>1.1000000000000001</v>
      </c>
      <c r="J16" s="307">
        <v>1</v>
      </c>
      <c r="K16" s="421" t="s">
        <v>268</v>
      </c>
      <c r="L16" s="422"/>
      <c r="M16" s="91"/>
    </row>
    <row r="17" spans="1:13" s="27" customFormat="1" ht="18" customHeight="1" x14ac:dyDescent="0.3">
      <c r="A17" s="418" t="s">
        <v>110</v>
      </c>
      <c r="B17" s="419"/>
      <c r="C17" s="419"/>
      <c r="D17" s="420"/>
      <c r="E17" s="219">
        <v>11090</v>
      </c>
      <c r="F17" s="219">
        <v>4372</v>
      </c>
      <c r="G17" s="219">
        <v>6718</v>
      </c>
      <c r="H17" s="220">
        <v>1.2051937438599236</v>
      </c>
      <c r="I17" s="220">
        <v>0.87770015257367706</v>
      </c>
      <c r="J17" s="221">
        <v>1.5917017324386822</v>
      </c>
      <c r="K17" s="93"/>
      <c r="L17" s="91" t="s">
        <v>103</v>
      </c>
      <c r="M17" s="91"/>
    </row>
    <row r="18" spans="1:13" s="27" customFormat="1" ht="18" customHeight="1" x14ac:dyDescent="0.3">
      <c r="A18" s="418" t="s">
        <v>107</v>
      </c>
      <c r="B18" s="419"/>
      <c r="C18" s="419"/>
      <c r="D18" s="420"/>
      <c r="E18" s="219">
        <v>13585</v>
      </c>
      <c r="F18" s="219">
        <v>10951</v>
      </c>
      <c r="G18" s="219">
        <v>2634</v>
      </c>
      <c r="H18" s="220">
        <v>1.5057586818044275</v>
      </c>
      <c r="I18" s="220">
        <v>2.2458614296730159</v>
      </c>
      <c r="J18" s="221">
        <v>0.635318805098952</v>
      </c>
      <c r="K18" s="93"/>
      <c r="L18" s="91" t="s">
        <v>104</v>
      </c>
      <c r="M18" s="91"/>
    </row>
    <row r="19" spans="1:13" s="27" customFormat="1" ht="18" customHeight="1" x14ac:dyDescent="0.3">
      <c r="A19" s="418" t="s">
        <v>108</v>
      </c>
      <c r="B19" s="419"/>
      <c r="C19" s="419"/>
      <c r="D19" s="420"/>
      <c r="E19" s="219">
        <v>6931</v>
      </c>
      <c r="F19" s="219">
        <v>2106</v>
      </c>
      <c r="G19" s="219">
        <v>4825</v>
      </c>
      <c r="H19" s="220">
        <v>0.74532010805044646</v>
      </c>
      <c r="I19" s="220">
        <v>0.41290312461400613</v>
      </c>
      <c r="J19" s="221">
        <v>1.1491132180171426</v>
      </c>
      <c r="K19" s="93"/>
      <c r="L19" s="91" t="s">
        <v>105</v>
      </c>
      <c r="M19" s="91"/>
    </row>
    <row r="20" spans="1:13" s="27" customFormat="1" ht="18" customHeight="1" x14ac:dyDescent="0.3">
      <c r="A20" s="418" t="s">
        <v>111</v>
      </c>
      <c r="B20" s="419"/>
      <c r="C20" s="419"/>
      <c r="D20" s="420"/>
      <c r="E20" s="219">
        <v>7963.63</v>
      </c>
      <c r="F20" s="219">
        <v>5268.05</v>
      </c>
      <c r="G20" s="219">
        <v>2695.58</v>
      </c>
      <c r="H20" s="220">
        <v>0.87321918579755953</v>
      </c>
      <c r="I20" s="220">
        <v>1.03735657273559</v>
      </c>
      <c r="J20" s="221">
        <v>0.66697318562820973</v>
      </c>
      <c r="K20" s="93"/>
      <c r="L20" s="91" t="s">
        <v>106</v>
      </c>
      <c r="M20" s="91"/>
    </row>
    <row r="21" spans="1:13" s="27" customFormat="1" ht="4.5" customHeight="1" x14ac:dyDescent="0.3">
      <c r="A21" s="96"/>
      <c r="B21" s="96"/>
      <c r="C21" s="96"/>
      <c r="D21" s="96"/>
      <c r="E21" s="92"/>
      <c r="F21" s="92"/>
      <c r="G21" s="92"/>
      <c r="H21" s="92"/>
      <c r="I21" s="92"/>
      <c r="J21" s="93"/>
      <c r="K21" s="93"/>
      <c r="L21" s="91"/>
      <c r="M21" s="91"/>
    </row>
    <row r="22" spans="1:13" s="27" customFormat="1" ht="18.75" customHeight="1" x14ac:dyDescent="0.3">
      <c r="A22" s="418">
        <v>2560</v>
      </c>
      <c r="B22" s="419"/>
      <c r="C22" s="419"/>
      <c r="D22" s="420"/>
      <c r="E22" s="303">
        <f>SUM(F22:G22)</f>
        <v>12038.4475</v>
      </c>
      <c r="F22" s="303">
        <f>SUM(F23:F26)/4</f>
        <v>6793.9500000000007</v>
      </c>
      <c r="G22" s="303">
        <f>SUM(G23:G26)/4</f>
        <v>5244.4974999999995</v>
      </c>
      <c r="H22" s="305">
        <v>1.3</v>
      </c>
      <c r="I22" s="305">
        <v>1.4</v>
      </c>
      <c r="J22" s="306">
        <v>1.3</v>
      </c>
      <c r="K22" s="421" t="s">
        <v>272</v>
      </c>
      <c r="L22" s="422"/>
      <c r="M22" s="91"/>
    </row>
    <row r="23" spans="1:13" s="27" customFormat="1" ht="18" customHeight="1" x14ac:dyDescent="0.3">
      <c r="A23" s="418" t="s">
        <v>102</v>
      </c>
      <c r="B23" s="419"/>
      <c r="C23" s="419"/>
      <c r="D23" s="420"/>
      <c r="E23" s="233">
        <v>24400.82</v>
      </c>
      <c r="F23" s="233">
        <v>18198.36</v>
      </c>
      <c r="G23" s="233">
        <v>6202.47</v>
      </c>
      <c r="H23" s="234">
        <v>2.9</v>
      </c>
      <c r="I23" s="234">
        <v>3.8</v>
      </c>
      <c r="J23" s="234">
        <v>1.6</v>
      </c>
      <c r="K23" s="93"/>
      <c r="L23" s="91" t="s">
        <v>103</v>
      </c>
    </row>
    <row r="24" spans="1:13" s="27" customFormat="1" ht="18" customHeight="1" x14ac:dyDescent="0.3">
      <c r="A24" s="418" t="s">
        <v>107</v>
      </c>
      <c r="B24" s="419"/>
      <c r="C24" s="419"/>
      <c r="D24" s="420"/>
      <c r="E24" s="233">
        <v>15453.43</v>
      </c>
      <c r="F24" s="233">
        <v>3192.86</v>
      </c>
      <c r="G24" s="233">
        <v>12260.57</v>
      </c>
      <c r="H24" s="235">
        <v>1.7</v>
      </c>
      <c r="I24" s="235">
        <v>0.3</v>
      </c>
      <c r="J24" s="235">
        <v>1.3</v>
      </c>
      <c r="K24" s="93"/>
      <c r="L24" s="91" t="s">
        <v>104</v>
      </c>
    </row>
    <row r="25" spans="1:13" s="27" customFormat="1" ht="18" customHeight="1" x14ac:dyDescent="0.3">
      <c r="A25" s="418" t="s">
        <v>108</v>
      </c>
      <c r="B25" s="419"/>
      <c r="C25" s="419"/>
      <c r="D25" s="420"/>
      <c r="E25" s="233">
        <v>2799.08</v>
      </c>
      <c r="F25" s="233">
        <v>1614.98</v>
      </c>
      <c r="G25" s="233">
        <v>1184.0999999999999</v>
      </c>
      <c r="H25" s="247">
        <v>0.30824258634722151</v>
      </c>
      <c r="I25" s="247">
        <v>0.3229167949685301</v>
      </c>
      <c r="J25" s="250">
        <v>0.29025306385383559</v>
      </c>
      <c r="K25" s="93"/>
      <c r="L25" s="91" t="s">
        <v>105</v>
      </c>
    </row>
    <row r="26" spans="1:13" s="27" customFormat="1" ht="18" customHeight="1" x14ac:dyDescent="0.3">
      <c r="A26" s="418" t="s">
        <v>109</v>
      </c>
      <c r="B26" s="419"/>
      <c r="C26" s="419"/>
      <c r="D26" s="420"/>
      <c r="E26" s="233">
        <v>5500.46</v>
      </c>
      <c r="F26" s="233">
        <v>4169.6000000000004</v>
      </c>
      <c r="G26" s="233">
        <v>1330.85</v>
      </c>
      <c r="H26" s="247">
        <v>0.62155271200262896</v>
      </c>
      <c r="I26" s="247">
        <v>0.83807908478933912</v>
      </c>
      <c r="J26" s="250">
        <v>0.34350185904233382</v>
      </c>
      <c r="K26" s="93"/>
      <c r="L26" s="91" t="s">
        <v>106</v>
      </c>
    </row>
    <row r="27" spans="1:13" s="97" customFormat="1" ht="19.5" customHeight="1" x14ac:dyDescent="0.3">
      <c r="A27" s="422">
        <v>2561</v>
      </c>
      <c r="B27" s="422"/>
      <c r="C27" s="422"/>
      <c r="D27" s="422"/>
      <c r="E27" s="289">
        <f>SUM(E28)</f>
        <v>10079.98</v>
      </c>
      <c r="F27" s="289">
        <f>SUM(F28)</f>
        <v>6090.8</v>
      </c>
      <c r="G27" s="289">
        <f t="shared" ref="G27" si="0">SUM(G28)</f>
        <v>3989.18</v>
      </c>
      <c r="H27" s="126">
        <v>1.2</v>
      </c>
      <c r="I27" s="126">
        <v>1.3</v>
      </c>
      <c r="J27" s="117">
        <v>1.1000000000000001</v>
      </c>
      <c r="K27" s="198" t="s">
        <v>277</v>
      </c>
      <c r="L27" s="96"/>
    </row>
    <row r="28" spans="1:13" s="27" customFormat="1" ht="18.75" customHeight="1" x14ac:dyDescent="0.3">
      <c r="A28" s="418" t="s">
        <v>102</v>
      </c>
      <c r="B28" s="419"/>
      <c r="C28" s="419"/>
      <c r="D28" s="419"/>
      <c r="E28" s="245">
        <v>10079.98</v>
      </c>
      <c r="F28" s="233">
        <v>6090.8</v>
      </c>
      <c r="G28" s="245">
        <v>3989.18</v>
      </c>
      <c r="H28" s="247">
        <v>1.1983768429003783</v>
      </c>
      <c r="I28" s="247">
        <v>1.2779362877381775</v>
      </c>
      <c r="J28" s="250">
        <v>1.0943534840925382</v>
      </c>
      <c r="K28" s="93"/>
      <c r="L28" s="91" t="s">
        <v>103</v>
      </c>
      <c r="M28" s="91"/>
    </row>
    <row r="29" spans="1:13" s="27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3" s="27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3" s="102" customFormat="1" ht="17.25" customHeight="1" x14ac:dyDescent="0.5">
      <c r="B31" s="102" t="s">
        <v>89</v>
      </c>
      <c r="C31" s="102" t="s">
        <v>209</v>
      </c>
      <c r="L31" s="103"/>
      <c r="M31" s="103"/>
    </row>
    <row r="32" spans="1:13" s="104" customFormat="1" ht="17.25" customHeight="1" x14ac:dyDescent="0.5">
      <c r="B32" s="102" t="s">
        <v>222</v>
      </c>
      <c r="C32" s="102" t="s">
        <v>210</v>
      </c>
      <c r="L32" s="105"/>
      <c r="M32" s="105"/>
    </row>
    <row r="33" spans="2:12" s="102" customFormat="1" ht="17.25" customHeight="1" x14ac:dyDescent="0.5">
      <c r="B33" s="106" t="s">
        <v>79</v>
      </c>
      <c r="C33" s="107" t="s">
        <v>309</v>
      </c>
    </row>
    <row r="34" spans="2:12" s="104" customFormat="1" ht="17.25" customHeight="1" x14ac:dyDescent="0.5">
      <c r="B34" s="106" t="s">
        <v>80</v>
      </c>
      <c r="C34" s="107" t="s">
        <v>310</v>
      </c>
    </row>
    <row r="35" spans="2:12" s="27" customFormat="1" ht="18.600000000000001" customHeight="1" x14ac:dyDescent="0.25">
      <c r="L35" s="91"/>
    </row>
    <row r="36" spans="2:12" s="27" customFormat="1" ht="18.600000000000001" customHeight="1" x14ac:dyDescent="0.25">
      <c r="L36" s="91"/>
    </row>
    <row r="37" spans="2:12" s="27" customFormat="1" ht="18.600000000000001" customHeight="1" x14ac:dyDescent="0.25">
      <c r="L37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view="pageBreakPreview" zoomScaleSheetLayoutView="100" workbookViewId="0">
      <selection activeCell="I26" sqref="I26"/>
    </sheetView>
  </sheetViews>
  <sheetFormatPr defaultRowHeight="15.75" x14ac:dyDescent="0.25"/>
  <cols>
    <col min="1" max="1" width="1.42578125" style="27" customWidth="1"/>
    <col min="2" max="2" width="5.85546875" style="27" customWidth="1"/>
    <col min="3" max="3" width="4.140625" style="27" customWidth="1"/>
    <col min="4" max="4" width="3.85546875" style="27" customWidth="1"/>
    <col min="5" max="5" width="2.140625" style="27" customWidth="1"/>
    <col min="6" max="12" width="8.42578125" style="27" customWidth="1"/>
    <col min="13" max="17" width="9.7109375" style="27" customWidth="1"/>
    <col min="18" max="18" width="1.42578125" style="27" customWidth="1"/>
    <col min="19" max="19" width="16.5703125" style="27" customWidth="1"/>
    <col min="20" max="20" width="2.28515625" style="27" customWidth="1"/>
    <col min="21" max="21" width="4.140625" style="27" customWidth="1"/>
    <col min="22" max="16384" width="9.140625" style="27"/>
  </cols>
  <sheetData>
    <row r="1" spans="1:19" s="1" customFormat="1" ht="18.75" x14ac:dyDescent="0.3">
      <c r="B1" s="1" t="s">
        <v>0</v>
      </c>
      <c r="C1" s="29">
        <v>2.9</v>
      </c>
      <c r="D1" s="1" t="s">
        <v>353</v>
      </c>
    </row>
    <row r="2" spans="1:19" s="5" customFormat="1" ht="18.75" x14ac:dyDescent="0.3">
      <c r="B2" s="1" t="s">
        <v>217</v>
      </c>
      <c r="C2" s="29">
        <v>2.9</v>
      </c>
      <c r="D2" s="1" t="s">
        <v>354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0" t="s">
        <v>173</v>
      </c>
    </row>
    <row r="4" spans="1:19" s="34" customFormat="1" ht="19.5" customHeight="1" x14ac:dyDescent="0.25">
      <c r="A4" s="31"/>
      <c r="B4" s="31"/>
      <c r="C4" s="31"/>
      <c r="D4" s="31"/>
      <c r="E4" s="31"/>
      <c r="F4" s="432" t="s">
        <v>123</v>
      </c>
      <c r="G4" s="433"/>
      <c r="H4" s="433"/>
      <c r="I4" s="433"/>
      <c r="J4" s="433"/>
      <c r="K4" s="433"/>
      <c r="L4" s="434"/>
      <c r="M4" s="437" t="s">
        <v>279</v>
      </c>
      <c r="N4" s="437"/>
      <c r="O4" s="437"/>
      <c r="P4" s="437"/>
      <c r="Q4" s="437"/>
      <c r="R4" s="32"/>
      <c r="S4" s="33"/>
    </row>
    <row r="5" spans="1:19" s="34" customFormat="1" x14ac:dyDescent="0.25">
      <c r="A5" s="431" t="s">
        <v>117</v>
      </c>
      <c r="B5" s="431"/>
      <c r="C5" s="431"/>
      <c r="D5" s="431"/>
      <c r="E5" s="431"/>
      <c r="F5" s="358">
        <v>2551</v>
      </c>
      <c r="G5" s="360"/>
      <c r="H5" s="210">
        <v>2553</v>
      </c>
      <c r="I5" s="35">
        <v>2554</v>
      </c>
      <c r="J5" s="210">
        <v>2555</v>
      </c>
      <c r="K5" s="35">
        <v>2556</v>
      </c>
      <c r="L5" s="35">
        <v>2560</v>
      </c>
      <c r="M5" s="210">
        <v>2553</v>
      </c>
      <c r="N5" s="35">
        <v>2554</v>
      </c>
      <c r="O5" s="210">
        <v>2555</v>
      </c>
      <c r="P5" s="35">
        <v>2556</v>
      </c>
      <c r="Q5" s="35">
        <v>2560</v>
      </c>
      <c r="R5" s="36"/>
      <c r="S5" s="430" t="s">
        <v>122</v>
      </c>
    </row>
    <row r="6" spans="1:19" s="34" customFormat="1" ht="12" customHeight="1" x14ac:dyDescent="0.25">
      <c r="A6" s="431"/>
      <c r="B6" s="431"/>
      <c r="C6" s="431"/>
      <c r="D6" s="431"/>
      <c r="E6" s="431"/>
      <c r="F6" s="435" t="s">
        <v>170</v>
      </c>
      <c r="G6" s="436"/>
      <c r="H6" s="38" t="s">
        <v>171</v>
      </c>
      <c r="I6" s="37" t="s">
        <v>172</v>
      </c>
      <c r="J6" s="38" t="s">
        <v>215</v>
      </c>
      <c r="K6" s="37" t="s">
        <v>214</v>
      </c>
      <c r="L6" s="37" t="s">
        <v>278</v>
      </c>
      <c r="M6" s="38" t="s">
        <v>171</v>
      </c>
      <c r="N6" s="37" t="s">
        <v>172</v>
      </c>
      <c r="O6" s="38" t="s">
        <v>215</v>
      </c>
      <c r="P6" s="37" t="s">
        <v>214</v>
      </c>
      <c r="Q6" s="37" t="s">
        <v>278</v>
      </c>
      <c r="R6" s="36"/>
      <c r="S6" s="430"/>
    </row>
    <row r="7" spans="1:19" s="34" customFormat="1" ht="18" customHeight="1" x14ac:dyDescent="0.25">
      <c r="A7" s="430"/>
      <c r="B7" s="430"/>
      <c r="C7" s="430"/>
      <c r="D7" s="430"/>
      <c r="E7" s="430"/>
      <c r="F7" s="39" t="s">
        <v>119</v>
      </c>
      <c r="G7" s="197" t="s">
        <v>168</v>
      </c>
      <c r="H7" s="197" t="s">
        <v>119</v>
      </c>
      <c r="I7" s="39" t="s">
        <v>118</v>
      </c>
      <c r="J7" s="39" t="s">
        <v>212</v>
      </c>
      <c r="K7" s="39" t="s">
        <v>118</v>
      </c>
      <c r="L7" s="39" t="s">
        <v>118</v>
      </c>
      <c r="M7" s="39" t="s">
        <v>119</v>
      </c>
      <c r="N7" s="39" t="s">
        <v>118</v>
      </c>
      <c r="O7" s="39" t="s">
        <v>212</v>
      </c>
      <c r="P7" s="39" t="s">
        <v>118</v>
      </c>
      <c r="Q7" s="39" t="s">
        <v>118</v>
      </c>
      <c r="R7" s="36"/>
      <c r="S7" s="430"/>
    </row>
    <row r="8" spans="1:19" s="34" customFormat="1" ht="14.25" customHeight="1" x14ac:dyDescent="0.25">
      <c r="A8" s="41"/>
      <c r="B8" s="41"/>
      <c r="C8" s="42"/>
      <c r="D8" s="42"/>
      <c r="E8" s="42"/>
      <c r="F8" s="43" t="s">
        <v>121</v>
      </c>
      <c r="G8" s="196" t="s">
        <v>169</v>
      </c>
      <c r="H8" s="196" t="s">
        <v>121</v>
      </c>
      <c r="I8" s="43" t="s">
        <v>120</v>
      </c>
      <c r="J8" s="43" t="s">
        <v>213</v>
      </c>
      <c r="K8" s="43" t="s">
        <v>120</v>
      </c>
      <c r="L8" s="43" t="s">
        <v>120</v>
      </c>
      <c r="M8" s="43" t="s">
        <v>121</v>
      </c>
      <c r="N8" s="43" t="s">
        <v>120</v>
      </c>
      <c r="O8" s="43" t="s">
        <v>213</v>
      </c>
      <c r="P8" s="43" t="s">
        <v>120</v>
      </c>
      <c r="Q8" s="43" t="s">
        <v>120</v>
      </c>
      <c r="R8" s="44"/>
      <c r="S8" s="45"/>
    </row>
    <row r="9" spans="1:19" s="46" customFormat="1" ht="20.25" customHeight="1" x14ac:dyDescent="0.5">
      <c r="A9" s="200" t="s">
        <v>146</v>
      </c>
      <c r="B9" s="47"/>
      <c r="F9" s="48"/>
      <c r="G9" s="48"/>
      <c r="H9" s="48"/>
      <c r="I9" s="48"/>
      <c r="J9" s="48"/>
      <c r="K9" s="48"/>
      <c r="L9" s="48"/>
      <c r="M9" s="49"/>
      <c r="N9" s="48"/>
      <c r="O9" s="48"/>
      <c r="P9" s="48"/>
      <c r="Q9" s="48"/>
      <c r="R9" s="207" t="s">
        <v>333</v>
      </c>
    </row>
    <row r="10" spans="1:19" s="51" customFormat="1" ht="15" customHeight="1" x14ac:dyDescent="0.5">
      <c r="A10" s="50"/>
      <c r="B10" s="201" t="s">
        <v>313</v>
      </c>
      <c r="C10" s="202"/>
      <c r="D10" s="202"/>
      <c r="F10" s="228">
        <v>148</v>
      </c>
      <c r="G10" s="52">
        <v>155</v>
      </c>
      <c r="H10" s="228">
        <v>157</v>
      </c>
      <c r="I10" s="228">
        <v>167</v>
      </c>
      <c r="J10" s="228">
        <v>233</v>
      </c>
      <c r="K10" s="55">
        <v>300</v>
      </c>
      <c r="L10" s="52">
        <v>305</v>
      </c>
      <c r="M10" s="53">
        <v>1.2903225806451613</v>
      </c>
      <c r="N10" s="53">
        <v>6.369426751592357</v>
      </c>
      <c r="O10" s="53">
        <v>39.520958083832333</v>
      </c>
      <c r="P10" s="53">
        <v>28.75536480686695</v>
      </c>
      <c r="Q10" s="53">
        <v>1.6666666666666667</v>
      </c>
      <c r="R10" s="54"/>
      <c r="S10" s="208" t="s">
        <v>334</v>
      </c>
    </row>
    <row r="11" spans="1:19" s="51" customFormat="1" ht="15" customHeight="1" x14ac:dyDescent="0.5">
      <c r="A11" s="50"/>
      <c r="B11" s="201" t="s">
        <v>314</v>
      </c>
      <c r="C11" s="202"/>
      <c r="D11" s="202"/>
      <c r="F11" s="229">
        <v>150</v>
      </c>
      <c r="G11" s="55">
        <v>154</v>
      </c>
      <c r="H11" s="229">
        <v>157</v>
      </c>
      <c r="I11" s="229">
        <v>167</v>
      </c>
      <c r="J11" s="228">
        <v>233</v>
      </c>
      <c r="K11" s="55">
        <v>300</v>
      </c>
      <c r="L11" s="55">
        <v>308</v>
      </c>
      <c r="M11" s="56">
        <v>1.948051948051948</v>
      </c>
      <c r="N11" s="56">
        <v>6.369426751592357</v>
      </c>
      <c r="O11" s="56">
        <v>39.520958083832333</v>
      </c>
      <c r="P11" s="56">
        <v>28.75536480686695</v>
      </c>
      <c r="Q11" s="56">
        <v>2.666666666666667</v>
      </c>
      <c r="R11" s="54"/>
      <c r="S11" s="208" t="s">
        <v>335</v>
      </c>
    </row>
    <row r="12" spans="1:19" s="51" customFormat="1" ht="15" customHeight="1" x14ac:dyDescent="0.5">
      <c r="B12" s="201" t="s">
        <v>315</v>
      </c>
      <c r="C12" s="202"/>
      <c r="D12" s="202"/>
      <c r="F12" s="228">
        <v>146</v>
      </c>
      <c r="G12" s="52">
        <v>152</v>
      </c>
      <c r="H12" s="228">
        <v>156</v>
      </c>
      <c r="I12" s="228">
        <v>165</v>
      </c>
      <c r="J12" s="228">
        <v>230</v>
      </c>
      <c r="K12" s="55">
        <v>300</v>
      </c>
      <c r="L12" s="52">
        <v>305</v>
      </c>
      <c r="M12" s="53">
        <v>2.6315789473684208</v>
      </c>
      <c r="N12" s="53">
        <v>5.7692307692307692</v>
      </c>
      <c r="O12" s="53">
        <v>39.393939393939391</v>
      </c>
      <c r="P12" s="53">
        <v>30.434782608695656</v>
      </c>
      <c r="Q12" s="53">
        <v>1.6666666666666667</v>
      </c>
      <c r="R12" s="54"/>
      <c r="S12" s="208" t="s">
        <v>336</v>
      </c>
    </row>
    <row r="13" spans="1:19" s="51" customFormat="1" ht="15" customHeight="1" x14ac:dyDescent="0.5">
      <c r="B13" s="201" t="s">
        <v>316</v>
      </c>
      <c r="C13" s="202"/>
      <c r="D13" s="202"/>
      <c r="F13" s="228">
        <v>148</v>
      </c>
      <c r="G13" s="52">
        <v>153</v>
      </c>
      <c r="H13" s="228">
        <v>155</v>
      </c>
      <c r="I13" s="228">
        <v>164</v>
      </c>
      <c r="J13" s="228">
        <v>229</v>
      </c>
      <c r="K13" s="55">
        <v>300</v>
      </c>
      <c r="L13" s="52">
        <v>305</v>
      </c>
      <c r="M13" s="56">
        <v>1.3071895424836601</v>
      </c>
      <c r="N13" s="53">
        <v>5.806451612903226</v>
      </c>
      <c r="O13" s="53">
        <v>39.634146341463413</v>
      </c>
      <c r="P13" s="53">
        <v>31.004366812227076</v>
      </c>
      <c r="Q13" s="53">
        <v>1.6666666666666667</v>
      </c>
      <c r="R13" s="57"/>
      <c r="S13" s="208" t="s">
        <v>337</v>
      </c>
    </row>
    <row r="14" spans="1:19" s="51" customFormat="1" ht="15" customHeight="1" x14ac:dyDescent="0.5">
      <c r="A14" s="50"/>
      <c r="B14" s="428" t="s">
        <v>317</v>
      </c>
      <c r="C14" s="428"/>
      <c r="D14" s="202"/>
      <c r="F14" s="229">
        <v>165</v>
      </c>
      <c r="G14" s="55">
        <v>170</v>
      </c>
      <c r="H14" s="229">
        <v>173</v>
      </c>
      <c r="I14" s="229">
        <v>183</v>
      </c>
      <c r="J14" s="228">
        <v>255</v>
      </c>
      <c r="K14" s="55">
        <v>300</v>
      </c>
      <c r="L14" s="55">
        <v>308</v>
      </c>
      <c r="M14" s="53">
        <v>1.7647058823529411</v>
      </c>
      <c r="N14" s="56">
        <v>5.7803468208092488</v>
      </c>
      <c r="O14" s="56">
        <v>39.344262295081968</v>
      </c>
      <c r="P14" s="56">
        <v>17.647058823529413</v>
      </c>
      <c r="Q14" s="56">
        <v>2.666666666666667</v>
      </c>
      <c r="R14" s="54"/>
      <c r="S14" s="208" t="s">
        <v>338</v>
      </c>
    </row>
    <row r="15" spans="1:19" s="51" customFormat="1" ht="15" customHeight="1" x14ac:dyDescent="0.5">
      <c r="A15" s="59"/>
      <c r="B15" s="201" t="s">
        <v>318</v>
      </c>
      <c r="C15" s="202"/>
      <c r="D15" s="202"/>
      <c r="F15" s="229">
        <v>150</v>
      </c>
      <c r="G15" s="55">
        <v>155</v>
      </c>
      <c r="H15" s="229">
        <v>157</v>
      </c>
      <c r="I15" s="229">
        <v>166</v>
      </c>
      <c r="J15" s="228">
        <v>232</v>
      </c>
      <c r="K15" s="55">
        <v>300</v>
      </c>
      <c r="L15" s="55">
        <v>305</v>
      </c>
      <c r="M15" s="56">
        <v>1.2903225806451613</v>
      </c>
      <c r="N15" s="56">
        <v>5.7324840764331215</v>
      </c>
      <c r="O15" s="56">
        <v>39.75903614457831</v>
      </c>
      <c r="P15" s="56">
        <v>29.310344827586203</v>
      </c>
      <c r="Q15" s="56">
        <v>1.6666666666666667</v>
      </c>
      <c r="R15" s="60"/>
      <c r="S15" s="208" t="s">
        <v>339</v>
      </c>
    </row>
    <row r="16" spans="1:19" s="62" customFormat="1" ht="15" customHeight="1" x14ac:dyDescent="0.25">
      <c r="A16" s="59"/>
      <c r="B16" s="201" t="s">
        <v>319</v>
      </c>
      <c r="C16" s="202"/>
      <c r="D16" s="202"/>
      <c r="E16" s="51"/>
      <c r="F16" s="230" t="s">
        <v>355</v>
      </c>
      <c r="G16" s="63" t="s">
        <v>355</v>
      </c>
      <c r="H16" s="230" t="s">
        <v>355</v>
      </c>
      <c r="I16" s="229" t="s">
        <v>355</v>
      </c>
      <c r="J16" s="228">
        <v>236</v>
      </c>
      <c r="K16" s="55">
        <v>300</v>
      </c>
      <c r="L16" s="63">
        <v>305</v>
      </c>
      <c r="M16" s="53" t="s">
        <v>355</v>
      </c>
      <c r="N16" s="64" t="s">
        <v>355</v>
      </c>
      <c r="O16" s="64" t="s">
        <v>355</v>
      </c>
      <c r="P16" s="64">
        <v>27.118644067796609</v>
      </c>
      <c r="Q16" s="64">
        <v>1.6666666666666667</v>
      </c>
      <c r="R16" s="60"/>
      <c r="S16" s="208"/>
    </row>
    <row r="17" spans="1:19" s="62" customFormat="1" ht="15" customHeight="1" x14ac:dyDescent="0.25">
      <c r="A17" s="61"/>
      <c r="B17" s="428" t="s">
        <v>320</v>
      </c>
      <c r="C17" s="428"/>
      <c r="D17" s="202"/>
      <c r="E17" s="51"/>
      <c r="F17" s="229">
        <v>147</v>
      </c>
      <c r="G17" s="63">
        <v>151</v>
      </c>
      <c r="H17" s="229">
        <v>154</v>
      </c>
      <c r="I17" s="229">
        <v>163</v>
      </c>
      <c r="J17" s="228">
        <v>227</v>
      </c>
      <c r="K17" s="55">
        <v>300</v>
      </c>
      <c r="L17" s="63">
        <v>305</v>
      </c>
      <c r="M17" s="56">
        <v>1.9867549668874174</v>
      </c>
      <c r="N17" s="64">
        <v>5.8441558441558437</v>
      </c>
      <c r="O17" s="64">
        <v>39.263803680981596</v>
      </c>
      <c r="P17" s="64">
        <v>32.158590308370044</v>
      </c>
      <c r="Q17" s="64">
        <v>1.6666666666666667</v>
      </c>
      <c r="R17" s="65"/>
      <c r="S17" s="208" t="s">
        <v>340</v>
      </c>
    </row>
    <row r="18" spans="1:19" s="62" customFormat="1" ht="15" customHeight="1" x14ac:dyDescent="0.25">
      <c r="A18" s="66"/>
      <c r="B18" s="201" t="s">
        <v>321</v>
      </c>
      <c r="C18" s="202"/>
      <c r="D18" s="202"/>
      <c r="E18" s="51"/>
      <c r="F18" s="229">
        <v>148</v>
      </c>
      <c r="G18" s="63">
        <v>153</v>
      </c>
      <c r="H18" s="229">
        <v>155</v>
      </c>
      <c r="I18" s="229">
        <v>165</v>
      </c>
      <c r="J18" s="228">
        <v>230</v>
      </c>
      <c r="K18" s="55">
        <v>300</v>
      </c>
      <c r="L18" s="63">
        <v>305</v>
      </c>
      <c r="M18" s="53">
        <v>1.3071895424836601</v>
      </c>
      <c r="N18" s="64">
        <v>6.4516129032258061</v>
      </c>
      <c r="O18" s="64">
        <v>39.393939393939391</v>
      </c>
      <c r="P18" s="64">
        <v>30.434782608695656</v>
      </c>
      <c r="Q18" s="64">
        <v>1.6666666666666667</v>
      </c>
      <c r="R18" s="67"/>
      <c r="S18" s="208" t="s">
        <v>341</v>
      </c>
    </row>
    <row r="19" spans="1:19" s="62" customFormat="1" ht="15" customHeight="1" x14ac:dyDescent="0.25">
      <c r="B19" s="201" t="s">
        <v>322</v>
      </c>
      <c r="C19" s="202"/>
      <c r="D19" s="202"/>
      <c r="E19" s="51"/>
      <c r="F19" s="229">
        <v>147</v>
      </c>
      <c r="G19" s="68">
        <v>155</v>
      </c>
      <c r="H19" s="229">
        <v>157</v>
      </c>
      <c r="I19" s="229">
        <v>166</v>
      </c>
      <c r="J19" s="228">
        <v>232</v>
      </c>
      <c r="K19" s="55">
        <v>300</v>
      </c>
      <c r="L19" s="68">
        <v>305</v>
      </c>
      <c r="M19" s="56">
        <v>1.2903225806451613</v>
      </c>
      <c r="N19" s="298">
        <v>5.7324840764331215</v>
      </c>
      <c r="O19" s="298">
        <v>39.75903614457831</v>
      </c>
      <c r="P19" s="298">
        <v>29.310344827586203</v>
      </c>
      <c r="Q19" s="298">
        <v>1.6666666666666667</v>
      </c>
      <c r="S19" s="208" t="s">
        <v>342</v>
      </c>
    </row>
    <row r="20" spans="1:19" s="70" customFormat="1" ht="15" customHeight="1" x14ac:dyDescent="0.25">
      <c r="A20" s="62"/>
      <c r="B20" s="201" t="s">
        <v>323</v>
      </c>
      <c r="C20" s="202"/>
      <c r="D20" s="202"/>
      <c r="E20" s="51"/>
      <c r="F20" s="228">
        <v>147</v>
      </c>
      <c r="G20" s="63">
        <v>154</v>
      </c>
      <c r="H20" s="228">
        <v>157</v>
      </c>
      <c r="I20" s="229">
        <v>166</v>
      </c>
      <c r="J20" s="228">
        <v>232</v>
      </c>
      <c r="K20" s="55">
        <v>300</v>
      </c>
      <c r="L20" s="63">
        <v>305</v>
      </c>
      <c r="M20" s="53">
        <v>1.948051948051948</v>
      </c>
      <c r="N20" s="64">
        <v>5.7324840764331215</v>
      </c>
      <c r="O20" s="64">
        <v>39.75903614457831</v>
      </c>
      <c r="P20" s="64">
        <v>29.310344827586203</v>
      </c>
      <c r="Q20" s="64">
        <v>1.6666666666666667</v>
      </c>
      <c r="R20" s="62"/>
      <c r="S20" s="208" t="s">
        <v>343</v>
      </c>
    </row>
    <row r="21" spans="1:19" s="70" customFormat="1" ht="15" customHeight="1" x14ac:dyDescent="0.25">
      <c r="A21" s="62"/>
      <c r="B21" s="201" t="s">
        <v>324</v>
      </c>
      <c r="C21" s="202"/>
      <c r="D21" s="202"/>
      <c r="E21" s="51"/>
      <c r="F21" s="229">
        <v>154</v>
      </c>
      <c r="G21" s="63">
        <v>162</v>
      </c>
      <c r="H21" s="229">
        <v>163</v>
      </c>
      <c r="I21" s="229">
        <v>173</v>
      </c>
      <c r="J21" s="228">
        <v>241</v>
      </c>
      <c r="K21" s="55">
        <v>300</v>
      </c>
      <c r="L21" s="63">
        <v>305</v>
      </c>
      <c r="M21" s="56">
        <v>0.61728395061728392</v>
      </c>
      <c r="N21" s="64">
        <v>6.1349693251533743</v>
      </c>
      <c r="O21" s="64">
        <v>39.306358381502889</v>
      </c>
      <c r="P21" s="64">
        <v>24.481327800829874</v>
      </c>
      <c r="Q21" s="64">
        <v>1.6666666666666667</v>
      </c>
      <c r="R21" s="69"/>
      <c r="S21" s="208" t="s">
        <v>344</v>
      </c>
    </row>
    <row r="22" spans="1:19" s="62" customFormat="1" ht="15" customHeight="1" x14ac:dyDescent="0.25">
      <c r="B22" s="201" t="s">
        <v>325</v>
      </c>
      <c r="C22" s="202"/>
      <c r="D22" s="202"/>
      <c r="E22" s="51"/>
      <c r="F22" s="229">
        <v>146</v>
      </c>
      <c r="G22" s="63">
        <v>150</v>
      </c>
      <c r="H22" s="229">
        <v>152</v>
      </c>
      <c r="I22" s="229">
        <v>160</v>
      </c>
      <c r="J22" s="228">
        <v>223</v>
      </c>
      <c r="K22" s="55">
        <v>300</v>
      </c>
      <c r="L22" s="63">
        <v>305</v>
      </c>
      <c r="M22" s="53">
        <v>1.3333333333333335</v>
      </c>
      <c r="N22" s="64">
        <v>5.2631578947368416</v>
      </c>
      <c r="O22" s="64">
        <v>39.375</v>
      </c>
      <c r="P22" s="64">
        <v>34.529147982062781</v>
      </c>
      <c r="Q22" s="64">
        <v>1.6666666666666667</v>
      </c>
      <c r="R22" s="69"/>
      <c r="S22" s="208" t="s">
        <v>345</v>
      </c>
    </row>
    <row r="23" spans="1:19" s="62" customFormat="1" ht="15" customHeight="1" x14ac:dyDescent="0.25">
      <c r="B23" s="201" t="s">
        <v>326</v>
      </c>
      <c r="C23" s="202"/>
      <c r="D23" s="202"/>
      <c r="E23" s="51"/>
      <c r="F23" s="229">
        <v>148</v>
      </c>
      <c r="G23" s="63">
        <v>155</v>
      </c>
      <c r="H23" s="229">
        <v>157</v>
      </c>
      <c r="I23" s="229">
        <v>166</v>
      </c>
      <c r="J23" s="228">
        <v>232</v>
      </c>
      <c r="K23" s="55">
        <v>300</v>
      </c>
      <c r="L23" s="63">
        <v>305</v>
      </c>
      <c r="M23" s="56">
        <v>1.2903225806451613</v>
      </c>
      <c r="N23" s="64">
        <v>5.7324840764331215</v>
      </c>
      <c r="O23" s="64">
        <v>39.75903614457831</v>
      </c>
      <c r="P23" s="64">
        <v>29.310344827586203</v>
      </c>
      <c r="Q23" s="64">
        <v>1.6666666666666667</v>
      </c>
      <c r="R23" s="67"/>
      <c r="S23" s="208" t="s">
        <v>346</v>
      </c>
    </row>
    <row r="24" spans="1:19" s="62" customFormat="1" ht="15" customHeight="1" x14ac:dyDescent="0.25">
      <c r="B24" s="201" t="s">
        <v>327</v>
      </c>
      <c r="C24" s="202"/>
      <c r="D24" s="202"/>
      <c r="E24" s="51"/>
      <c r="F24" s="229">
        <v>147</v>
      </c>
      <c r="G24" s="68">
        <v>151</v>
      </c>
      <c r="H24" s="229">
        <v>153</v>
      </c>
      <c r="I24" s="229">
        <v>162</v>
      </c>
      <c r="J24" s="228">
        <v>226</v>
      </c>
      <c r="K24" s="55">
        <v>300</v>
      </c>
      <c r="L24" s="68">
        <v>305</v>
      </c>
      <c r="M24" s="53">
        <v>1.3245033112582782</v>
      </c>
      <c r="N24" s="298">
        <v>5.8823529411764701</v>
      </c>
      <c r="O24" s="298">
        <v>39.506172839506171</v>
      </c>
      <c r="P24" s="298">
        <v>32.743362831858406</v>
      </c>
      <c r="Q24" s="298">
        <v>1.6666666666666667</v>
      </c>
      <c r="R24" s="67"/>
      <c r="S24" s="208" t="s">
        <v>347</v>
      </c>
    </row>
    <row r="25" spans="1:19" s="70" customFormat="1" ht="15" customHeight="1" x14ac:dyDescent="0.25">
      <c r="A25" s="66"/>
      <c r="B25" s="201" t="s">
        <v>328</v>
      </c>
      <c r="C25" s="202"/>
      <c r="D25" s="202"/>
      <c r="E25" s="51"/>
      <c r="F25" s="228">
        <v>150</v>
      </c>
      <c r="G25" s="63">
        <v>157</v>
      </c>
      <c r="H25" s="228">
        <v>159</v>
      </c>
      <c r="I25" s="229">
        <v>169</v>
      </c>
      <c r="J25" s="228">
        <v>236</v>
      </c>
      <c r="K25" s="55">
        <v>300</v>
      </c>
      <c r="L25" s="63">
        <v>305</v>
      </c>
      <c r="M25" s="56">
        <v>1.2738853503184715</v>
      </c>
      <c r="N25" s="64">
        <v>6.2893081761006293</v>
      </c>
      <c r="O25" s="64">
        <v>39.644970414201183</v>
      </c>
      <c r="P25" s="64">
        <v>27.118644067796609</v>
      </c>
      <c r="Q25" s="64">
        <v>1.6666666666666667</v>
      </c>
      <c r="R25" s="66"/>
      <c r="S25" s="208" t="s">
        <v>348</v>
      </c>
    </row>
    <row r="26" spans="1:19" s="62" customFormat="1" ht="15" customHeight="1" x14ac:dyDescent="0.25">
      <c r="A26" s="61"/>
      <c r="B26" s="428" t="s">
        <v>329</v>
      </c>
      <c r="C26" s="428"/>
      <c r="D26" s="202"/>
      <c r="E26" s="203"/>
      <c r="F26" s="229">
        <v>148</v>
      </c>
      <c r="G26" s="63">
        <v>154</v>
      </c>
      <c r="H26" s="229">
        <v>156</v>
      </c>
      <c r="I26" s="229">
        <v>165</v>
      </c>
      <c r="J26" s="228">
        <v>230</v>
      </c>
      <c r="K26" s="55">
        <v>300</v>
      </c>
      <c r="L26" s="63">
        <v>305</v>
      </c>
      <c r="M26" s="53">
        <v>1.2987012987012987</v>
      </c>
      <c r="N26" s="64">
        <v>5.7692307692307692</v>
      </c>
      <c r="O26" s="64">
        <v>39.393939393939391</v>
      </c>
      <c r="P26" s="64">
        <v>30.434782608695656</v>
      </c>
      <c r="Q26" s="64">
        <v>1.6666666666666667</v>
      </c>
      <c r="R26" s="70"/>
      <c r="S26" s="208" t="s">
        <v>349</v>
      </c>
    </row>
    <row r="27" spans="1:19" s="62" customFormat="1" ht="15" customHeight="1" x14ac:dyDescent="0.25">
      <c r="A27" s="66"/>
      <c r="B27" s="428" t="s">
        <v>330</v>
      </c>
      <c r="C27" s="428"/>
      <c r="D27" s="202"/>
      <c r="E27" s="51"/>
      <c r="F27" s="229">
        <v>145</v>
      </c>
      <c r="G27" s="63">
        <v>153</v>
      </c>
      <c r="H27" s="229">
        <v>155</v>
      </c>
      <c r="I27" s="229">
        <v>163</v>
      </c>
      <c r="J27" s="228">
        <v>227</v>
      </c>
      <c r="K27" s="55">
        <v>300</v>
      </c>
      <c r="L27" s="63">
        <v>305</v>
      </c>
      <c r="M27" s="56">
        <v>1.3071895424836601</v>
      </c>
      <c r="N27" s="64">
        <v>5.161290322580645</v>
      </c>
      <c r="O27" s="64">
        <v>39.263803680981596</v>
      </c>
      <c r="P27" s="64">
        <v>32.158590308370044</v>
      </c>
      <c r="Q27" s="64">
        <v>1.6666666666666667</v>
      </c>
      <c r="S27" s="208" t="s">
        <v>350</v>
      </c>
    </row>
    <row r="28" spans="1:19" s="62" customFormat="1" ht="15" customHeight="1" x14ac:dyDescent="0.25">
      <c r="A28" s="70"/>
      <c r="B28" s="201" t="s">
        <v>331</v>
      </c>
      <c r="C28" s="202"/>
      <c r="D28" s="202"/>
      <c r="E28" s="51"/>
      <c r="F28" s="229">
        <v>150</v>
      </c>
      <c r="G28" s="63">
        <v>157</v>
      </c>
      <c r="H28" s="229">
        <v>159</v>
      </c>
      <c r="I28" s="229">
        <v>171</v>
      </c>
      <c r="J28" s="228">
        <v>239</v>
      </c>
      <c r="K28" s="55">
        <v>300</v>
      </c>
      <c r="L28" s="63">
        <v>305</v>
      </c>
      <c r="M28" s="53">
        <v>1.2738853503184715</v>
      </c>
      <c r="N28" s="64">
        <v>7.5471698113207548</v>
      </c>
      <c r="O28" s="64">
        <v>39.76608187134503</v>
      </c>
      <c r="P28" s="64">
        <v>25.523012552301257</v>
      </c>
      <c r="Q28" s="64">
        <v>1.6666666666666667</v>
      </c>
      <c r="S28" s="208" t="s">
        <v>351</v>
      </c>
    </row>
    <row r="29" spans="1:19" s="62" customFormat="1" ht="15" customHeight="1" x14ac:dyDescent="0.25">
      <c r="A29" s="70"/>
      <c r="B29" s="429" t="s">
        <v>332</v>
      </c>
      <c r="C29" s="429"/>
      <c r="D29" s="429"/>
      <c r="E29" s="204"/>
      <c r="F29" s="231">
        <v>145</v>
      </c>
      <c r="G29" s="63">
        <v>154</v>
      </c>
      <c r="H29" s="231">
        <v>160</v>
      </c>
      <c r="I29" s="232">
        <v>171</v>
      </c>
      <c r="J29" s="232">
        <v>239</v>
      </c>
      <c r="K29" s="55">
        <v>300</v>
      </c>
      <c r="L29" s="63">
        <v>305</v>
      </c>
      <c r="M29" s="56">
        <v>3.8961038961038961</v>
      </c>
      <c r="N29" s="64">
        <v>6.8750000000000009</v>
      </c>
      <c r="O29" s="64">
        <v>39.76608187134503</v>
      </c>
      <c r="P29" s="64">
        <v>25.523012552301257</v>
      </c>
      <c r="Q29" s="64">
        <v>1.6666666666666667</v>
      </c>
      <c r="R29" s="65"/>
      <c r="S29" s="209" t="s">
        <v>352</v>
      </c>
    </row>
    <row r="30" spans="1:19" s="62" customFormat="1" ht="6" customHeight="1" x14ac:dyDescent="0.25">
      <c r="E30" s="206"/>
      <c r="F30" s="205"/>
      <c r="G30" s="63"/>
      <c r="H30" s="63"/>
      <c r="I30" s="63"/>
      <c r="J30" s="63"/>
      <c r="K30" s="63"/>
      <c r="L30" s="63"/>
      <c r="M30" s="64"/>
      <c r="N30" s="63"/>
      <c r="O30" s="63"/>
      <c r="P30" s="63"/>
      <c r="Q30" s="63"/>
      <c r="R30" s="65"/>
    </row>
    <row r="31" spans="1:19" s="62" customFormat="1" ht="6" customHeight="1" x14ac:dyDescent="0.25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1"/>
      <c r="S31" s="71"/>
    </row>
    <row r="32" spans="1:19" s="62" customFormat="1" ht="6" customHeight="1" x14ac:dyDescent="0.25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</row>
    <row r="33" spans="2:2" x14ac:dyDescent="0.25">
      <c r="B33" s="27" t="s">
        <v>311</v>
      </c>
    </row>
    <row r="34" spans="2:2" x14ac:dyDescent="0.25">
      <c r="B34" s="27" t="s">
        <v>312</v>
      </c>
    </row>
  </sheetData>
  <mergeCells count="11">
    <mergeCell ref="S5:S7"/>
    <mergeCell ref="A5:E7"/>
    <mergeCell ref="F4:L4"/>
    <mergeCell ref="F5:G5"/>
    <mergeCell ref="F6:G6"/>
    <mergeCell ref="M4:Q4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Sheet1</vt:lpstr>
      <vt:lpstr>'T-2.1'!Print_Area</vt:lpstr>
      <vt:lpstr>'T-2.2'!Print_Area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2018-08-22T06:49:12Z</cp:lastPrinted>
  <dcterms:created xsi:type="dcterms:W3CDTF">2004-08-16T17:13:42Z</dcterms:created>
  <dcterms:modified xsi:type="dcterms:W3CDTF">2019-05-10T07:09:13Z</dcterms:modified>
</cp:coreProperties>
</file>