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94F01669-7AF0-4852-878C-19C409D70EB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4" sheetId="1" r:id="rId1"/>
  </sheets>
  <definedNames>
    <definedName name="_xlnm.Print_Area" localSheetId="0">'T-2.4'!$A$1:$AA$41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O35" i="1"/>
  <c r="L35" i="1"/>
  <c r="I35" i="1"/>
  <c r="F35" i="1"/>
  <c r="R33" i="1"/>
  <c r="O33" i="1"/>
  <c r="L33" i="1"/>
  <c r="I33" i="1"/>
  <c r="F33" i="1"/>
  <c r="R32" i="1"/>
  <c r="O32" i="1"/>
  <c r="L32" i="1"/>
  <c r="I32" i="1"/>
  <c r="F32" i="1"/>
  <c r="R31" i="1"/>
  <c r="O31" i="1"/>
  <c r="L31" i="1"/>
  <c r="I31" i="1"/>
  <c r="F31" i="1"/>
  <c r="R30" i="1"/>
  <c r="O30" i="1"/>
  <c r="L30" i="1"/>
  <c r="I30" i="1"/>
  <c r="F30" i="1"/>
  <c r="R29" i="1"/>
  <c r="O29" i="1"/>
  <c r="L29" i="1"/>
  <c r="I29" i="1"/>
  <c r="F29" i="1"/>
  <c r="R27" i="1"/>
  <c r="O27" i="1"/>
  <c r="L27" i="1"/>
  <c r="I27" i="1"/>
  <c r="F27" i="1"/>
  <c r="R26" i="1"/>
  <c r="O26" i="1"/>
  <c r="L26" i="1"/>
  <c r="I26" i="1"/>
  <c r="F26" i="1"/>
  <c r="R25" i="1"/>
  <c r="O25" i="1"/>
  <c r="L25" i="1"/>
  <c r="I25" i="1"/>
  <c r="F25" i="1"/>
  <c r="R24" i="1"/>
  <c r="O24" i="1"/>
  <c r="L24" i="1"/>
  <c r="I24" i="1"/>
  <c r="F24" i="1"/>
  <c r="R23" i="1"/>
  <c r="O23" i="1"/>
  <c r="L23" i="1"/>
  <c r="I23" i="1"/>
  <c r="R22" i="1"/>
  <c r="O22" i="1"/>
  <c r="L22" i="1"/>
  <c r="I22" i="1"/>
  <c r="F22" i="1"/>
  <c r="R21" i="1"/>
  <c r="O21" i="1"/>
  <c r="L21" i="1"/>
  <c r="I21" i="1"/>
  <c r="F21" i="1"/>
  <c r="R20" i="1"/>
  <c r="O20" i="1"/>
  <c r="L20" i="1"/>
  <c r="I20" i="1"/>
  <c r="F20" i="1"/>
  <c r="R18" i="1"/>
  <c r="O18" i="1"/>
  <c r="L18" i="1"/>
  <c r="I18" i="1"/>
  <c r="F18" i="1"/>
  <c r="R17" i="1"/>
  <c r="O17" i="1"/>
  <c r="L17" i="1"/>
  <c r="I17" i="1"/>
  <c r="F17" i="1"/>
  <c r="R15" i="1"/>
  <c r="O15" i="1"/>
  <c r="L15" i="1"/>
  <c r="I15" i="1"/>
  <c r="F15" i="1"/>
  <c r="R14" i="1"/>
  <c r="O14" i="1"/>
  <c r="L14" i="1"/>
  <c r="I14" i="1"/>
  <c r="F14" i="1"/>
  <c r="R13" i="1"/>
  <c r="O13" i="1"/>
  <c r="L13" i="1"/>
  <c r="L12" i="1" s="1"/>
  <c r="T12" i="1"/>
  <c r="S12" i="1"/>
  <c r="S9" i="1" s="1"/>
  <c r="Q12" i="1"/>
  <c r="P12" i="1"/>
  <c r="N12" i="1"/>
  <c r="M12" i="1"/>
  <c r="K12" i="1"/>
  <c r="J12" i="1"/>
  <c r="H12" i="1"/>
  <c r="G12" i="1"/>
  <c r="R11" i="1"/>
  <c r="O11" i="1"/>
  <c r="L11" i="1"/>
  <c r="L10" i="1" s="1"/>
  <c r="L9" i="1" s="1"/>
  <c r="I11" i="1"/>
  <c r="I10" i="1" s="1"/>
  <c r="F11" i="1"/>
  <c r="F10" i="1" s="1"/>
  <c r="T10" i="1"/>
  <c r="S10" i="1"/>
  <c r="Q10" i="1"/>
  <c r="P10" i="1"/>
  <c r="O10" i="1" s="1"/>
  <c r="N10" i="1"/>
  <c r="N9" i="1" s="1"/>
  <c r="M10" i="1"/>
  <c r="M9" i="1" s="1"/>
  <c r="K10" i="1"/>
  <c r="K9" i="1" s="1"/>
  <c r="J10" i="1"/>
  <c r="J9" i="1" s="1"/>
  <c r="H10" i="1"/>
  <c r="H9" i="1" s="1"/>
  <c r="G10" i="1"/>
  <c r="G9" i="1" s="1"/>
  <c r="O12" i="1" l="1"/>
  <c r="Q9" i="1"/>
  <c r="F12" i="1"/>
  <c r="R10" i="1"/>
  <c r="T9" i="1"/>
  <c r="R12" i="1"/>
  <c r="I12" i="1"/>
  <c r="I9" i="1" s="1"/>
  <c r="O9" i="1"/>
  <c r="F9" i="1"/>
  <c r="R9" i="1"/>
  <c r="P9" i="1"/>
</calcChain>
</file>

<file path=xl/sharedStrings.xml><?xml version="1.0" encoding="utf-8"?>
<sst xmlns="http://schemas.openxmlformats.org/spreadsheetml/2006/main" count="153" uniqueCount="84">
  <si>
    <t>ตาราง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</si>
  <si>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</si>
  <si>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Table</t>
  </si>
  <si>
    <t>Employed Persons Aged 15 Years and Over by Industry, Sex and Quarterly:2017 - 2018</t>
  </si>
  <si>
    <t>อุตสาหกรรม</t>
  </si>
  <si>
    <t>2560 (2017)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</si>
  <si>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</si>
  <si>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</si>
  <si>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</si>
  <si>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</si>
  <si>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</si>
  <si>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</si>
  <si>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</si>
  <si>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</si>
  <si>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</si>
  <si>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</si>
  <si>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</si>
  <si>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</si>
  <si>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</si>
  <si>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</si>
  <si>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</si>
  <si>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</si>
  <si>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</si>
  <si>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</si>
  <si>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</si>
  <si>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</si>
  <si>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</si>
  <si>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</si>
  <si>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</si>
  <si>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</si>
  <si>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 xml:space="preserve"> -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</si>
  <si>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</si>
  <si>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</si>
  <si>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</si>
  <si>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</si>
  <si>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</si>
  <si>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</si>
  <si>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</si>
  <si>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</si>
  <si>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</si>
  <si>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</si>
  <si>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</si>
  <si>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</si>
  <si>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</si>
  <si>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</si>
  <si>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</si>
  <si>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</si>
  <si>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</si>
  <si>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</si>
  <si>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</si>
  <si>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</si>
  <si>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</si>
  <si>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</si>
  <si>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</si>
  <si>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</si>
  <si>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</si>
  <si>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</si>
  <si>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</si>
  <si>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</si>
  <si>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</si>
  <si>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</si>
  <si>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</si>
  <si>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</si>
  <si>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</si>
  <si>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</si>
  <si>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</si>
  <si>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</si>
  <si>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</si>
  <si>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</si>
  <si>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</si>
  <si>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</si>
  <si>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</si>
  <si>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</si>
  <si>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</si>
  <si>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</si>
  <si>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</si>
  <si>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กิจกรรมขององค์กรระหว่างประเทศ</t>
  </si>
  <si>
    <t>Activities of extraterritoria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</si>
  <si>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</si>
  <si>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</si>
  <si>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</si>
  <si>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พ.ศ.2560 - 2561 ระดับจังหวัด สำนักงานสถิติแห่งชาติ</t>
  </si>
  <si>
    <t>Source:</t>
  </si>
  <si>
    <t>The  Labour Force Survey: 2017 -2018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</si>
</sst>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0" fillId="0" borderId="0"/>
    <xf numFmtId="0" fontId="12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6" fillId="0" borderId="6" xfId="0" applyFont="1" applyBorder="1" applyAlignment="1">
      <alignment horizontal="center"/>
    </xf>
    <xf numFmtId="0" fontId="7" fillId="0" borderId="0" xfId="0" applyFont="1" applyBorder="1"/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0" applyFont="1"/>
    <xf numFmtId="187" fontId="8" fillId="0" borderId="12" xfId="0" applyNumberFormat="1" applyFont="1" applyFill="1" applyBorder="1" applyAlignment="1">
      <alignment horizontal="right"/>
    </xf>
    <xf numFmtId="187" fontId="8" fillId="2" borderId="12" xfId="0" applyNumberFormat="1" applyFont="1" applyFill="1" applyBorder="1" applyAlignment="1">
      <alignment horizontal="right"/>
    </xf>
    <xf numFmtId="0" fontId="8" fillId="0" borderId="8" xfId="0" applyFont="1" applyBorder="1"/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8" fillId="2" borderId="14" xfId="0" applyNumberFormat="1" applyFont="1" applyFill="1" applyBorder="1" applyAlignment="1">
      <alignment horizontal="right"/>
    </xf>
    <xf numFmtId="187" fontId="8" fillId="0" borderId="7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187" fontId="5" fillId="2" borderId="14" xfId="0" applyNumberFormat="1" applyFont="1" applyFill="1" applyBorder="1" applyAlignment="1">
      <alignment horizontal="right"/>
    </xf>
    <xf numFmtId="187" fontId="5" fillId="2" borderId="7" xfId="0" applyNumberFormat="1" applyFont="1" applyFill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87" fontId="5" fillId="0" borderId="14" xfId="0" applyNumberFormat="1" applyFont="1" applyBorder="1" applyAlignment="1">
      <alignment horizontal="right"/>
    </xf>
    <xf numFmtId="187" fontId="5" fillId="0" borderId="7" xfId="0" quotePrefix="1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left"/>
    </xf>
    <xf numFmtId="0" fontId="9" fillId="0" borderId="10" xfId="0" applyFont="1" applyBorder="1"/>
    <xf numFmtId="0" fontId="9" fillId="0" borderId="13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0" xfId="0" applyFont="1" applyBorder="1"/>
    <xf numFmtId="0" fontId="9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</cellXfs>
  <cellStyles count="8"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  <cellStyle name="ปกติ" xfId="0" builtinId="0"/>
    <cellStyle name="ปกติ 2" xfId="6" xr:uid="{00000000-0005-0000-0000-000006000000}"/>
    <cellStyle name="ปกติ 3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12190413" y="38100"/>
          <a:ext cx="542348" cy="1663700"/>
          <a:chOff x="9639300" y="38100"/>
          <a:chExt cx="370898" cy="1695450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"/>
  <sheetViews>
    <sheetView showGridLines="0" tabSelected="1" topLeftCell="H18" zoomScale="120" zoomScaleNormal="120" workbookViewId="0">
      <selection activeCell="AA30" sqref="AA30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.85546875" style="8" customWidth="1"/>
    <col min="6" max="20" width="7.140625" style="8" customWidth="1"/>
    <col min="21" max="22" width="0.7109375" style="8" customWidth="1"/>
    <col min="23" max="23" width="9.140625" style="8"/>
    <col min="24" max="24" width="22.7109375" style="8" customWidth="1"/>
    <col min="25" max="25" width="7.28515625" style="9" customWidth="1"/>
    <col min="26" max="26" width="4.42578125" style="9" customWidth="1"/>
    <col min="27" max="27" width="4.140625" style="8" customWidth="1"/>
    <col min="28" max="16384" width="9.140625" style="8"/>
  </cols>
  <sheetData>
    <row r="1" spans="1:26" s="1" customFormat="1" ht="20.25" customHeight="1" x14ac:dyDescent="0.3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 x14ac:dyDescent="0.3">
      <c r="C2" s="1" t="s">
        <v>2</v>
      </c>
      <c r="D2" s="6">
        <v>2.4</v>
      </c>
      <c r="E2" s="1" t="s">
        <v>3</v>
      </c>
      <c r="Y2" s="7"/>
      <c r="Z2" s="7"/>
    </row>
    <row r="3" spans="1:26" ht="7.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/>
      <c r="Y3" s="11"/>
    </row>
    <row r="4" spans="1:26" ht="15.75" customHeight="1" x14ac:dyDescent="0.3">
      <c r="A4" s="12"/>
      <c r="B4" s="58" t="s">
        <v>4</v>
      </c>
      <c r="C4" s="58"/>
      <c r="D4" s="58"/>
      <c r="E4" s="59"/>
      <c r="F4" s="62" t="s">
        <v>5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  <c r="R4" s="62" t="s">
        <v>6</v>
      </c>
      <c r="S4" s="63"/>
      <c r="T4" s="64"/>
      <c r="U4" s="13"/>
      <c r="V4" s="58" t="s">
        <v>7</v>
      </c>
      <c r="W4" s="58"/>
      <c r="X4" s="58"/>
      <c r="Y4" s="12"/>
    </row>
    <row r="5" spans="1:26" s="16" customFormat="1" ht="15" customHeight="1" x14ac:dyDescent="0.25">
      <c r="A5" s="14"/>
      <c r="B5" s="60"/>
      <c r="C5" s="60"/>
      <c r="D5" s="60"/>
      <c r="E5" s="61"/>
      <c r="F5" s="65" t="s">
        <v>8</v>
      </c>
      <c r="G5" s="58"/>
      <c r="H5" s="59"/>
      <c r="I5" s="65" t="s">
        <v>9</v>
      </c>
      <c r="J5" s="58"/>
      <c r="K5" s="59"/>
      <c r="L5" s="65" t="s">
        <v>10</v>
      </c>
      <c r="M5" s="58"/>
      <c r="N5" s="59"/>
      <c r="O5" s="65" t="s">
        <v>11</v>
      </c>
      <c r="P5" s="58"/>
      <c r="Q5" s="59"/>
      <c r="R5" s="65" t="s">
        <v>8</v>
      </c>
      <c r="S5" s="58"/>
      <c r="T5" s="59"/>
      <c r="U5" s="15"/>
      <c r="V5" s="60"/>
      <c r="W5" s="60"/>
      <c r="X5" s="60"/>
      <c r="Y5" s="14"/>
      <c r="Z5" s="14"/>
    </row>
    <row r="6" spans="1:26" s="16" customFormat="1" ht="12.75" customHeight="1" x14ac:dyDescent="0.25">
      <c r="A6" s="14"/>
      <c r="B6" s="60"/>
      <c r="C6" s="60"/>
      <c r="D6" s="60"/>
      <c r="E6" s="61"/>
      <c r="F6" s="54" t="s">
        <v>12</v>
      </c>
      <c r="G6" s="55"/>
      <c r="H6" s="56"/>
      <c r="I6" s="54" t="s">
        <v>13</v>
      </c>
      <c r="J6" s="55"/>
      <c r="K6" s="56"/>
      <c r="L6" s="54" t="s">
        <v>14</v>
      </c>
      <c r="M6" s="55"/>
      <c r="N6" s="56"/>
      <c r="O6" s="54" t="s">
        <v>15</v>
      </c>
      <c r="P6" s="55"/>
      <c r="Q6" s="56"/>
      <c r="R6" s="54" t="s">
        <v>12</v>
      </c>
      <c r="S6" s="55"/>
      <c r="T6" s="56"/>
      <c r="U6" s="15"/>
      <c r="V6" s="60"/>
      <c r="W6" s="60"/>
      <c r="X6" s="60"/>
      <c r="Y6" s="14"/>
      <c r="Z6" s="14"/>
    </row>
    <row r="7" spans="1:26" s="16" customFormat="1" ht="13.5" customHeight="1" x14ac:dyDescent="0.25">
      <c r="A7" s="14"/>
      <c r="B7" s="60"/>
      <c r="C7" s="60"/>
      <c r="D7" s="60"/>
      <c r="E7" s="61"/>
      <c r="F7" s="17" t="s">
        <v>16</v>
      </c>
      <c r="G7" s="18" t="s">
        <v>17</v>
      </c>
      <c r="H7" s="19" t="s">
        <v>18</v>
      </c>
      <c r="I7" s="20" t="s">
        <v>16</v>
      </c>
      <c r="J7" s="18" t="s">
        <v>17</v>
      </c>
      <c r="K7" s="20" t="s">
        <v>18</v>
      </c>
      <c r="L7" s="17" t="s">
        <v>16</v>
      </c>
      <c r="M7" s="18" t="s">
        <v>17</v>
      </c>
      <c r="N7" s="19" t="s">
        <v>18</v>
      </c>
      <c r="O7" s="17" t="s">
        <v>16</v>
      </c>
      <c r="P7" s="18" t="s">
        <v>17</v>
      </c>
      <c r="Q7" s="19" t="s">
        <v>18</v>
      </c>
      <c r="R7" s="17" t="s">
        <v>16</v>
      </c>
      <c r="S7" s="18" t="s">
        <v>17</v>
      </c>
      <c r="T7" s="19" t="s">
        <v>18</v>
      </c>
      <c r="U7" s="17"/>
      <c r="V7" s="60"/>
      <c r="W7" s="60"/>
      <c r="X7" s="60"/>
      <c r="Y7" s="14"/>
      <c r="Z7" s="14"/>
    </row>
    <row r="8" spans="1:26" s="16" customFormat="1" ht="13.5" customHeight="1" x14ac:dyDescent="0.25">
      <c r="A8" s="21"/>
      <c r="B8" s="55"/>
      <c r="C8" s="55"/>
      <c r="D8" s="55"/>
      <c r="E8" s="56"/>
      <c r="F8" s="22" t="s">
        <v>19</v>
      </c>
      <c r="G8" s="23" t="s">
        <v>20</v>
      </c>
      <c r="H8" s="24" t="s">
        <v>21</v>
      </c>
      <c r="I8" s="25" t="s">
        <v>19</v>
      </c>
      <c r="J8" s="23" t="s">
        <v>20</v>
      </c>
      <c r="K8" s="25" t="s">
        <v>21</v>
      </c>
      <c r="L8" s="22" t="s">
        <v>19</v>
      </c>
      <c r="M8" s="23" t="s">
        <v>20</v>
      </c>
      <c r="N8" s="24" t="s">
        <v>21</v>
      </c>
      <c r="O8" s="22" t="s">
        <v>19</v>
      </c>
      <c r="P8" s="23" t="s">
        <v>20</v>
      </c>
      <c r="Q8" s="24" t="s">
        <v>21</v>
      </c>
      <c r="R8" s="22" t="s">
        <v>19</v>
      </c>
      <c r="S8" s="23" t="s">
        <v>20</v>
      </c>
      <c r="T8" s="24" t="s">
        <v>21</v>
      </c>
      <c r="U8" s="22"/>
      <c r="V8" s="55"/>
      <c r="W8" s="55"/>
      <c r="X8" s="55"/>
      <c r="Y8" s="21"/>
      <c r="Z8" s="14"/>
    </row>
    <row r="9" spans="1:26" s="26" customFormat="1" ht="14.25" customHeight="1" x14ac:dyDescent="0.25">
      <c r="B9" s="57" t="s">
        <v>22</v>
      </c>
      <c r="C9" s="57"/>
      <c r="D9" s="57"/>
      <c r="E9" s="57"/>
      <c r="F9" s="27">
        <f>SUM(F10,F12)</f>
        <v>387758.83</v>
      </c>
      <c r="G9" s="28">
        <f t="shared" ref="G9:T9" si="0">SUM(G10,G12)</f>
        <v>223412.06</v>
      </c>
      <c r="H9" s="28">
        <f t="shared" si="0"/>
        <v>164346.77000000002</v>
      </c>
      <c r="I9" s="28">
        <f t="shared" si="0"/>
        <v>398932.1</v>
      </c>
      <c r="J9" s="28">
        <f t="shared" si="0"/>
        <v>230130.15</v>
      </c>
      <c r="K9" s="28">
        <f t="shared" si="0"/>
        <v>168801.95</v>
      </c>
      <c r="L9" s="28">
        <f t="shared" si="0"/>
        <v>399846.1</v>
      </c>
      <c r="M9" s="28">
        <f t="shared" si="0"/>
        <v>231913.21999999997</v>
      </c>
      <c r="N9" s="28">
        <f t="shared" si="0"/>
        <v>167932.88</v>
      </c>
      <c r="O9" s="28">
        <f t="shared" si="0"/>
        <v>394680.69999999995</v>
      </c>
      <c r="P9" s="28">
        <f t="shared" si="0"/>
        <v>229606.11</v>
      </c>
      <c r="Q9" s="28">
        <f t="shared" si="0"/>
        <v>165074.59000000003</v>
      </c>
      <c r="R9" s="27">
        <f t="shared" si="0"/>
        <v>392175.75</v>
      </c>
      <c r="S9" s="28">
        <f t="shared" si="0"/>
        <v>227388.05000000002</v>
      </c>
      <c r="T9" s="28">
        <f t="shared" si="0"/>
        <v>164787.70000000001</v>
      </c>
      <c r="U9" s="29"/>
      <c r="V9" s="57" t="s">
        <v>19</v>
      </c>
      <c r="W9" s="57"/>
      <c r="X9" s="57"/>
      <c r="Y9" s="30"/>
      <c r="Z9" s="30"/>
    </row>
    <row r="10" spans="1:26" s="26" customFormat="1" ht="14.25" customHeight="1" x14ac:dyDescent="0.25">
      <c r="A10" s="31" t="s">
        <v>23</v>
      </c>
      <c r="C10" s="31"/>
      <c r="D10" s="31"/>
      <c r="E10" s="32"/>
      <c r="F10" s="33">
        <f>F11</f>
        <v>186933.68</v>
      </c>
      <c r="G10" s="33">
        <f t="shared" ref="G10:H10" si="1">G11</f>
        <v>121700</v>
      </c>
      <c r="H10" s="33">
        <f t="shared" si="1"/>
        <v>65233.68</v>
      </c>
      <c r="I10" s="34">
        <f>I11</f>
        <v>207039.16999999998</v>
      </c>
      <c r="J10" s="34">
        <f t="shared" ref="J10:K10" si="2">J11</f>
        <v>128225.92</v>
      </c>
      <c r="K10" s="34">
        <f t="shared" si="2"/>
        <v>78813.25</v>
      </c>
      <c r="L10" s="34">
        <f>L11</f>
        <v>249800.59999999998</v>
      </c>
      <c r="M10" s="34">
        <f t="shared" ref="M10:N10" si="3">M11</f>
        <v>155183.09</v>
      </c>
      <c r="N10" s="34">
        <f t="shared" si="3"/>
        <v>94617.51</v>
      </c>
      <c r="O10" s="34">
        <f t="shared" ref="O10:O11" si="4">SUM(P10:Q10)</f>
        <v>239787.36</v>
      </c>
      <c r="P10" s="34">
        <f>P11</f>
        <v>151262.60999999999</v>
      </c>
      <c r="Q10" s="34">
        <f>Q11</f>
        <v>88524.75</v>
      </c>
      <c r="R10" s="34">
        <f t="shared" ref="R10:R11" si="5">SUM(S10:T10)</f>
        <v>202080</v>
      </c>
      <c r="S10" s="34">
        <f>S11</f>
        <v>130596</v>
      </c>
      <c r="T10" s="34">
        <f>T11</f>
        <v>71484</v>
      </c>
      <c r="U10" s="35" t="s">
        <v>24</v>
      </c>
      <c r="W10" s="36"/>
      <c r="X10" s="36"/>
      <c r="Y10" s="30"/>
      <c r="Z10" s="30"/>
    </row>
    <row r="11" spans="1:26" s="37" customFormat="1" ht="14.25" customHeight="1" x14ac:dyDescent="0.25">
      <c r="B11" s="37" t="s">
        <v>25</v>
      </c>
      <c r="F11" s="38">
        <f>SUM(G11:H11)</f>
        <v>186933.68</v>
      </c>
      <c r="G11" s="39">
        <v>121700</v>
      </c>
      <c r="H11" s="39">
        <v>65233.68</v>
      </c>
      <c r="I11" s="40">
        <f>SUM(J11:K11)</f>
        <v>207039.16999999998</v>
      </c>
      <c r="J11" s="40">
        <v>128225.92</v>
      </c>
      <c r="K11" s="40">
        <v>78813.25</v>
      </c>
      <c r="L11" s="40">
        <f t="shared" ref="L11:L35" si="6">SUM(M11:N11)</f>
        <v>249800.59999999998</v>
      </c>
      <c r="M11" s="40">
        <v>155183.09</v>
      </c>
      <c r="N11" s="40">
        <v>94617.51</v>
      </c>
      <c r="O11" s="34">
        <f t="shared" si="4"/>
        <v>239787.36</v>
      </c>
      <c r="P11" s="40">
        <v>151262.60999999999</v>
      </c>
      <c r="Q11" s="40">
        <v>88524.75</v>
      </c>
      <c r="R11" s="34">
        <f t="shared" si="5"/>
        <v>202080</v>
      </c>
      <c r="S11" s="40">
        <v>130596</v>
      </c>
      <c r="T11" s="40">
        <v>71484</v>
      </c>
      <c r="U11" s="41"/>
      <c r="V11" s="37" t="s">
        <v>26</v>
      </c>
      <c r="Y11" s="41"/>
      <c r="Z11" s="41"/>
    </row>
    <row r="12" spans="1:26" s="37" customFormat="1" ht="14.25" customHeight="1" x14ac:dyDescent="0.25">
      <c r="A12" s="31" t="s">
        <v>27</v>
      </c>
      <c r="B12" s="31"/>
      <c r="C12" s="31"/>
      <c r="D12" s="32"/>
      <c r="E12" s="41"/>
      <c r="F12" s="33">
        <f>SUM(F14:F35)</f>
        <v>200825.15000000002</v>
      </c>
      <c r="G12" s="33">
        <f t="shared" ref="G12:H12" si="7">SUM(G14:G35)</f>
        <v>101712.06000000001</v>
      </c>
      <c r="H12" s="33">
        <f t="shared" si="7"/>
        <v>99113.090000000011</v>
      </c>
      <c r="I12" s="34">
        <f>SUM(I13:I35)</f>
        <v>191892.93</v>
      </c>
      <c r="J12" s="34">
        <f t="shared" ref="J12:K12" si="8">SUM(J13:J35)</f>
        <v>101904.23</v>
      </c>
      <c r="K12" s="34">
        <f t="shared" si="8"/>
        <v>89988.7</v>
      </c>
      <c r="L12" s="34">
        <f>SUM(L13:L35)</f>
        <v>150045.5</v>
      </c>
      <c r="M12" s="34">
        <f t="shared" ref="M12:N12" si="9">SUM(M13:M35)</f>
        <v>76730.12999999999</v>
      </c>
      <c r="N12" s="34">
        <f t="shared" si="9"/>
        <v>73315.37</v>
      </c>
      <c r="O12" s="34">
        <f>SUM(O13:O35)</f>
        <v>154893.34</v>
      </c>
      <c r="P12" s="34">
        <f t="shared" ref="P12:Q12" si="10">SUM(P13:P35)</f>
        <v>78343.500000000015</v>
      </c>
      <c r="Q12" s="34">
        <f t="shared" si="10"/>
        <v>76549.840000000011</v>
      </c>
      <c r="R12" s="34">
        <f>SUM(R13:R35)</f>
        <v>190095.74999999997</v>
      </c>
      <c r="S12" s="34">
        <f t="shared" ref="S12:T12" si="11">SUM(S13:S35)</f>
        <v>96792.050000000017</v>
      </c>
      <c r="T12" s="34">
        <f t="shared" si="11"/>
        <v>93303.700000000012</v>
      </c>
      <c r="U12" s="35" t="s">
        <v>28</v>
      </c>
      <c r="Y12" s="41"/>
      <c r="Z12" s="41"/>
    </row>
    <row r="13" spans="1:26" s="37" customFormat="1" ht="14.25" customHeight="1" x14ac:dyDescent="0.25">
      <c r="B13" s="37" t="s">
        <v>29</v>
      </c>
      <c r="F13" s="42" t="s">
        <v>30</v>
      </c>
      <c r="G13" s="40" t="s">
        <v>30</v>
      </c>
      <c r="H13" s="40" t="s">
        <v>30</v>
      </c>
      <c r="I13" s="43" t="s">
        <v>31</v>
      </c>
      <c r="J13" s="43" t="s">
        <v>31</v>
      </c>
      <c r="K13" s="43" t="s">
        <v>31</v>
      </c>
      <c r="L13" s="34">
        <f t="shared" si="6"/>
        <v>0</v>
      </c>
      <c r="M13" s="40">
        <v>0</v>
      </c>
      <c r="N13" s="40">
        <v>0</v>
      </c>
      <c r="O13" s="40">
        <f>SUM(P13:Q13)</f>
        <v>0</v>
      </c>
      <c r="P13" s="40">
        <v>0</v>
      </c>
      <c r="Q13" s="40">
        <v>0</v>
      </c>
      <c r="R13" s="40">
        <f>SUM(S13:T13)</f>
        <v>0</v>
      </c>
      <c r="S13" s="40">
        <v>0</v>
      </c>
      <c r="T13" s="40">
        <v>0</v>
      </c>
      <c r="U13" s="41"/>
      <c r="V13" s="37" t="s">
        <v>32</v>
      </c>
      <c r="Y13" s="41"/>
      <c r="Z13" s="41"/>
    </row>
    <row r="14" spans="1:26" s="37" customFormat="1" ht="14.25" customHeight="1" x14ac:dyDescent="0.25">
      <c r="B14" s="37" t="s">
        <v>33</v>
      </c>
      <c r="F14" s="42">
        <f t="shared" ref="F14:F35" si="12">SUM(G14:H14)</f>
        <v>39849.199999999997</v>
      </c>
      <c r="G14" s="40">
        <v>18016.38</v>
      </c>
      <c r="H14" s="40">
        <v>21832.82</v>
      </c>
      <c r="I14" s="40">
        <f>SUM(J14:K14)</f>
        <v>40698.909999999996</v>
      </c>
      <c r="J14" s="40">
        <v>15082.38</v>
      </c>
      <c r="K14" s="40">
        <v>25616.53</v>
      </c>
      <c r="L14" s="34">
        <f t="shared" si="6"/>
        <v>27845.7</v>
      </c>
      <c r="M14" s="40">
        <v>10599.66</v>
      </c>
      <c r="N14" s="40">
        <v>17246.04</v>
      </c>
      <c r="O14" s="40">
        <f t="shared" ref="O14:O35" si="13">SUM(P14:Q14)</f>
        <v>25371.87</v>
      </c>
      <c r="P14" s="40">
        <v>11807.63</v>
      </c>
      <c r="Q14" s="40">
        <v>13564.24</v>
      </c>
      <c r="R14" s="40">
        <f t="shared" ref="R14:R35" si="14">SUM(S14:T14)</f>
        <v>35311.279999999999</v>
      </c>
      <c r="S14" s="40">
        <v>13159.85</v>
      </c>
      <c r="T14" s="40">
        <v>22151.43</v>
      </c>
      <c r="U14" s="41"/>
      <c r="V14" s="37" t="s">
        <v>34</v>
      </c>
      <c r="Y14" s="41"/>
      <c r="Z14" s="41"/>
    </row>
    <row r="15" spans="1:26" s="37" customFormat="1" ht="14.25" customHeight="1" x14ac:dyDescent="0.25">
      <c r="B15" s="37" t="s">
        <v>35</v>
      </c>
      <c r="F15" s="42">
        <f t="shared" si="12"/>
        <v>321.23</v>
      </c>
      <c r="G15" s="40">
        <v>321.23</v>
      </c>
      <c r="H15" s="43" t="s">
        <v>31</v>
      </c>
      <c r="I15" s="40">
        <f>SUM(J15:K15)</f>
        <v>707.68</v>
      </c>
      <c r="J15" s="40">
        <v>707.68</v>
      </c>
      <c r="K15" s="43">
        <v>0</v>
      </c>
      <c r="L15" s="34">
        <f t="shared" si="6"/>
        <v>1064.0999999999999</v>
      </c>
      <c r="M15" s="40">
        <v>926.06</v>
      </c>
      <c r="N15" s="40">
        <v>138.04</v>
      </c>
      <c r="O15" s="40">
        <f t="shared" si="13"/>
        <v>986.23</v>
      </c>
      <c r="P15" s="40">
        <v>794.36</v>
      </c>
      <c r="Q15" s="40">
        <v>191.87</v>
      </c>
      <c r="R15" s="40">
        <f t="shared" si="14"/>
        <v>318.64999999999998</v>
      </c>
      <c r="S15" s="40">
        <v>318.64999999999998</v>
      </c>
      <c r="T15" s="40">
        <v>0</v>
      </c>
      <c r="U15" s="41"/>
      <c r="V15" s="37" t="s">
        <v>36</v>
      </c>
      <c r="Y15" s="41"/>
      <c r="Z15" s="41"/>
    </row>
    <row r="16" spans="1:26" s="37" customFormat="1" ht="14.25" customHeight="1" x14ac:dyDescent="0.25">
      <c r="B16" s="37" t="s">
        <v>37</v>
      </c>
      <c r="F16" s="42"/>
      <c r="G16" s="40"/>
      <c r="H16" s="40"/>
      <c r="I16" s="40"/>
      <c r="J16" s="40"/>
      <c r="K16" s="40"/>
      <c r="L16" s="34"/>
      <c r="M16" s="40"/>
      <c r="N16" s="40"/>
      <c r="O16" s="40"/>
      <c r="P16" s="40"/>
      <c r="Q16" s="40"/>
      <c r="R16" s="40"/>
      <c r="S16" s="40"/>
      <c r="T16" s="40"/>
      <c r="U16" s="41"/>
      <c r="V16" s="37" t="s">
        <v>38</v>
      </c>
      <c r="Y16" s="41"/>
      <c r="Z16" s="41"/>
    </row>
    <row r="17" spans="2:26" s="37" customFormat="1" ht="14.25" customHeight="1" x14ac:dyDescent="0.25">
      <c r="C17" s="37" t="s">
        <v>39</v>
      </c>
      <c r="F17" s="42">
        <f t="shared" si="12"/>
        <v>544.91999999999996</v>
      </c>
      <c r="G17" s="40">
        <v>544.91999999999996</v>
      </c>
      <c r="H17" s="43" t="s">
        <v>31</v>
      </c>
      <c r="I17" s="40">
        <f>SUM(J17:K17)</f>
        <v>669.48</v>
      </c>
      <c r="J17" s="40">
        <v>669.48</v>
      </c>
      <c r="K17" s="40">
        <v>0</v>
      </c>
      <c r="L17" s="34">
        <f t="shared" si="6"/>
        <v>1304.73</v>
      </c>
      <c r="M17" s="40">
        <v>704.92</v>
      </c>
      <c r="N17" s="40">
        <v>599.80999999999995</v>
      </c>
      <c r="O17" s="40">
        <f t="shared" si="13"/>
        <v>486.96</v>
      </c>
      <c r="P17" s="40">
        <v>486.96</v>
      </c>
      <c r="Q17" s="44">
        <v>0</v>
      </c>
      <c r="R17" s="40">
        <f t="shared" si="14"/>
        <v>961.66</v>
      </c>
      <c r="S17" s="40">
        <v>961.66</v>
      </c>
      <c r="T17" s="40">
        <v>0</v>
      </c>
      <c r="U17" s="41"/>
      <c r="W17" s="37" t="s">
        <v>40</v>
      </c>
      <c r="Y17" s="41"/>
      <c r="Z17" s="41"/>
    </row>
    <row r="18" spans="2:26" s="37" customFormat="1" ht="14.25" customHeight="1" x14ac:dyDescent="0.25">
      <c r="B18" s="37" t="s">
        <v>41</v>
      </c>
      <c r="F18" s="42">
        <f t="shared" si="12"/>
        <v>25073.200000000001</v>
      </c>
      <c r="G18" s="40">
        <v>21385.59</v>
      </c>
      <c r="H18" s="40">
        <v>3687.61</v>
      </c>
      <c r="I18" s="40">
        <f>SUM(J18:K18)</f>
        <v>26854.390000000003</v>
      </c>
      <c r="J18" s="40">
        <v>25433.74</v>
      </c>
      <c r="K18" s="40">
        <v>1420.65</v>
      </c>
      <c r="L18" s="34">
        <f t="shared" si="6"/>
        <v>12843.34</v>
      </c>
      <c r="M18" s="40">
        <v>12004.81</v>
      </c>
      <c r="N18" s="40">
        <v>838.53</v>
      </c>
      <c r="O18" s="40">
        <f t="shared" si="13"/>
        <v>14581.449999999999</v>
      </c>
      <c r="P18" s="40">
        <v>12799.4</v>
      </c>
      <c r="Q18" s="40">
        <v>1782.05</v>
      </c>
      <c r="R18" s="40">
        <f t="shared" si="14"/>
        <v>16372.59</v>
      </c>
      <c r="S18" s="40">
        <v>15252.3</v>
      </c>
      <c r="T18" s="40">
        <v>1120.29</v>
      </c>
      <c r="U18" s="41"/>
      <c r="V18" s="37" t="s">
        <v>42</v>
      </c>
      <c r="Y18" s="41"/>
      <c r="Z18" s="41"/>
    </row>
    <row r="19" spans="2:26" s="37" customFormat="1" ht="14.25" customHeight="1" x14ac:dyDescent="0.25">
      <c r="F19" s="42"/>
      <c r="G19" s="40"/>
      <c r="H19" s="40"/>
      <c r="I19" s="40"/>
      <c r="J19" s="40"/>
      <c r="K19" s="40"/>
      <c r="L19" s="34"/>
      <c r="M19" s="40"/>
      <c r="N19" s="40"/>
      <c r="O19" s="40"/>
      <c r="P19" s="40"/>
      <c r="Q19" s="40"/>
      <c r="R19" s="40"/>
      <c r="S19" s="40"/>
      <c r="T19" s="40"/>
      <c r="U19" s="41"/>
      <c r="V19" s="37" t="s">
        <v>43</v>
      </c>
      <c r="Y19" s="41"/>
      <c r="Z19" s="41"/>
    </row>
    <row r="20" spans="2:26" s="37" customFormat="1" ht="14.25" customHeight="1" x14ac:dyDescent="0.25">
      <c r="B20" s="37" t="s">
        <v>44</v>
      </c>
      <c r="F20" s="42">
        <f t="shared" si="12"/>
        <v>57780.41</v>
      </c>
      <c r="G20" s="40">
        <v>28409.94</v>
      </c>
      <c r="H20" s="40">
        <v>29370.47</v>
      </c>
      <c r="I20" s="40">
        <f>SUM(J20:K20)</f>
        <v>53347.72</v>
      </c>
      <c r="J20" s="40">
        <v>25255.77</v>
      </c>
      <c r="K20" s="40">
        <v>28091.95</v>
      </c>
      <c r="L20" s="34">
        <f t="shared" si="6"/>
        <v>44154.41</v>
      </c>
      <c r="M20" s="40">
        <v>21774.18</v>
      </c>
      <c r="N20" s="40">
        <v>22380.23</v>
      </c>
      <c r="O20" s="40">
        <f t="shared" si="13"/>
        <v>46660.09</v>
      </c>
      <c r="P20" s="40">
        <v>23639.82</v>
      </c>
      <c r="Q20" s="40">
        <v>23020.27</v>
      </c>
      <c r="R20" s="40">
        <f t="shared" si="14"/>
        <v>60994.45</v>
      </c>
      <c r="S20" s="40">
        <v>30296.58</v>
      </c>
      <c r="T20" s="40">
        <v>30697.87</v>
      </c>
      <c r="U20" s="41"/>
      <c r="W20" s="37" t="s">
        <v>45</v>
      </c>
      <c r="Y20" s="41"/>
      <c r="Z20" s="41"/>
    </row>
    <row r="21" spans="2:26" s="37" customFormat="1" ht="14.25" customHeight="1" x14ac:dyDescent="0.25">
      <c r="B21" s="37" t="s">
        <v>46</v>
      </c>
      <c r="F21" s="42">
        <f t="shared" si="12"/>
        <v>2535.25</v>
      </c>
      <c r="G21" s="40">
        <v>2207.96</v>
      </c>
      <c r="H21" s="40">
        <v>327.29000000000002</v>
      </c>
      <c r="I21" s="40">
        <f t="shared" ref="I21:I22" si="15">SUM(J21:K21)</f>
        <v>3659.75</v>
      </c>
      <c r="J21" s="40">
        <v>3468.99</v>
      </c>
      <c r="K21" s="40">
        <v>190.76</v>
      </c>
      <c r="L21" s="34">
        <f t="shared" si="6"/>
        <v>2744.8</v>
      </c>
      <c r="M21" s="40">
        <v>2568.23</v>
      </c>
      <c r="N21" s="40">
        <v>176.57</v>
      </c>
      <c r="O21" s="40">
        <f t="shared" si="13"/>
        <v>1568.72</v>
      </c>
      <c r="P21" s="40">
        <v>1568.72</v>
      </c>
      <c r="Q21" s="40">
        <v>0</v>
      </c>
      <c r="R21" s="40">
        <f t="shared" si="14"/>
        <v>2019.08</v>
      </c>
      <c r="S21" s="40">
        <v>1806.58</v>
      </c>
      <c r="T21" s="40">
        <v>212.5</v>
      </c>
      <c r="U21" s="41"/>
      <c r="V21" s="37" t="s">
        <v>47</v>
      </c>
      <c r="Y21" s="41"/>
      <c r="Z21" s="41"/>
    </row>
    <row r="22" spans="2:26" s="37" customFormat="1" ht="14.25" customHeight="1" x14ac:dyDescent="0.25">
      <c r="B22" s="37" t="s">
        <v>48</v>
      </c>
      <c r="F22" s="42">
        <f t="shared" si="12"/>
        <v>16039.59</v>
      </c>
      <c r="G22" s="40">
        <v>4352.8100000000004</v>
      </c>
      <c r="H22" s="40">
        <v>11686.78</v>
      </c>
      <c r="I22" s="40">
        <f t="shared" si="15"/>
        <v>13352.800000000001</v>
      </c>
      <c r="J22" s="40">
        <v>4066.68</v>
      </c>
      <c r="K22" s="40">
        <v>9286.1200000000008</v>
      </c>
      <c r="L22" s="34">
        <f t="shared" si="6"/>
        <v>10094.76</v>
      </c>
      <c r="M22" s="40">
        <v>2502.27</v>
      </c>
      <c r="N22" s="40">
        <v>7592.49</v>
      </c>
      <c r="O22" s="40">
        <f t="shared" si="13"/>
        <v>12434.310000000001</v>
      </c>
      <c r="P22" s="40">
        <v>3278.37</v>
      </c>
      <c r="Q22" s="40">
        <v>9155.94</v>
      </c>
      <c r="R22" s="40">
        <f t="shared" si="14"/>
        <v>17812.71</v>
      </c>
      <c r="S22" s="40">
        <v>7299.53</v>
      </c>
      <c r="T22" s="40">
        <v>10513.18</v>
      </c>
      <c r="U22" s="41"/>
      <c r="V22" s="37" t="s">
        <v>49</v>
      </c>
      <c r="Y22" s="41"/>
      <c r="Z22" s="41"/>
    </row>
    <row r="23" spans="2:26" s="37" customFormat="1" ht="14.25" customHeight="1" x14ac:dyDescent="0.25">
      <c r="B23" s="37" t="s">
        <v>50</v>
      </c>
      <c r="C23" s="41"/>
      <c r="D23" s="41"/>
      <c r="E23" s="41"/>
      <c r="F23" s="42" t="s">
        <v>30</v>
      </c>
      <c r="G23" s="40" t="s">
        <v>30</v>
      </c>
      <c r="H23" s="40" t="s">
        <v>30</v>
      </c>
      <c r="I23" s="40">
        <f>SUM(J23:K23)</f>
        <v>195.75</v>
      </c>
      <c r="J23" s="40">
        <v>195.75</v>
      </c>
      <c r="K23" s="40">
        <v>0</v>
      </c>
      <c r="L23" s="34">
        <f t="shared" si="6"/>
        <v>212.02</v>
      </c>
      <c r="M23" s="40">
        <v>212.02</v>
      </c>
      <c r="N23" s="40">
        <v>0</v>
      </c>
      <c r="O23" s="40">
        <f t="shared" si="13"/>
        <v>209.09</v>
      </c>
      <c r="P23" s="40">
        <v>209.09</v>
      </c>
      <c r="Q23" s="40">
        <v>0</v>
      </c>
      <c r="R23" s="40">
        <f t="shared" si="14"/>
        <v>746.21</v>
      </c>
      <c r="S23" s="40">
        <v>514.69000000000005</v>
      </c>
      <c r="T23" s="40">
        <v>231.52</v>
      </c>
      <c r="U23" s="41"/>
      <c r="V23" s="41" t="s">
        <v>51</v>
      </c>
      <c r="W23" s="41"/>
      <c r="X23" s="41"/>
      <c r="Y23" s="41"/>
      <c r="Z23" s="41"/>
    </row>
    <row r="24" spans="2:26" s="37" customFormat="1" ht="14.25" customHeight="1" x14ac:dyDescent="0.25">
      <c r="B24" s="37" t="s">
        <v>52</v>
      </c>
      <c r="C24" s="41"/>
      <c r="D24" s="41"/>
      <c r="E24" s="41"/>
      <c r="F24" s="42">
        <f t="shared" si="12"/>
        <v>1415.47</v>
      </c>
      <c r="G24" s="40">
        <v>501.65</v>
      </c>
      <c r="H24" s="40">
        <v>913.82</v>
      </c>
      <c r="I24" s="40">
        <f>SUM(J24:K24)</f>
        <v>1517.8899999999999</v>
      </c>
      <c r="J24" s="40">
        <v>958.53</v>
      </c>
      <c r="K24" s="40">
        <v>559.36</v>
      </c>
      <c r="L24" s="34">
        <f t="shared" si="6"/>
        <v>2090.5100000000002</v>
      </c>
      <c r="M24" s="40">
        <v>1078.95</v>
      </c>
      <c r="N24" s="40">
        <v>1011.56</v>
      </c>
      <c r="O24" s="40">
        <f t="shared" si="13"/>
        <v>1085.17</v>
      </c>
      <c r="P24" s="40">
        <v>476.74</v>
      </c>
      <c r="Q24" s="40">
        <v>608.42999999999995</v>
      </c>
      <c r="R24" s="40">
        <f t="shared" si="14"/>
        <v>547.58000000000004</v>
      </c>
      <c r="S24" s="40">
        <v>374.6</v>
      </c>
      <c r="T24" s="40">
        <v>172.98</v>
      </c>
      <c r="U24" s="41"/>
      <c r="V24" s="41" t="s">
        <v>53</v>
      </c>
      <c r="W24" s="41"/>
      <c r="X24" s="41"/>
      <c r="Y24" s="41"/>
      <c r="Z24" s="41"/>
    </row>
    <row r="25" spans="2:26" s="37" customFormat="1" ht="14.25" customHeight="1" x14ac:dyDescent="0.25">
      <c r="B25" s="41" t="s">
        <v>54</v>
      </c>
      <c r="C25" s="41"/>
      <c r="D25" s="41"/>
      <c r="E25" s="41"/>
      <c r="F25" s="42">
        <f t="shared" si="12"/>
        <v>211.97</v>
      </c>
      <c r="G25" s="40">
        <v>211.97</v>
      </c>
      <c r="H25" s="40" t="s">
        <v>30</v>
      </c>
      <c r="I25" s="40">
        <f t="shared" ref="I25:I27" si="16">SUM(J25:K25)</f>
        <v>590.62</v>
      </c>
      <c r="J25" s="40">
        <v>590.62</v>
      </c>
      <c r="K25" s="40">
        <v>0</v>
      </c>
      <c r="L25" s="34">
        <f t="shared" si="6"/>
        <v>178.8</v>
      </c>
      <c r="M25" s="40">
        <v>0</v>
      </c>
      <c r="N25" s="40">
        <v>178.8</v>
      </c>
      <c r="O25" s="40">
        <f t="shared" si="13"/>
        <v>192.51</v>
      </c>
      <c r="P25" s="40">
        <v>0</v>
      </c>
      <c r="Q25" s="40">
        <v>192.51</v>
      </c>
      <c r="R25" s="40">
        <f t="shared" si="14"/>
        <v>0</v>
      </c>
      <c r="S25" s="40">
        <v>0</v>
      </c>
      <c r="T25" s="40">
        <v>0</v>
      </c>
      <c r="U25" s="41"/>
      <c r="V25" s="41" t="s">
        <v>55</v>
      </c>
      <c r="W25" s="41"/>
      <c r="X25" s="41"/>
      <c r="Y25" s="41"/>
      <c r="Z25" s="41"/>
    </row>
    <row r="26" spans="2:26" s="37" customFormat="1" ht="14.25" customHeight="1" x14ac:dyDescent="0.25">
      <c r="B26" s="37" t="s">
        <v>56</v>
      </c>
      <c r="D26" s="41"/>
      <c r="E26" s="41"/>
      <c r="F26" s="42">
        <f t="shared" si="12"/>
        <v>561.85</v>
      </c>
      <c r="G26" s="40">
        <v>561.85</v>
      </c>
      <c r="H26" s="40" t="s">
        <v>30</v>
      </c>
      <c r="I26" s="40">
        <f t="shared" si="16"/>
        <v>189.24</v>
      </c>
      <c r="J26" s="40">
        <v>189.24</v>
      </c>
      <c r="K26" s="40">
        <v>0</v>
      </c>
      <c r="L26" s="34">
        <f t="shared" si="6"/>
        <v>814.78</v>
      </c>
      <c r="M26" s="40">
        <v>451.13</v>
      </c>
      <c r="N26" s="40">
        <v>363.65</v>
      </c>
      <c r="O26" s="40">
        <f t="shared" si="13"/>
        <v>1444.8</v>
      </c>
      <c r="P26" s="40">
        <v>931.42</v>
      </c>
      <c r="Q26" s="40">
        <v>513.38</v>
      </c>
      <c r="R26" s="40">
        <f t="shared" si="14"/>
        <v>493.74</v>
      </c>
      <c r="S26" s="40">
        <v>493.74</v>
      </c>
      <c r="T26" s="40">
        <v>0</v>
      </c>
      <c r="U26" s="41"/>
      <c r="V26" s="37" t="s">
        <v>57</v>
      </c>
      <c r="W26" s="41"/>
      <c r="X26" s="41"/>
      <c r="Y26" s="41"/>
      <c r="Z26" s="41"/>
    </row>
    <row r="27" spans="2:26" s="37" customFormat="1" ht="14.25" customHeight="1" x14ac:dyDescent="0.25">
      <c r="B27" s="37" t="s">
        <v>58</v>
      </c>
      <c r="C27" s="41"/>
      <c r="D27" s="41"/>
      <c r="E27" s="41"/>
      <c r="F27" s="42">
        <f t="shared" si="12"/>
        <v>1255.46</v>
      </c>
      <c r="G27" s="40">
        <v>502.85</v>
      </c>
      <c r="H27" s="40">
        <v>752.61</v>
      </c>
      <c r="I27" s="40">
        <f t="shared" si="16"/>
        <v>1459.71</v>
      </c>
      <c r="J27" s="40">
        <v>552.4</v>
      </c>
      <c r="K27" s="40">
        <v>907.31</v>
      </c>
      <c r="L27" s="34">
        <f t="shared" si="6"/>
        <v>741.7</v>
      </c>
      <c r="M27" s="40">
        <v>243.33</v>
      </c>
      <c r="N27" s="40">
        <v>498.37</v>
      </c>
      <c r="O27" s="40">
        <f t="shared" si="13"/>
        <v>657.02</v>
      </c>
      <c r="P27" s="40">
        <v>530.54999999999995</v>
      </c>
      <c r="Q27" s="40">
        <v>126.47</v>
      </c>
      <c r="R27" s="40">
        <f t="shared" si="14"/>
        <v>818.83</v>
      </c>
      <c r="S27" s="40">
        <v>673.83</v>
      </c>
      <c r="T27" s="40">
        <v>145</v>
      </c>
      <c r="U27" s="41"/>
      <c r="V27" s="41" t="s">
        <v>59</v>
      </c>
      <c r="W27" s="41"/>
      <c r="X27" s="41"/>
      <c r="Y27" s="41"/>
      <c r="Z27" s="41"/>
    </row>
    <row r="28" spans="2:26" s="37" customFormat="1" ht="14.25" customHeight="1" x14ac:dyDescent="0.25">
      <c r="B28" s="41" t="s">
        <v>60</v>
      </c>
      <c r="C28" s="41"/>
      <c r="D28" s="41"/>
      <c r="E28" s="41"/>
      <c r="F28" s="42"/>
      <c r="G28" s="40"/>
      <c r="H28" s="40"/>
      <c r="I28" s="40"/>
      <c r="J28" s="40"/>
      <c r="K28" s="40"/>
      <c r="L28" s="34"/>
      <c r="M28" s="40"/>
      <c r="N28" s="40"/>
      <c r="O28" s="40"/>
      <c r="P28" s="40"/>
      <c r="Q28" s="40"/>
      <c r="R28" s="40"/>
      <c r="S28" s="40"/>
      <c r="T28" s="40"/>
      <c r="U28" s="41"/>
      <c r="V28" s="41" t="s">
        <v>61</v>
      </c>
      <c r="W28" s="41"/>
      <c r="X28" s="41"/>
      <c r="Y28" s="41"/>
      <c r="Z28" s="41"/>
    </row>
    <row r="29" spans="2:26" s="37" customFormat="1" ht="14.25" customHeight="1" x14ac:dyDescent="0.25">
      <c r="C29" s="41" t="s">
        <v>62</v>
      </c>
      <c r="D29" s="41"/>
      <c r="E29" s="41"/>
      <c r="F29" s="42">
        <f t="shared" si="12"/>
        <v>23357.949999999997</v>
      </c>
      <c r="G29" s="40">
        <v>14732.07</v>
      </c>
      <c r="H29" s="40">
        <v>8625.8799999999992</v>
      </c>
      <c r="I29" s="40">
        <f>SUM(J29:K29)</f>
        <v>23890.03</v>
      </c>
      <c r="J29" s="40">
        <v>15914.51</v>
      </c>
      <c r="K29" s="40">
        <v>7975.52</v>
      </c>
      <c r="L29" s="34">
        <f t="shared" si="6"/>
        <v>22653.03</v>
      </c>
      <c r="M29" s="40">
        <v>14567.23</v>
      </c>
      <c r="N29" s="40">
        <v>8085.8</v>
      </c>
      <c r="O29" s="40">
        <f t="shared" si="13"/>
        <v>21328.920000000002</v>
      </c>
      <c r="P29" s="40">
        <v>13378.79</v>
      </c>
      <c r="Q29" s="40">
        <v>7950.13</v>
      </c>
      <c r="R29" s="40">
        <f t="shared" si="14"/>
        <v>23918.42</v>
      </c>
      <c r="S29" s="40">
        <v>15732.64</v>
      </c>
      <c r="T29" s="40">
        <v>8185.78</v>
      </c>
      <c r="U29" s="41"/>
      <c r="V29" s="41"/>
      <c r="W29" s="41" t="s">
        <v>63</v>
      </c>
      <c r="X29" s="41"/>
      <c r="Y29" s="41"/>
      <c r="Z29" s="41"/>
    </row>
    <row r="30" spans="2:26" s="37" customFormat="1" ht="14.25" customHeight="1" x14ac:dyDescent="0.25">
      <c r="B30" s="41" t="s">
        <v>64</v>
      </c>
      <c r="C30" s="41"/>
      <c r="D30" s="41"/>
      <c r="E30" s="41"/>
      <c r="F30" s="42">
        <f t="shared" si="12"/>
        <v>15667.580000000002</v>
      </c>
      <c r="G30" s="40">
        <v>5731.97</v>
      </c>
      <c r="H30" s="40">
        <v>9935.61</v>
      </c>
      <c r="I30" s="40">
        <f t="shared" ref="I30:I33" si="17">SUM(J30:K30)</f>
        <v>12024.779999999999</v>
      </c>
      <c r="J30" s="40">
        <v>4250.16</v>
      </c>
      <c r="K30" s="40">
        <v>7774.62</v>
      </c>
      <c r="L30" s="34">
        <f t="shared" si="6"/>
        <v>10941.36</v>
      </c>
      <c r="M30" s="40">
        <v>4288</v>
      </c>
      <c r="N30" s="40">
        <v>6653.36</v>
      </c>
      <c r="O30" s="40">
        <f t="shared" si="13"/>
        <v>14378.66</v>
      </c>
      <c r="P30" s="40">
        <v>5088.74</v>
      </c>
      <c r="Q30" s="40">
        <v>9289.92</v>
      </c>
      <c r="R30" s="40">
        <f t="shared" si="14"/>
        <v>16273.42</v>
      </c>
      <c r="S30" s="40">
        <v>6191.68</v>
      </c>
      <c r="T30" s="40">
        <v>10081.74</v>
      </c>
      <c r="U30" s="41"/>
      <c r="V30" s="41" t="s">
        <v>65</v>
      </c>
      <c r="W30" s="41"/>
      <c r="X30" s="41"/>
      <c r="Y30" s="41"/>
      <c r="Z30" s="41"/>
    </row>
    <row r="31" spans="2:26" s="37" customFormat="1" ht="14.25" customHeight="1" x14ac:dyDescent="0.25">
      <c r="B31" s="41" t="s">
        <v>66</v>
      </c>
      <c r="C31" s="41"/>
      <c r="D31" s="41"/>
      <c r="E31" s="41"/>
      <c r="F31" s="42">
        <f t="shared" si="12"/>
        <v>11758.64</v>
      </c>
      <c r="G31" s="40">
        <v>2036.33</v>
      </c>
      <c r="H31" s="40">
        <v>9722.31</v>
      </c>
      <c r="I31" s="40">
        <f t="shared" si="17"/>
        <v>7824.09</v>
      </c>
      <c r="J31" s="40">
        <v>1996.03</v>
      </c>
      <c r="K31" s="40">
        <v>5828.06</v>
      </c>
      <c r="L31" s="34">
        <f t="shared" si="6"/>
        <v>7168.14</v>
      </c>
      <c r="M31" s="40">
        <v>1800.88</v>
      </c>
      <c r="N31" s="40">
        <v>5367.26</v>
      </c>
      <c r="O31" s="40">
        <f t="shared" si="13"/>
        <v>9338.630000000001</v>
      </c>
      <c r="P31" s="40">
        <v>1546.58</v>
      </c>
      <c r="Q31" s="40">
        <v>7792.05</v>
      </c>
      <c r="R31" s="40">
        <f t="shared" si="14"/>
        <v>7423.7199999999993</v>
      </c>
      <c r="S31" s="40">
        <v>351.98</v>
      </c>
      <c r="T31" s="40">
        <v>7071.74</v>
      </c>
      <c r="U31" s="41"/>
      <c r="V31" s="41" t="s">
        <v>67</v>
      </c>
      <c r="W31" s="41"/>
      <c r="X31" s="41"/>
      <c r="Y31" s="41"/>
      <c r="Z31" s="41"/>
    </row>
    <row r="32" spans="2:26" s="37" customFormat="1" ht="14.25" customHeight="1" x14ac:dyDescent="0.25">
      <c r="B32" s="37" t="s">
        <v>68</v>
      </c>
      <c r="C32" s="41"/>
      <c r="D32" s="41"/>
      <c r="E32" s="41"/>
      <c r="F32" s="42">
        <f t="shared" si="12"/>
        <v>753.16</v>
      </c>
      <c r="G32" s="40">
        <v>369.57</v>
      </c>
      <c r="H32" s="40">
        <v>383.59</v>
      </c>
      <c r="I32" s="40">
        <f t="shared" si="17"/>
        <v>1315.92</v>
      </c>
      <c r="J32" s="40">
        <v>1087.9100000000001</v>
      </c>
      <c r="K32" s="40">
        <v>228.01</v>
      </c>
      <c r="L32" s="34">
        <f t="shared" si="6"/>
        <v>1593.81</v>
      </c>
      <c r="M32" s="40">
        <v>1593.81</v>
      </c>
      <c r="N32" s="40">
        <v>0</v>
      </c>
      <c r="O32" s="40">
        <f t="shared" si="13"/>
        <v>0</v>
      </c>
      <c r="P32" s="40">
        <v>0</v>
      </c>
      <c r="Q32" s="40">
        <v>0</v>
      </c>
      <c r="R32" s="40">
        <f t="shared" si="14"/>
        <v>1233.56</v>
      </c>
      <c r="S32" s="40">
        <v>549.77</v>
      </c>
      <c r="T32" s="40">
        <v>683.79</v>
      </c>
      <c r="U32" s="41"/>
      <c r="V32" s="41" t="s">
        <v>69</v>
      </c>
      <c r="W32" s="41"/>
      <c r="X32" s="41"/>
      <c r="Y32" s="41"/>
      <c r="Z32" s="41"/>
    </row>
    <row r="33" spans="1:26" s="37" customFormat="1" ht="14.25" customHeight="1" x14ac:dyDescent="0.25">
      <c r="B33" s="37" t="s">
        <v>70</v>
      </c>
      <c r="C33" s="41"/>
      <c r="D33" s="41"/>
      <c r="E33" s="41"/>
      <c r="F33" s="42">
        <f t="shared" si="12"/>
        <v>3486.91</v>
      </c>
      <c r="G33" s="40">
        <v>1824.97</v>
      </c>
      <c r="H33" s="40">
        <v>1661.94</v>
      </c>
      <c r="I33" s="40">
        <f t="shared" si="17"/>
        <v>2285.83</v>
      </c>
      <c r="J33" s="40">
        <v>1248.52</v>
      </c>
      <c r="K33" s="40">
        <v>1037.31</v>
      </c>
      <c r="L33" s="34">
        <f t="shared" si="6"/>
        <v>2970.53</v>
      </c>
      <c r="M33" s="40">
        <v>1414.65</v>
      </c>
      <c r="N33" s="40">
        <v>1555.88</v>
      </c>
      <c r="O33" s="40">
        <f t="shared" si="13"/>
        <v>3806.09</v>
      </c>
      <c r="P33" s="40">
        <v>1806.33</v>
      </c>
      <c r="Q33" s="40">
        <v>1999.76</v>
      </c>
      <c r="R33" s="40">
        <f t="shared" si="14"/>
        <v>3922.21</v>
      </c>
      <c r="S33" s="40">
        <v>2602.3200000000002</v>
      </c>
      <c r="T33" s="40">
        <v>1319.89</v>
      </c>
      <c r="U33" s="41"/>
      <c r="V33" s="37" t="s">
        <v>71</v>
      </c>
      <c r="X33" s="41"/>
      <c r="Y33" s="41"/>
      <c r="Z33" s="41"/>
    </row>
    <row r="34" spans="1:26" s="37" customFormat="1" ht="14.25" customHeight="1" x14ac:dyDescent="0.25">
      <c r="B34" s="37" t="s">
        <v>72</v>
      </c>
      <c r="C34" s="41"/>
      <c r="D34" s="41"/>
      <c r="E34" s="41"/>
      <c r="F34" s="42"/>
      <c r="G34" s="40"/>
      <c r="H34" s="40"/>
      <c r="I34" s="40"/>
      <c r="J34" s="40"/>
      <c r="K34" s="40"/>
      <c r="L34" s="34"/>
      <c r="M34" s="40"/>
      <c r="N34" s="40"/>
      <c r="O34" s="40"/>
      <c r="P34" s="40"/>
      <c r="Q34" s="40"/>
      <c r="R34" s="40"/>
      <c r="S34" s="40"/>
      <c r="T34" s="40"/>
      <c r="U34" s="41"/>
      <c r="V34" s="41" t="s">
        <v>73</v>
      </c>
      <c r="W34" s="41"/>
      <c r="X34" s="41"/>
      <c r="Y34" s="41"/>
      <c r="Z34" s="41"/>
    </row>
    <row r="35" spans="1:26" s="37" customFormat="1" ht="14.25" customHeight="1" x14ac:dyDescent="0.25">
      <c r="C35" s="37" t="s">
        <v>74</v>
      </c>
      <c r="D35" s="41"/>
      <c r="E35" s="41"/>
      <c r="F35" s="42">
        <f t="shared" si="12"/>
        <v>212.36</v>
      </c>
      <c r="G35" s="40" t="s">
        <v>30</v>
      </c>
      <c r="H35" s="40">
        <v>212.36</v>
      </c>
      <c r="I35" s="40">
        <f>SUM(J35:K35)</f>
        <v>1308.3399999999999</v>
      </c>
      <c r="J35" s="40">
        <v>235.84</v>
      </c>
      <c r="K35" s="40">
        <v>1072.5</v>
      </c>
      <c r="L35" s="34">
        <f t="shared" si="6"/>
        <v>628.98</v>
      </c>
      <c r="M35" s="40">
        <v>0</v>
      </c>
      <c r="N35" s="40">
        <v>628.98</v>
      </c>
      <c r="O35" s="40">
        <f t="shared" si="13"/>
        <v>362.82</v>
      </c>
      <c r="P35" s="40">
        <v>0</v>
      </c>
      <c r="Q35" s="40">
        <v>362.82</v>
      </c>
      <c r="R35" s="40">
        <f t="shared" si="14"/>
        <v>927.64</v>
      </c>
      <c r="S35" s="40">
        <v>211.65</v>
      </c>
      <c r="T35" s="40">
        <v>715.99</v>
      </c>
      <c r="U35" s="41"/>
      <c r="V35" s="41"/>
      <c r="W35" s="41" t="s">
        <v>75</v>
      </c>
      <c r="X35" s="41"/>
      <c r="Y35" s="41"/>
      <c r="Z35" s="41"/>
    </row>
    <row r="36" spans="1:26" s="37" customFormat="1" ht="14.25" customHeight="1" x14ac:dyDescent="0.25">
      <c r="B36" s="37" t="s">
        <v>76</v>
      </c>
      <c r="D36" s="41"/>
      <c r="E36" s="41"/>
      <c r="F36" s="40" t="s">
        <v>30</v>
      </c>
      <c r="G36" s="40" t="s">
        <v>30</v>
      </c>
      <c r="H36" s="40" t="s">
        <v>30</v>
      </c>
      <c r="I36" s="40" t="s">
        <v>30</v>
      </c>
      <c r="J36" s="40" t="s">
        <v>30</v>
      </c>
      <c r="K36" s="40" t="s">
        <v>30</v>
      </c>
      <c r="L36" s="40" t="s">
        <v>30</v>
      </c>
      <c r="M36" s="40" t="s">
        <v>30</v>
      </c>
      <c r="N36" s="40" t="s">
        <v>30</v>
      </c>
      <c r="O36" s="40" t="s">
        <v>30</v>
      </c>
      <c r="P36" s="40" t="s">
        <v>30</v>
      </c>
      <c r="Q36" s="40" t="s">
        <v>30</v>
      </c>
      <c r="R36" s="40" t="s">
        <v>30</v>
      </c>
      <c r="S36" s="40" t="s">
        <v>30</v>
      </c>
      <c r="T36" s="40" t="s">
        <v>30</v>
      </c>
      <c r="U36" s="41" t="s">
        <v>77</v>
      </c>
      <c r="V36" s="41"/>
      <c r="W36" s="41"/>
      <c r="X36" s="41"/>
      <c r="Y36" s="41"/>
      <c r="Z36" s="41"/>
    </row>
    <row r="37" spans="1:26" s="37" customFormat="1" ht="14.25" customHeight="1" x14ac:dyDescent="0.25">
      <c r="B37" s="37" t="s">
        <v>78</v>
      </c>
      <c r="D37" s="41"/>
      <c r="E37" s="41"/>
      <c r="F37" s="40" t="s">
        <v>30</v>
      </c>
      <c r="G37" s="40" t="s">
        <v>30</v>
      </c>
      <c r="H37" s="40" t="s">
        <v>30</v>
      </c>
      <c r="I37" s="40" t="s">
        <v>30</v>
      </c>
      <c r="J37" s="40" t="s">
        <v>30</v>
      </c>
      <c r="K37" s="40" t="s">
        <v>30</v>
      </c>
      <c r="L37" s="40" t="s">
        <v>30</v>
      </c>
      <c r="M37" s="40" t="s">
        <v>30</v>
      </c>
      <c r="N37" s="40" t="s">
        <v>30</v>
      </c>
      <c r="O37" s="40" t="s">
        <v>30</v>
      </c>
      <c r="P37" s="40" t="s">
        <v>30</v>
      </c>
      <c r="Q37" s="40" t="s">
        <v>30</v>
      </c>
      <c r="R37" s="40" t="s">
        <v>30</v>
      </c>
      <c r="S37" s="40" t="s">
        <v>30</v>
      </c>
      <c r="T37" s="40" t="s">
        <v>30</v>
      </c>
      <c r="U37" s="41"/>
      <c r="V37" s="41"/>
      <c r="W37" s="41" t="s">
        <v>79</v>
      </c>
      <c r="X37" s="41"/>
      <c r="Y37" s="41"/>
      <c r="Z37" s="41"/>
    </row>
    <row r="38" spans="1:26" s="50" customFormat="1" ht="3" customHeight="1" x14ac:dyDescent="0.25">
      <c r="A38" s="45"/>
      <c r="B38" s="45"/>
      <c r="C38" s="45"/>
      <c r="D38" s="45"/>
      <c r="E38" s="45"/>
      <c r="F38" s="46"/>
      <c r="G38" s="46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8"/>
      <c r="V38" s="45"/>
      <c r="W38" s="45"/>
      <c r="X38" s="45"/>
      <c r="Y38" s="45"/>
      <c r="Z38" s="49"/>
    </row>
    <row r="39" spans="1:26" s="50" customFormat="1" ht="3" customHeight="1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s="51" customFormat="1" ht="14.25" customHeight="1" x14ac:dyDescent="0.5">
      <c r="C40" s="52" t="s">
        <v>80</v>
      </c>
      <c r="D40" s="10" t="s">
        <v>81</v>
      </c>
    </row>
    <row r="41" spans="1:26" s="51" customFormat="1" ht="15" customHeight="1" x14ac:dyDescent="0.25">
      <c r="C41" s="52" t="s">
        <v>82</v>
      </c>
      <c r="D41" s="53" t="s">
        <v>83</v>
      </c>
    </row>
    <row r="43" spans="1:26" x14ac:dyDescent="0.3">
      <c r="B43" s="41"/>
    </row>
    <row r="46" spans="1:26" x14ac:dyDescent="0.3">
      <c r="B46" s="37"/>
    </row>
    <row r="49" spans="2:2" x14ac:dyDescent="0.3">
      <c r="B49" s="41"/>
    </row>
    <row r="50" spans="2:2" x14ac:dyDescent="0.3">
      <c r="B50" s="41"/>
    </row>
    <row r="52" spans="2:2" x14ac:dyDescent="0.3">
      <c r="B52" s="37"/>
    </row>
  </sheetData>
  <mergeCells count="16"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B9:E9"/>
  </mergeCells>
  <pageMargins left="0.35433070866141703" right="0.15748031496063" top="0.78740157480314998" bottom="0.59055118110236204" header="0.511811023622047" footer="0.511811023622047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2020-04-21T04:34:36Z</cp:lastPrinted>
  <dcterms:created xsi:type="dcterms:W3CDTF">2020-04-20T02:57:36Z</dcterms:created>
  <dcterms:modified xsi:type="dcterms:W3CDTF">2020-04-21T04:34:40Z</dcterms:modified>
</cp:coreProperties>
</file>