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19\"/>
    </mc:Choice>
  </mc:AlternateContent>
  <bookViews>
    <workbookView xWindow="12645" yWindow="375" windowWidth="11145" windowHeight="8070" tabRatio="656" activeTab="4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'T-19.1'!$A$1:$N$32</definedName>
    <definedName name="_xlnm.Print_Area" localSheetId="3">'T-19.4'!$A$1:$O$24</definedName>
    <definedName name="_xlnm.Print_Area" localSheetId="4">'T-19.5'!$A$1:$L$35</definedName>
  </definedNames>
  <calcPr calcId="162913"/>
</workbook>
</file>

<file path=xl/calcChain.xml><?xml version="1.0" encoding="utf-8"?>
<calcChain xmlns="http://schemas.openxmlformats.org/spreadsheetml/2006/main">
  <c r="F15" i="21" l="1"/>
  <c r="G15" i="21"/>
  <c r="I15" i="21"/>
  <c r="J15" i="21"/>
  <c r="K15" i="21"/>
  <c r="L15" i="21"/>
  <c r="M15" i="21"/>
  <c r="N15" i="21"/>
  <c r="O15" i="21"/>
  <c r="P15" i="21"/>
  <c r="Q15" i="21"/>
  <c r="E15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E18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E25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E31" i="21"/>
  <c r="F58" i="21"/>
  <c r="F35" i="21" s="1"/>
  <c r="G58" i="21"/>
  <c r="G35" i="21" s="1"/>
  <c r="H58" i="21"/>
  <c r="H35" i="21" s="1"/>
  <c r="I58" i="21"/>
  <c r="I35" i="21" s="1"/>
  <c r="J58" i="21"/>
  <c r="J35" i="21" s="1"/>
  <c r="K58" i="21"/>
  <c r="K35" i="21" s="1"/>
  <c r="L58" i="21"/>
  <c r="L35" i="21" s="1"/>
  <c r="M58" i="21"/>
  <c r="M35" i="21" s="1"/>
  <c r="N58" i="21"/>
  <c r="N35" i="21" s="1"/>
  <c r="O58" i="21"/>
  <c r="O35" i="21" s="1"/>
  <c r="P58" i="21"/>
  <c r="P35" i="21" s="1"/>
  <c r="Q58" i="21"/>
  <c r="Q35" i="21" s="1"/>
  <c r="E58" i="21"/>
  <c r="E35" i="21" s="1"/>
  <c r="F61" i="21"/>
  <c r="G61" i="21"/>
  <c r="I61" i="21"/>
  <c r="J61" i="21"/>
  <c r="K61" i="21"/>
  <c r="L61" i="21"/>
  <c r="M61" i="21"/>
  <c r="N61" i="21"/>
  <c r="O61" i="21"/>
  <c r="P61" i="21"/>
  <c r="Q61" i="21"/>
  <c r="E61" i="21"/>
  <c r="F14" i="25"/>
  <c r="G14" i="25"/>
  <c r="H14" i="25"/>
  <c r="I14" i="25"/>
  <c r="J14" i="25"/>
  <c r="K14" i="25"/>
  <c r="L14" i="25"/>
  <c r="M14" i="25"/>
  <c r="N14" i="25"/>
  <c r="O14" i="25"/>
  <c r="P14" i="25"/>
  <c r="Q14" i="25"/>
  <c r="E14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E26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E29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E33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E52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E54" i="25"/>
  <c r="F57" i="25"/>
  <c r="G57" i="25"/>
  <c r="H57" i="25"/>
  <c r="I57" i="25"/>
  <c r="J57" i="25"/>
  <c r="K57" i="25"/>
  <c r="L57" i="25"/>
  <c r="M57" i="25"/>
  <c r="N57" i="25"/>
  <c r="O57" i="25"/>
  <c r="P57" i="25"/>
  <c r="Q57" i="25"/>
  <c r="E57" i="25"/>
  <c r="E13" i="25" l="1"/>
  <c r="P13" i="25"/>
  <c r="L13" i="25"/>
  <c r="J13" i="25"/>
  <c r="H13" i="25"/>
  <c r="F13" i="25"/>
  <c r="N13" i="25"/>
  <c r="Q13" i="25"/>
  <c r="O13" i="25"/>
  <c r="M13" i="25"/>
  <c r="K13" i="25"/>
  <c r="I13" i="25"/>
  <c r="G13" i="25"/>
  <c r="E14" i="21"/>
  <c r="P14" i="21"/>
  <c r="N14" i="21"/>
  <c r="L14" i="21"/>
  <c r="J14" i="21"/>
  <c r="H14" i="21"/>
  <c r="F14" i="21"/>
  <c r="Q14" i="21"/>
  <c r="O14" i="21"/>
  <c r="M14" i="21"/>
  <c r="K14" i="21"/>
  <c r="I14" i="21"/>
  <c r="G14" i="21"/>
  <c r="F21" i="20"/>
  <c r="G21" i="20"/>
  <c r="H21" i="20"/>
  <c r="I21" i="20"/>
  <c r="J21" i="20"/>
  <c r="F13" i="20"/>
  <c r="G13" i="20"/>
  <c r="H13" i="20"/>
  <c r="I13" i="20"/>
  <c r="J13" i="20"/>
  <c r="E21" i="20"/>
  <c r="E13" i="20"/>
  <c r="I7" i="24"/>
  <c r="F8" i="23"/>
  <c r="G8" i="23"/>
  <c r="I8" i="23"/>
  <c r="J8" i="23"/>
  <c r="K8" i="23"/>
  <c r="L8" i="23"/>
  <c r="E8" i="23"/>
  <c r="H7" i="24"/>
  <c r="G7" i="24"/>
  <c r="F7" i="24"/>
  <c r="E7" i="24"/>
</calcChain>
</file>

<file path=xl/sharedStrings.xml><?xml version="1.0" encoding="utf-8"?>
<sst xmlns="http://schemas.openxmlformats.org/spreadsheetml/2006/main" count="714" uniqueCount="323">
  <si>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</si>
  <si>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</si>
  <si>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</si>
  <si>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</si>
  <si>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</si>
  <si>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</si>
  <si>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</si>
  <si>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</si>
  <si>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</si>
  <si>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</si>
  <si>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</si>
  <si>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</si>
  <si>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</si>
  <si>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</si>
  <si>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</si>
  <si>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</si>
  <si>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</si>
  <si>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</si>
  <si>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</si>
  <si>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</si>
  <si>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</si>
  <si>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</si>
  <si>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</si>
  <si>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</si>
  <si>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</si>
  <si>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</si>
  <si>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</si>
  <si>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</si>
  <si>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</si>
  <si>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</si>
  <si>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</si>
  <si>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</si>
  <si>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</si>
  <si>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</si>
  <si>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</si>
  <si>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</si>
  <si>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</si>
  <si>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</si>
  <si>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</si>
  <si>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</si>
  <si>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</si>
  <si>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</si>
  <si>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</si>
  <si>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</si>
  <si>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</si>
  <si>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</si>
  <si>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</si>
  <si>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</si>
  <si>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</si>
  <si>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</si>
  <si>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</si>
  <si>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</si>
  <si>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</si>
  <si>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</si>
  <si>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</si>
  <si>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</si>
  <si>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</si>
  <si>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</si>
  <si>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</si>
  <si>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</si>
  <si>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</si>
  <si>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</si>
  <si>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</si>
  <si>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</si>
  <si>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</si>
  <si>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</si>
  <si>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</si>
  <si>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</si>
  <si>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</si>
  <si>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</si>
  <si>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</si>
  <si>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</si>
  <si>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</si>
  <si>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</si>
  <si>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</si>
  <si>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</si>
  <si>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</si>
  <si>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</si>
  <si>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</si>
  <si>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</si>
  <si>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</si>
  <si>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</si>
  <si>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</si>
  <si>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</si>
  <si>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</si>
  <si>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</si>
  <si>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</si>
  <si>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</si>
  <si>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</si>
  <si>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</si>
  <si>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</si>
  <si>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</si>
  <si>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</si>
  <si>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</si>
  <si>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</si>
  <si>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</si>
  <si>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</si>
  <si>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</si>
  <si>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</si>
  <si>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</si>
  <si>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</si>
  <si>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</si>
  <si>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</si>
  <si>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</si>
  <si>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</si>
  <si>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</si>
  <si>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</si>
  <si>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</si>
  <si>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</si>
  <si>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</si>
  <si>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</si>
  <si>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</si>
  <si>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</si>
  <si>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</si>
  <si>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</si>
  <si>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</si>
  <si>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</si>
  <si>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</si>
  <si>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</si>
  <si>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</si>
  <si>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</si>
  <si>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</si>
  <si>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</si>
  <si>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</si>
  <si>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</si>
  <si>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</si>
  <si>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</si>
  <si>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</si>
  <si>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</si>
  <si>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</si>
  <si>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</si>
  <si>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</si>
  <si>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</si>
  <si>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</si>
  <si>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</si>
  <si>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</si>
  <si>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</si>
  <si>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</si>
  <si>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</si>
  <si>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</si>
  <si>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</si>
  <si>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</si>
  <si>
    <t xml:space="preserve">     ที่มา:  สำนักงานส่งเสริมการปกครองท้องถิ่นจังหวัดมุกดาหาร</t>
  </si>
  <si>
    <t xml:space="preserve"> Source:   Mukdahan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</si>
  <si>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</si>
  <si>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</si>
  <si>
    <t xml:space="preserve">  อำเภอเมืองมุกดาหาร</t>
  </si>
  <si>
    <t xml:space="preserve">  เทศบาลเมืองมุกดาหาร</t>
  </si>
  <si>
    <t xml:space="preserve">  เทศบาลตำบลคำป่าหลาย</t>
  </si>
  <si>
    <t xml:space="preserve">  เทศบาลตำบลคำอาฮวน</t>
  </si>
  <si>
    <t xml:space="preserve">  เทศบาลตำบลโพนทราย</t>
  </si>
  <si>
    <t xml:space="preserve">  เทศบาลตำบลมุก</t>
  </si>
  <si>
    <t xml:space="preserve">  เทศบาลตำบลบางทรายใหญ่</t>
  </si>
  <si>
    <t xml:space="preserve">  เทศบาลตำบลผึ่งแดด</t>
  </si>
  <si>
    <t xml:space="preserve">  เทศบาลตำบลนาโสก</t>
  </si>
  <si>
    <t xml:space="preserve">  เทศบาลตำบลดงเย็น</t>
  </si>
  <si>
    <t xml:space="preserve">  เทศบาลตำบลดงมอน</t>
  </si>
  <si>
    <t xml:space="preserve">  เทศบาลตำบลนาสีนวน</t>
  </si>
  <si>
    <t xml:space="preserve">  อำเภอนิคมคำสร้อย</t>
  </si>
  <si>
    <t xml:space="preserve">  เทศบาลตำบลร่มเกล้า</t>
  </si>
  <si>
    <t xml:space="preserve">  เทศบาลตำบลนิคมคำสร้อย</t>
  </si>
  <si>
    <t xml:space="preserve">  อำเภอดอนตาล</t>
  </si>
  <si>
    <t xml:space="preserve">  เทศบาลตำบลดอนตาล</t>
  </si>
  <si>
    <t xml:space="preserve">  เทศบาลตำบลดอนตาลผาสุก</t>
  </si>
  <si>
    <t xml:space="preserve">  เทศบาลตำบลบ้านแก้ง</t>
  </si>
  <si>
    <t xml:space="preserve">  อำเภอดงหลวง</t>
  </si>
  <si>
    <t xml:space="preserve">  เทศบาลตำบลดงหลวง</t>
  </si>
  <si>
    <t xml:space="preserve">  เทศบาลตำบลหนองแคน</t>
  </si>
  <si>
    <t xml:space="preserve">  เทศบาลตำบลกกตูม</t>
  </si>
  <si>
    <t>Mueang Mukdahan District</t>
  </si>
  <si>
    <t xml:space="preserve">    Mukdahan Town Municipality</t>
  </si>
  <si>
    <t xml:space="preserve">    Kham Pa lai Subdistrict Municipality</t>
  </si>
  <si>
    <t xml:space="preserve">    Kham Arhuan Subdistrict Municipality</t>
  </si>
  <si>
    <t xml:space="preserve">    Phon sai Subdistrict Municipality</t>
  </si>
  <si>
    <t xml:space="preserve">    Muk Subdistrict Municipality</t>
  </si>
  <si>
    <t xml:space="preserve">    Bang Sai Yai Subdistrict Municipality</t>
  </si>
  <si>
    <t xml:space="preserve">    Phueng Daet Subdistrict Municipality</t>
  </si>
  <si>
    <t xml:space="preserve">    Na Sok Subdistrict Municipality</t>
  </si>
  <si>
    <t xml:space="preserve">    Dong Yen Subdistrict Municipality</t>
  </si>
  <si>
    <t xml:space="preserve">    Dong Mon Subdistrict Municipality</t>
  </si>
  <si>
    <t xml:space="preserve">    Na Si NuanSubdistrict Municipality</t>
  </si>
  <si>
    <t>Nikhom Kham Soi District</t>
  </si>
  <si>
    <t xml:space="preserve">    Rom Klao Subdistrict Municipality</t>
  </si>
  <si>
    <t xml:space="preserve">    Nikhom Kham Soi Subdistrict Municipality</t>
  </si>
  <si>
    <t>Don Tan District</t>
  </si>
  <si>
    <t xml:space="preserve">    Don Tan Subdistrict Municipality</t>
  </si>
  <si>
    <t xml:space="preserve">    Don Tan Phasuk Subdistrict Municipality  </t>
  </si>
  <si>
    <t xml:space="preserve">    Ban Kaeng Subdistrict Municipality  </t>
  </si>
  <si>
    <t>Dong Luang District</t>
  </si>
  <si>
    <t xml:space="preserve">    Nong kan  Subdistrict Municipality</t>
  </si>
  <si>
    <t xml:space="preserve">    Dong Luang  Subdistrict Municipality</t>
  </si>
  <si>
    <t xml:space="preserve">    Koktum  Subdistrict Municipality</t>
  </si>
  <si>
    <t xml:space="preserve">  อำเภอคำชะอี</t>
  </si>
  <si>
    <t xml:space="preserve">  เทศบาลตำบลคำชะอี</t>
  </si>
  <si>
    <t xml:space="preserve">  อำเภอหว้านใหญ่</t>
  </si>
  <si>
    <t xml:space="preserve">  เทศบาลตำบลหว้านใหญ่</t>
  </si>
  <si>
    <t xml:space="preserve">  เทศบาลตำบลชะโนด</t>
  </si>
  <si>
    <t xml:space="preserve">  อำเภอหนองสูง</t>
  </si>
  <si>
    <t xml:space="preserve">  เทศบาลตำบลหนองสูงเหนือ</t>
  </si>
  <si>
    <t xml:space="preserve">  เทศบาลตำบลภูวง</t>
  </si>
  <si>
    <t xml:space="preserve">  เทศบาลตำบลบ้านเป้า</t>
  </si>
  <si>
    <t>Khamcha-I District</t>
  </si>
  <si>
    <t xml:space="preserve">    Khomcha-I Subdistrict Municipality</t>
  </si>
  <si>
    <t>Wan Yai District</t>
  </si>
  <si>
    <t xml:space="preserve">    Wan Yai  Subdistrict Municipality</t>
  </si>
  <si>
    <t xml:space="preserve">    Chanot  Subdistrict Municipality</t>
  </si>
  <si>
    <t>Nong Sung District</t>
  </si>
  <si>
    <t xml:space="preserve">    Nong Sung Nuea Subdistrict Municipality</t>
  </si>
  <si>
    <t xml:space="preserve">    Phu Wong Subdistrict Municipality</t>
  </si>
  <si>
    <t xml:space="preserve">    Ban Pao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</si>
  <si>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</si>
  <si>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</si>
  <si>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</si>
  <si>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2017</t>
  </si>
  <si>
    <t>อำเภอเมืองมุกดาหาร</t>
  </si>
  <si>
    <t>อบต.กุดแข้</t>
  </si>
  <si>
    <t>อบต.บ้านโคก</t>
  </si>
  <si>
    <t>อำเภอนิคมคำสร้อย</t>
  </si>
  <si>
    <t>อบต.โชคชัย</t>
  </si>
  <si>
    <t>อบต.หนองแวง</t>
  </si>
  <si>
    <t>อบต.นิคมคำสร้อย</t>
  </si>
  <si>
    <t>อบต.นาอุดม</t>
  </si>
  <si>
    <t>อบต.นากอก</t>
  </si>
  <si>
    <t>อบต.กกแดง</t>
  </si>
  <si>
    <t>อำเภอดอนตาล</t>
  </si>
  <si>
    <t>อบต.โพธิ์ไทร</t>
  </si>
  <si>
    <t>อบต.เหล่าหมี</t>
  </si>
  <si>
    <t>อบต.ป่าไร่</t>
  </si>
  <si>
    <t>อบต.บ้านบาก</t>
  </si>
  <si>
    <t>อบต.นาสะเม็ง</t>
  </si>
  <si>
    <t>อำเภอดงหลวง</t>
  </si>
  <si>
    <t>อบต.หนองบัว</t>
  </si>
  <si>
    <t>อบต.พังแดง</t>
  </si>
  <si>
    <t>อบต.ชะโนดน้อย</t>
  </si>
  <si>
    <t>อำเภอคำชะอี</t>
  </si>
  <si>
    <t>อบต.คำชะอี</t>
  </si>
  <si>
    <t>อบต.โพนงาม</t>
  </si>
  <si>
    <t>อบต.เหล่าสร้างถ่อ</t>
  </si>
  <si>
    <t>อบต.หนองเอี่ยน</t>
  </si>
  <si>
    <t>อบต.บ้านเหล่า</t>
  </si>
  <si>
    <t xml:space="preserve">   Kut Khae Tambon Administration Organization.</t>
  </si>
  <si>
    <t xml:space="preserve">   BanKhok Tambon Administration Organization.</t>
  </si>
  <si>
    <t xml:space="preserve">   Chok chai Tambon Administration Organization.</t>
  </si>
  <si>
    <t xml:space="preserve">   Nong waeng Tambon Administration Organization.</t>
  </si>
  <si>
    <t xml:space="preserve">   Nikhom Khom soi Tambon Administration Organization.</t>
  </si>
  <si>
    <t xml:space="preserve">   Na udom Tambon Administration Organization.</t>
  </si>
  <si>
    <t xml:space="preserve">   Nakok Tambon Administration Organization.</t>
  </si>
  <si>
    <t xml:space="preserve">   Kokdaeng Tambon Administration Organization.</t>
  </si>
  <si>
    <t xml:space="preserve">   Phosai Tambon Administration Organization.</t>
  </si>
  <si>
    <t xml:space="preserve">   Laomee Tambon Administration Organization.</t>
  </si>
  <si>
    <t xml:space="preserve">   Parai Tambon Administration Organization.</t>
  </si>
  <si>
    <t xml:space="preserve">   Baanbak Tambon Administration Organization.</t>
  </si>
  <si>
    <t xml:space="preserve">   Namasang Tambon Administration Organization.</t>
  </si>
  <si>
    <t xml:space="preserve">   Nong Bua Tambon Administration Organization.</t>
  </si>
  <si>
    <t xml:space="preserve">   Phang daeng Tambon Administration Organization.</t>
  </si>
  <si>
    <t xml:space="preserve">   Chanot Noi Tambon Administration Organization.</t>
  </si>
  <si>
    <t>Khamcha-i District</t>
  </si>
  <si>
    <t xml:space="preserve">   Khamcha-i District Tambon Administration Organization.</t>
  </si>
  <si>
    <t xml:space="preserve">   Phon Ngam Tambon Administration Organization.</t>
  </si>
  <si>
    <t xml:space="preserve">   Lao Sang Tho Tambon Administration Organization.</t>
  </si>
  <si>
    <t xml:space="preserve">   Nong Ian Tambon Administration Organization.</t>
  </si>
  <si>
    <t xml:space="preserve">   Ban Lao Tambon Administration Organization.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</si>
  <si>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</si>
  <si>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>Fiscal Year 2017 (Cont.)</t>
  </si>
  <si>
    <t>อบต.บ้านซ่ง</t>
  </si>
  <si>
    <t>อบต.บ้านค้อ</t>
  </si>
  <si>
    <t>อบต.น้ำเที่ยง</t>
  </si>
  <si>
    <t>อบต.คำบก</t>
  </si>
  <si>
    <t>อำเภอหว้านใหญ่</t>
  </si>
  <si>
    <t>อบต.บางทรายน้อย</t>
  </si>
  <si>
    <t>อบต.ป่งขามดงหมู</t>
  </si>
  <si>
    <t>อำเภอหนองสูง</t>
  </si>
  <si>
    <t>อบต.โนนยาง</t>
  </si>
  <si>
    <t>อบต.หนองสูงใต้</t>
  </si>
  <si>
    <t xml:space="preserve">   Ban Song Tambon Administration Organization.</t>
  </si>
  <si>
    <t xml:space="preserve">   Ban Kho Tambon Administration Organization.</t>
  </si>
  <si>
    <t xml:space="preserve">   Nam thiang Tambon Administration Organization.</t>
  </si>
  <si>
    <t xml:space="preserve">   Kambok Tambon Administration Organization.</t>
  </si>
  <si>
    <t xml:space="preserve">   Bangsai noi Tambon Administration Organization.</t>
  </si>
  <si>
    <t xml:space="preserve">   Pong kham dong mu Tambon Administration Organization.</t>
  </si>
  <si>
    <t xml:space="preserve">   Numthiang Tambon Administration Organization.</t>
  </si>
  <si>
    <t xml:space="preserve">   Nong Sung Tambon Administration Organization.</t>
  </si>
  <si>
    <t xml:space="preserve"> Source:  Mukdahan Provincial Office of Local Administration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</si>
  <si>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</si>
  <si>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</si>
  <si>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 xml:space="preserve"> เมืองมุกดาหาร (หว้านใหญ่)</t>
  </si>
  <si>
    <t xml:space="preserve"> นิคมคำสร้อย</t>
  </si>
  <si>
    <t xml:space="preserve"> ดอนตาล</t>
  </si>
  <si>
    <t xml:space="preserve"> คำชะอี (ดงหลวง)</t>
  </si>
  <si>
    <t xml:space="preserve"> หนองสูง</t>
  </si>
  <si>
    <t xml:space="preserve"> คลังหัก ณ ที่จ่าย</t>
  </si>
  <si>
    <t xml:space="preserve"> ศุลกากรจัดเก็บ</t>
  </si>
  <si>
    <t xml:space="preserve"> ที่ดินจัดเก็บ</t>
  </si>
  <si>
    <t xml:space="preserve"> ขนส่งจัดเก็บ</t>
  </si>
  <si>
    <t xml:space="preserve"> สรรพากรพื้นที่จัดเก็บ</t>
  </si>
  <si>
    <t xml:space="preserve"> สรรพสามิตพื้นที่จัดเก็บ</t>
  </si>
  <si>
    <t>Mueang Mukdahan (Wan Yai)</t>
  </si>
  <si>
    <t>Nikhom Kham Soi</t>
  </si>
  <si>
    <t>Don Tan</t>
  </si>
  <si>
    <t>Khamcha-I (Dong Luang)</t>
  </si>
  <si>
    <t>Nong Sung</t>
  </si>
  <si>
    <t>Archive withholding</t>
  </si>
  <si>
    <t>Customs store</t>
  </si>
  <si>
    <t>Land storage</t>
  </si>
  <si>
    <t>Transport storage</t>
  </si>
  <si>
    <t>Revenue storage space</t>
  </si>
  <si>
    <t>Excise storage space</t>
  </si>
  <si>
    <t xml:space="preserve">       ที่มา:  สำนักงานสรรพากรพื้นที่มุกดาหาร</t>
  </si>
  <si>
    <t xml:space="preserve">  Source:   Mukdahan Provincial Revenue Office</t>
  </si>
  <si>
    <t>รายได้จากการจัดเก็บเงินภาษีของกรมสรรพสามิต จำแนกตามรายการ พ.ศ. 2556 - 2560</t>
  </si>
  <si>
    <t>Revenue of Excise Tax by Items: 2013 - 2017</t>
  </si>
  <si>
    <t>(2013)</t>
  </si>
  <si>
    <t>(2014)</t>
  </si>
  <si>
    <t>(2015)</t>
  </si>
  <si>
    <t>(2016)</t>
  </si>
  <si>
    <t>(2017)</t>
  </si>
  <si>
    <t xml:space="preserve">       ที่มา:  สำนักงานสรรพสามิตพื้นที่มุกดาหาร</t>
  </si>
  <si>
    <t xml:space="preserve">  Source:   Mukdahan Provincial Excise Office </t>
  </si>
  <si>
    <t>-</t>
  </si>
  <si>
    <t>พัฒนาธุรกิจจัดเก็บ</t>
  </si>
  <si>
    <t>Business Development Storage</t>
  </si>
  <si>
    <t>เบียร์ (นำเข้า)</t>
  </si>
  <si>
    <t xml:space="preserve">  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</si>
</sst>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  <font>
      <sz val="12"/>
      <color rgb="FF222222"/>
      <name val="TH SarabunPSK"/>
      <family val="2"/>
    </font>
    <font>
      <sz val="14"/>
      <name val="Cordia New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8" xfId="0" applyFont="1" applyBorder="1"/>
    <xf numFmtId="0" fontId="11" fillId="0" borderId="8" xfId="0" applyFont="1" applyBorder="1"/>
    <xf numFmtId="0" fontId="11" fillId="0" borderId="8" xfId="0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vertical="center" indent="1"/>
    </xf>
    <xf numFmtId="0" fontId="11" fillId="0" borderId="7" xfId="0" applyFont="1" applyBorder="1"/>
    <xf numFmtId="0" fontId="13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4" fillId="0" borderId="5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4" fillId="0" borderId="2" xfId="1" applyFont="1" applyBorder="1"/>
    <xf numFmtId="43" fontId="4" fillId="0" borderId="3" xfId="1" applyFont="1" applyBorder="1"/>
    <xf numFmtId="43" fontId="3" fillId="0" borderId="3" xfId="1" applyFont="1" applyBorder="1" applyAlignment="1">
      <alignment horizontal="center"/>
    </xf>
    <xf numFmtId="43" fontId="4" fillId="0" borderId="2" xfId="1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right"/>
    </xf>
    <xf numFmtId="43" fontId="13" fillId="0" borderId="3" xfId="1" applyFont="1" applyBorder="1"/>
    <xf numFmtId="43" fontId="13" fillId="0" borderId="3" xfId="1" applyFont="1" applyBorder="1" applyAlignment="1">
      <alignment horizontal="right"/>
    </xf>
    <xf numFmtId="43" fontId="13" fillId="2" borderId="3" xfId="1" applyFont="1" applyFill="1" applyBorder="1" applyAlignment="1">
      <alignment horizontal="center"/>
    </xf>
    <xf numFmtId="43" fontId="13" fillId="2" borderId="3" xfId="1" applyFont="1" applyFill="1" applyBorder="1"/>
    <xf numFmtId="43" fontId="16" fillId="2" borderId="3" xfId="1" applyFont="1" applyFill="1" applyBorder="1" applyAlignment="1">
      <alignment horizontal="center"/>
    </xf>
    <xf numFmtId="43" fontId="13" fillId="2" borderId="3" xfId="1" applyFont="1" applyFill="1" applyBorder="1" applyAlignment="1">
      <alignment horizontal="right"/>
    </xf>
    <xf numFmtId="43" fontId="12" fillId="0" borderId="3" xfId="0" applyNumberFormat="1" applyFont="1" applyBorder="1"/>
    <xf numFmtId="43" fontId="12" fillId="0" borderId="3" xfId="1" applyFont="1" applyBorder="1"/>
    <xf numFmtId="43" fontId="16" fillId="2" borderId="3" xfId="1" applyFont="1" applyFill="1" applyBorder="1" applyAlignment="1">
      <alignment horizontal="right"/>
    </xf>
    <xf numFmtId="43" fontId="17" fillId="0" borderId="3" xfId="0" applyNumberFormat="1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left"/>
    </xf>
    <xf numFmtId="0" fontId="5" fillId="0" borderId="0" xfId="0" applyFont="1" applyAlignment="1"/>
    <xf numFmtId="43" fontId="12" fillId="0" borderId="3" xfId="0" applyNumberFormat="1" applyFont="1" applyBorder="1" applyAlignment="1"/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3" fontId="16" fillId="2" borderId="3" xfId="1" applyFont="1" applyFill="1" applyBorder="1" applyAlignment="1"/>
    <xf numFmtId="0" fontId="13" fillId="0" borderId="0" xfId="0" applyFont="1" applyBorder="1" applyAlignment="1">
      <alignment horizontal="left"/>
    </xf>
    <xf numFmtId="43" fontId="17" fillId="2" borderId="3" xfId="1" applyFont="1" applyFill="1" applyBorder="1" applyAlignment="1"/>
    <xf numFmtId="0" fontId="11" fillId="0" borderId="0" xfId="0" applyFont="1" applyAlignment="1"/>
    <xf numFmtId="0" fontId="13" fillId="0" borderId="8" xfId="0" applyFont="1" applyBorder="1" applyAlignment="1">
      <alignment horizontal="left"/>
    </xf>
    <xf numFmtId="43" fontId="13" fillId="2" borderId="0" xfId="1" applyFont="1" applyFill="1" applyBorder="1"/>
    <xf numFmtId="43" fontId="13" fillId="2" borderId="0" xfId="1" applyFont="1" applyFill="1" applyBorder="1" applyAlignment="1">
      <alignment horizontal="right"/>
    </xf>
    <xf numFmtId="43" fontId="17" fillId="2" borderId="3" xfId="1" applyFont="1" applyFill="1" applyBorder="1" applyAlignment="1">
      <alignment horizontal="right"/>
    </xf>
    <xf numFmtId="43" fontId="8" fillId="0" borderId="3" xfId="1" applyNumberFormat="1" applyFont="1" applyBorder="1"/>
    <xf numFmtId="43" fontId="8" fillId="0" borderId="3" xfId="1" applyNumberFormat="1" applyFont="1" applyBorder="1" applyAlignment="1">
      <alignment horizontal="right"/>
    </xf>
    <xf numFmtId="43" fontId="7" fillId="0" borderId="3" xfId="1" applyNumberFormat="1" applyFont="1" applyBorder="1"/>
    <xf numFmtId="43" fontId="7" fillId="0" borderId="3" xfId="1" applyNumberFormat="1" applyFont="1" applyBorder="1" applyAlignment="1">
      <alignment horizontal="right"/>
    </xf>
    <xf numFmtId="43" fontId="18" fillId="0" borderId="8" xfId="0" quotePrefix="1" applyNumberFormat="1" applyFont="1" applyBorder="1" applyAlignment="1">
      <alignment horizontal="center"/>
    </xf>
    <xf numFmtId="43" fontId="6" fillId="0" borderId="3" xfId="1" quotePrefix="1" applyFont="1" applyBorder="1" applyAlignment="1">
      <alignment horizontal="right"/>
    </xf>
    <xf numFmtId="43" fontId="6" fillId="0" borderId="3" xfId="1" applyFont="1" applyBorder="1"/>
    <xf numFmtId="43" fontId="6" fillId="0" borderId="3" xfId="1" applyFont="1" applyBorder="1" applyAlignment="1"/>
    <xf numFmtId="43" fontId="6" fillId="0" borderId="3" xfId="1" applyFont="1" applyBorder="1" applyAlignment="1">
      <alignment horizontal="right"/>
    </xf>
    <xf numFmtId="43" fontId="6" fillId="0" borderId="3" xfId="1" applyFont="1" applyBorder="1" applyAlignment="1">
      <alignment horizontal="left"/>
    </xf>
    <xf numFmtId="0" fontId="6" fillId="0" borderId="3" xfId="0" applyFont="1" applyBorder="1"/>
    <xf numFmtId="43" fontId="6" fillId="0" borderId="3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209549</xdr:colOff>
      <xdr:row>14</xdr:row>
      <xdr:rowOff>133350</xdr:rowOff>
    </xdr:from>
    <xdr:to>
      <xdr:col>13</xdr:col>
      <xdr:colOff>504824</xdr:colOff>
      <xdr:row>32</xdr:row>
      <xdr:rowOff>869</xdr:rowOff>
    </xdr:to>
    <xdr:grpSp>
      <xdr:nvGrpSpPr>
        <xdr:cNvPr id="8" name="Group 7"/>
        <xdr:cNvGrpSpPr/>
      </xdr:nvGrpSpPr>
      <xdr:grpSpPr>
        <a:xfrm>
          <a:off x="9496424" y="3324225"/>
          <a:ext cx="523875" cy="3525119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161637</xdr:colOff>
      <xdr:row>12</xdr:row>
      <xdr:rowOff>239761</xdr:rowOff>
    </xdr:from>
    <xdr:to>
      <xdr:col>31</xdr:col>
      <xdr:colOff>4809</xdr:colOff>
      <xdr:row>19</xdr:row>
      <xdr:rowOff>122767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3785273" y="3078019"/>
          <a:ext cx="2267718" cy="2038157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25</xdr:col>
      <xdr:colOff>296621</xdr:colOff>
      <xdr:row>5</xdr:row>
      <xdr:rowOff>93904</xdr:rowOff>
    </xdr:from>
    <xdr:to>
      <xdr:col>30</xdr:col>
      <xdr:colOff>9334</xdr:colOff>
      <xdr:row>8</xdr:row>
      <xdr:rowOff>210898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2707985" y="1277313"/>
          <a:ext cx="2743394" cy="92517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48106</xdr:colOff>
      <xdr:row>0</xdr:row>
      <xdr:rowOff>4</xdr:rowOff>
    </xdr:from>
    <xdr:to>
      <xdr:col>21</xdr:col>
      <xdr:colOff>105831</xdr:colOff>
      <xdr:row>12</xdr:row>
      <xdr:rowOff>125075</xdr:rowOff>
    </xdr:to>
    <xdr:grpSp>
      <xdr:nvGrpSpPr>
        <xdr:cNvPr id="12" name="Group 11"/>
        <xdr:cNvGrpSpPr/>
      </xdr:nvGrpSpPr>
      <xdr:grpSpPr>
        <a:xfrm>
          <a:off x="12497954" y="4"/>
          <a:ext cx="567650" cy="2838253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27858"/>
            <a:chOff x="10001250" y="238125"/>
            <a:chExt cx="333375" cy="52785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06661" y="38736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154</a:t>
              </a:r>
              <a:endParaRPr lang="th-TH" sz="14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27</xdr:col>
      <xdr:colOff>161637</xdr:colOff>
      <xdr:row>51</xdr:row>
      <xdr:rowOff>239761</xdr:rowOff>
    </xdr:from>
    <xdr:to>
      <xdr:col>31</xdr:col>
      <xdr:colOff>4809</xdr:colOff>
      <xdr:row>59</xdr:row>
      <xdr:rowOff>122767</xdr:rowOff>
    </xdr:to>
    <xdr:sp macro="" textlink="">
      <xdr:nvSpPr>
        <xdr:cNvPr id="13" name="AutoShape 104"/>
        <xdr:cNvSpPr>
          <a:spLocks noChangeArrowheads="1"/>
        </xdr:cNvSpPr>
      </xdr:nvSpPr>
      <xdr:spPr bwMode="auto">
        <a:xfrm>
          <a:off x="14891713" y="2991909"/>
          <a:ext cx="2267717" cy="1470025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173182</xdr:colOff>
      <xdr:row>63</xdr:row>
      <xdr:rowOff>86590</xdr:rowOff>
    </xdr:from>
    <xdr:to>
      <xdr:col>20</xdr:col>
      <xdr:colOff>495592</xdr:colOff>
      <xdr:row>78</xdr:row>
      <xdr:rowOff>19241</xdr:rowOff>
    </xdr:to>
    <xdr:grpSp>
      <xdr:nvGrpSpPr>
        <xdr:cNvPr id="14" name="Group 7"/>
        <xdr:cNvGrpSpPr/>
      </xdr:nvGrpSpPr>
      <xdr:grpSpPr>
        <a:xfrm>
          <a:off x="12276667" y="14528029"/>
          <a:ext cx="668773" cy="4117879"/>
          <a:chOff x="9220200" y="3686175"/>
          <a:chExt cx="466725" cy="2829794"/>
        </a:xfrm>
      </xdr:grpSpPr>
      <xdr:grpSp>
        <xdr:nvGrpSpPr>
          <xdr:cNvPr id="15" name="Group 11"/>
          <xdr:cNvGrpSpPr/>
        </xdr:nvGrpSpPr>
        <xdr:grpSpPr>
          <a:xfrm>
            <a:off x="9352456" y="6048375"/>
            <a:ext cx="334469" cy="467594"/>
            <a:chOff x="9590581" y="6219829"/>
            <a:chExt cx="334469" cy="467594"/>
          </a:xfrm>
        </xdr:grpSpPr>
        <xdr:sp macro="" textlink="">
          <xdr:nvSpPr>
            <xdr:cNvPr id="17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2041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155</a:t>
              </a:r>
              <a:endParaRPr lang="th-TH" sz="14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374168</xdr:colOff>
      <xdr:row>19</xdr:row>
      <xdr:rowOff>191844</xdr:rowOff>
    </xdr:from>
    <xdr:to>
      <xdr:col>29</xdr:col>
      <xdr:colOff>577080</xdr:colOff>
      <xdr:row>30</xdr:row>
      <xdr:rowOff>191076</xdr:rowOff>
    </xdr:to>
    <xdr:sp macro="" textlink="">
      <xdr:nvSpPr>
        <xdr:cNvPr id="3186" name="AutoShape 104"/>
        <xdr:cNvSpPr>
          <a:spLocks noChangeArrowheads="1"/>
        </xdr:cNvSpPr>
      </xdr:nvSpPr>
      <xdr:spPr bwMode="auto">
        <a:xfrm rot="10800000">
          <a:off x="12766289" y="4588738"/>
          <a:ext cx="2627458" cy="2433399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24</xdr:col>
      <xdr:colOff>479426</xdr:colOff>
      <xdr:row>7</xdr:row>
      <xdr:rowOff>132388</xdr:rowOff>
    </xdr:from>
    <xdr:to>
      <xdr:col>29</xdr:col>
      <xdr:colOff>240244</xdr:colOff>
      <xdr:row>10</xdr:row>
      <xdr:rowOff>230140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2265411" y="1796858"/>
          <a:ext cx="2791500" cy="934797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153949</xdr:colOff>
      <xdr:row>66</xdr:row>
      <xdr:rowOff>48106</xdr:rowOff>
    </xdr:from>
    <xdr:to>
      <xdr:col>20</xdr:col>
      <xdr:colOff>756713</xdr:colOff>
      <xdr:row>87</xdr:row>
      <xdr:rowOff>28866</xdr:rowOff>
    </xdr:to>
    <xdr:grpSp>
      <xdr:nvGrpSpPr>
        <xdr:cNvPr id="11" name="Group 10"/>
        <xdr:cNvGrpSpPr/>
      </xdr:nvGrpSpPr>
      <xdr:grpSpPr>
        <a:xfrm>
          <a:off x="12344025" y="14701212"/>
          <a:ext cx="602764" cy="3569472"/>
          <a:chOff x="9582729" y="4185230"/>
          <a:chExt cx="470190" cy="2516892"/>
        </a:xfrm>
      </xdr:grpSpPr>
      <xdr:grpSp>
        <xdr:nvGrpSpPr>
          <xdr:cNvPr id="8" name="Group 7"/>
          <xdr:cNvGrpSpPr/>
        </xdr:nvGrpSpPr>
        <xdr:grpSpPr>
          <a:xfrm>
            <a:off x="9770357" y="6234528"/>
            <a:ext cx="282562" cy="467594"/>
            <a:chOff x="9634978" y="6219829"/>
            <a:chExt cx="282562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75222" y="6306132"/>
              <a:ext cx="409575" cy="2750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34311" y="6320496"/>
              <a:ext cx="467594" cy="2662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157</a:t>
              </a:r>
              <a:endParaRPr lang="th-TH" sz="14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20</xdr:col>
      <xdr:colOff>394470</xdr:colOff>
      <xdr:row>0</xdr:row>
      <xdr:rowOff>0</xdr:rowOff>
    </xdr:from>
    <xdr:to>
      <xdr:col>21</xdr:col>
      <xdr:colOff>48084</xdr:colOff>
      <xdr:row>11</xdr:row>
      <xdr:rowOff>144317</xdr:rowOff>
    </xdr:to>
    <xdr:grpSp>
      <xdr:nvGrpSpPr>
        <xdr:cNvPr id="13" name="Group 11"/>
        <xdr:cNvGrpSpPr/>
      </xdr:nvGrpSpPr>
      <xdr:grpSpPr>
        <a:xfrm>
          <a:off x="12584546" y="0"/>
          <a:ext cx="432932" cy="2867120"/>
          <a:chOff x="9736688" y="67352"/>
          <a:chExt cx="413690" cy="2203247"/>
        </a:xfrm>
      </xdr:grpSpPr>
      <xdr:grpSp>
        <xdr:nvGrpSpPr>
          <xdr:cNvPr id="1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156</a:t>
              </a:r>
              <a:endParaRPr lang="th-TH" sz="14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160421</xdr:colOff>
      <xdr:row>0</xdr:row>
      <xdr:rowOff>76200</xdr:rowOff>
    </xdr:from>
    <xdr:to>
      <xdr:col>15</xdr:col>
      <xdr:colOff>51185</xdr:colOff>
      <xdr:row>10</xdr:row>
      <xdr:rowOff>20052</xdr:rowOff>
    </xdr:to>
    <xdr:grpSp>
      <xdr:nvGrpSpPr>
        <xdr:cNvPr id="9" name="Group 8"/>
        <xdr:cNvGrpSpPr/>
      </xdr:nvGrpSpPr>
      <xdr:grpSpPr>
        <a:xfrm>
          <a:off x="9615237" y="76200"/>
          <a:ext cx="452237" cy="2640931"/>
          <a:chOff x="9582150" y="76200"/>
          <a:chExt cx="422660" cy="2198735"/>
        </a:xfrm>
      </xdr:grpSpPr>
      <xdr:grpSp>
        <xdr:nvGrpSpPr>
          <xdr:cNvPr id="6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oneCellAnchor>
    <xdr:from>
      <xdr:col>12</xdr:col>
      <xdr:colOff>161925</xdr:colOff>
      <xdr:row>1</xdr:row>
      <xdr:rowOff>123825</xdr:rowOff>
    </xdr:from>
    <xdr:ext cx="899670" cy="293927"/>
    <xdr:sp macro="" textlink="">
      <xdr:nvSpPr>
        <xdr:cNvPr id="10" name="TextBox 9"/>
        <xdr:cNvSpPr txBox="1"/>
      </xdr:nvSpPr>
      <xdr:spPr>
        <a:xfrm>
          <a:off x="8409454" y="403972"/>
          <a:ext cx="899670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th-TH" sz="1200" b="0">
              <a:latin typeface="TH SarabunPSK" pitchFamily="34" charset="-34"/>
              <a:cs typeface="TH SarabunPSK" pitchFamily="34" charset="-34"/>
            </a:rPr>
            <a:t>หน่วย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: </a:t>
          </a:r>
          <a:r>
            <a:rPr lang="th-TH" sz="1200" b="0">
              <a:latin typeface="TH SarabunPSK" pitchFamily="34" charset="-34"/>
              <a:cs typeface="TH SarabunPSK" pitchFamily="34" charset="-34"/>
            </a:rPr>
            <a:t>ล้านบาท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18</xdr:row>
      <xdr:rowOff>114300</xdr:rowOff>
    </xdr:from>
    <xdr:to>
      <xdr:col>11</xdr:col>
      <xdr:colOff>457200</xdr:colOff>
      <xdr:row>35</xdr:row>
      <xdr:rowOff>10394</xdr:rowOff>
    </xdr:to>
    <xdr:grpSp>
      <xdr:nvGrpSpPr>
        <xdr:cNvPr id="9" name="Group 8"/>
        <xdr:cNvGrpSpPr/>
      </xdr:nvGrpSpPr>
      <xdr:grpSpPr>
        <a:xfrm>
          <a:off x="9525000" y="3705225"/>
          <a:ext cx="466725" cy="2982194"/>
          <a:chOff x="9505950" y="3781425"/>
          <a:chExt cx="466725" cy="2829794"/>
        </a:xfrm>
      </xdr:grpSpPr>
      <xdr:grpSp>
        <xdr:nvGrpSpPr>
          <xdr:cNvPr id="6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1"/>
  <sheetViews>
    <sheetView showGridLines="0" workbookViewId="0">
      <selection activeCell="F19" sqref="F19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4.42578125" style="8" customWidth="1"/>
    <col min="4" max="4" width="15.42578125" style="8" customWidth="1"/>
    <col min="5" max="5" width="14.28515625" style="8" customWidth="1"/>
    <col min="6" max="6" width="15" style="8" customWidth="1"/>
    <col min="7" max="7" width="14.28515625" style="8" customWidth="1"/>
    <col min="8" max="8" width="14" style="8" customWidth="1"/>
    <col min="9" max="9" width="15" style="8" customWidth="1"/>
    <col min="10" max="10" width="15.140625" style="8" customWidth="1"/>
    <col min="11" max="11" width="1.85546875" style="8" customWidth="1"/>
    <col min="12" max="12" width="22.42578125" style="8" customWidth="1"/>
    <col min="13" max="13" width="3.42578125" style="8" customWidth="1"/>
    <col min="14" max="14" width="7.5703125" style="8" customWidth="1"/>
    <col min="15" max="16384" width="9.140625" style="8"/>
  </cols>
  <sheetData>
    <row r="1" spans="1:12" s="1" customFormat="1" x14ac:dyDescent="0.5">
      <c r="B1" s="2" t="s">
        <v>3</v>
      </c>
      <c r="C1" s="3">
        <v>19.100000000000001</v>
      </c>
      <c r="D1" s="2" t="s">
        <v>138</v>
      </c>
      <c r="E1" s="2"/>
      <c r="F1" s="2"/>
      <c r="G1" s="2"/>
    </row>
    <row r="2" spans="1:12" s="4" customFormat="1" x14ac:dyDescent="0.5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5">
      <c r="B3" s="1"/>
      <c r="C3" s="3"/>
      <c r="D3" s="5" t="s">
        <v>139</v>
      </c>
      <c r="E3" s="6"/>
      <c r="F3" s="6"/>
      <c r="G3" s="90"/>
    </row>
    <row r="4" spans="1:12" s="4" customFormat="1" ht="16.5" customHeight="1" x14ac:dyDescent="0.5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5"/>
    <row r="6" spans="1:12" s="10" customFormat="1" ht="19.5" x14ac:dyDescent="0.45">
      <c r="A6" s="188" t="s">
        <v>17</v>
      </c>
      <c r="B6" s="189"/>
      <c r="C6" s="189"/>
      <c r="D6" s="190"/>
      <c r="E6" s="200" t="s">
        <v>140</v>
      </c>
      <c r="F6" s="201"/>
      <c r="G6" s="202"/>
      <c r="H6" s="200" t="s">
        <v>141</v>
      </c>
      <c r="I6" s="201"/>
      <c r="J6" s="202"/>
      <c r="K6" s="9"/>
      <c r="L6" s="9"/>
    </row>
    <row r="7" spans="1:12" s="10" customFormat="1" ht="21" customHeight="1" x14ac:dyDescent="0.45">
      <c r="A7" s="191"/>
      <c r="B7" s="192"/>
      <c r="C7" s="192"/>
      <c r="D7" s="193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45">
      <c r="A8" s="194"/>
      <c r="B8" s="194"/>
      <c r="C8" s="194"/>
      <c r="D8" s="193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9"/>
      <c r="L8" s="99" t="s">
        <v>21</v>
      </c>
    </row>
    <row r="9" spans="1:12" s="10" customFormat="1" ht="21" customHeight="1" x14ac:dyDescent="0.45">
      <c r="A9" s="194"/>
      <c r="B9" s="194"/>
      <c r="C9" s="194"/>
      <c r="D9" s="193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9"/>
      <c r="L9" s="99"/>
    </row>
    <row r="10" spans="1:12" s="10" customFormat="1" ht="21" customHeight="1" x14ac:dyDescent="0.45">
      <c r="A10" s="194"/>
      <c r="B10" s="194"/>
      <c r="C10" s="194"/>
      <c r="D10" s="193"/>
      <c r="E10" s="100" t="s">
        <v>42</v>
      </c>
      <c r="F10" s="12" t="s">
        <v>19</v>
      </c>
      <c r="G10" s="12" t="s">
        <v>42</v>
      </c>
      <c r="H10" s="100" t="s">
        <v>42</v>
      </c>
      <c r="I10" s="12" t="s">
        <v>19</v>
      </c>
      <c r="J10" s="12" t="s">
        <v>42</v>
      </c>
      <c r="K10" s="99"/>
      <c r="L10" s="99"/>
    </row>
    <row r="11" spans="1:12" s="10" customFormat="1" ht="21" customHeight="1" x14ac:dyDescent="0.45">
      <c r="A11" s="195"/>
      <c r="B11" s="195"/>
      <c r="C11" s="195"/>
      <c r="D11" s="196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45">
      <c r="A12" s="91"/>
      <c r="B12" s="91"/>
      <c r="C12" s="91"/>
      <c r="D12" s="92"/>
      <c r="E12" s="92"/>
      <c r="F12" s="92"/>
      <c r="G12" s="92"/>
      <c r="H12" s="22"/>
      <c r="I12" s="15"/>
      <c r="J12" s="15"/>
      <c r="K12" s="23"/>
      <c r="L12" s="13"/>
    </row>
    <row r="13" spans="1:12" s="10" customFormat="1" ht="18" customHeight="1" x14ac:dyDescent="0.45">
      <c r="A13" s="198" t="s">
        <v>20</v>
      </c>
      <c r="B13" s="198"/>
      <c r="C13" s="198"/>
      <c r="D13" s="199"/>
      <c r="E13" s="144">
        <f>SUM(E14:E20)</f>
        <v>345721379.74000001</v>
      </c>
      <c r="F13" s="144">
        <f t="shared" ref="F13:J13" si="0">SUM(F14:F20)</f>
        <v>1358735480.21</v>
      </c>
      <c r="G13" s="144">
        <f t="shared" si="0"/>
        <v>997270676.50999999</v>
      </c>
      <c r="H13" s="144">
        <f t="shared" si="0"/>
        <v>323428439.08000004</v>
      </c>
      <c r="I13" s="144">
        <f t="shared" si="0"/>
        <v>1295647478.53</v>
      </c>
      <c r="J13" s="144">
        <f t="shared" si="0"/>
        <v>1009991220.01</v>
      </c>
      <c r="K13" s="197" t="s">
        <v>58</v>
      </c>
      <c r="L13" s="198"/>
    </row>
    <row r="14" spans="1:12" s="10" customFormat="1" ht="18" customHeight="1" x14ac:dyDescent="0.45">
      <c r="A14" s="93"/>
      <c r="B14" s="69" t="s">
        <v>22</v>
      </c>
      <c r="C14" s="93"/>
      <c r="D14" s="94"/>
      <c r="E14" s="149">
        <v>14170675.16</v>
      </c>
      <c r="F14" s="149">
        <v>30312952.800000001</v>
      </c>
      <c r="G14" s="149">
        <v>16949637.510000002</v>
      </c>
      <c r="H14" s="149">
        <v>14130151.949999999</v>
      </c>
      <c r="I14" s="149">
        <v>36332180.950000003</v>
      </c>
      <c r="J14" s="149">
        <v>3288982.8</v>
      </c>
      <c r="K14" s="13"/>
      <c r="L14" s="69" t="s">
        <v>26</v>
      </c>
    </row>
    <row r="15" spans="1:12" s="10" customFormat="1" ht="18" customHeight="1" x14ac:dyDescent="0.45">
      <c r="A15" s="13"/>
      <c r="B15" s="13" t="s">
        <v>111</v>
      </c>
      <c r="C15" s="13"/>
      <c r="D15" s="24"/>
      <c r="E15" s="145">
        <v>375267.8</v>
      </c>
      <c r="F15" s="145">
        <v>18066052.469999999</v>
      </c>
      <c r="G15" s="145">
        <v>2834159.16</v>
      </c>
      <c r="H15" s="145">
        <v>794001.5</v>
      </c>
      <c r="I15" s="145">
        <v>18564567.57</v>
      </c>
      <c r="J15" s="145">
        <v>1749380.5</v>
      </c>
      <c r="K15" s="13"/>
      <c r="L15" s="13" t="s">
        <v>132</v>
      </c>
    </row>
    <row r="16" spans="1:12" s="10" customFormat="1" ht="18" customHeight="1" x14ac:dyDescent="0.45">
      <c r="A16" s="13"/>
      <c r="B16" s="13" t="s">
        <v>23</v>
      </c>
      <c r="C16" s="13"/>
      <c r="D16" s="24"/>
      <c r="E16" s="145">
        <v>4586852.33</v>
      </c>
      <c r="F16" s="145">
        <v>30792860.399999999</v>
      </c>
      <c r="G16" s="145">
        <v>4278138.16</v>
      </c>
      <c r="H16" s="145">
        <v>4234789.25</v>
      </c>
      <c r="I16" s="145">
        <v>18441884.440000001</v>
      </c>
      <c r="J16" s="145">
        <v>3946900.93</v>
      </c>
      <c r="K16" s="13"/>
      <c r="L16" s="13" t="s">
        <v>27</v>
      </c>
    </row>
    <row r="17" spans="1:12" s="10" customFormat="1" ht="18" customHeight="1" x14ac:dyDescent="0.45">
      <c r="A17" s="13"/>
      <c r="B17" s="10" t="s">
        <v>131</v>
      </c>
      <c r="C17" s="13"/>
      <c r="D17" s="24"/>
      <c r="E17" s="150" t="s">
        <v>318</v>
      </c>
      <c r="F17" s="150">
        <v>5676756.1100000003</v>
      </c>
      <c r="G17" s="150">
        <v>2926999.56</v>
      </c>
      <c r="H17" s="150" t="s">
        <v>318</v>
      </c>
      <c r="I17" s="150">
        <v>6403511.3300000001</v>
      </c>
      <c r="J17" s="150">
        <v>3267274.7</v>
      </c>
      <c r="K17" s="13"/>
      <c r="L17" s="13" t="s">
        <v>133</v>
      </c>
    </row>
    <row r="18" spans="1:12" s="10" customFormat="1" ht="18" customHeight="1" x14ac:dyDescent="0.45">
      <c r="A18" s="13"/>
      <c r="B18" s="13" t="s">
        <v>39</v>
      </c>
      <c r="C18" s="13"/>
      <c r="D18" s="24"/>
      <c r="E18" s="145">
        <v>928456</v>
      </c>
      <c r="F18" s="145">
        <v>8247883.0300000003</v>
      </c>
      <c r="G18" s="145">
        <v>4008345.51</v>
      </c>
      <c r="H18" s="145">
        <v>933621.25</v>
      </c>
      <c r="I18" s="145">
        <v>6604901.0099999998</v>
      </c>
      <c r="J18" s="145">
        <v>3789079.17</v>
      </c>
      <c r="K18" s="13"/>
      <c r="L18" s="13" t="s">
        <v>28</v>
      </c>
    </row>
    <row r="19" spans="1:12" s="10" customFormat="1" ht="18" customHeight="1" x14ac:dyDescent="0.45">
      <c r="B19" s="13" t="s">
        <v>30</v>
      </c>
      <c r="C19" s="13"/>
      <c r="D19" s="13"/>
      <c r="E19" s="146">
        <v>132114613.16</v>
      </c>
      <c r="F19" s="146">
        <v>709292925.98000002</v>
      </c>
      <c r="G19" s="146">
        <v>543805265.16999996</v>
      </c>
      <c r="H19" s="146">
        <v>99719952.640000001</v>
      </c>
      <c r="I19" s="146">
        <v>640305731.21000004</v>
      </c>
      <c r="J19" s="146">
        <v>541070271.27999997</v>
      </c>
      <c r="K19" s="13"/>
      <c r="L19" s="13" t="s">
        <v>31</v>
      </c>
    </row>
    <row r="20" spans="1:12" s="10" customFormat="1" ht="18" customHeight="1" x14ac:dyDescent="0.45">
      <c r="B20" s="13" t="s">
        <v>11</v>
      </c>
      <c r="E20" s="146">
        <v>193545515.28999999</v>
      </c>
      <c r="F20" s="146">
        <v>556346049.41999996</v>
      </c>
      <c r="G20" s="146">
        <v>422468131.44</v>
      </c>
      <c r="H20" s="146">
        <v>203615922.49000001</v>
      </c>
      <c r="I20" s="146">
        <v>568994702.01999998</v>
      </c>
      <c r="J20" s="146">
        <v>452879330.63</v>
      </c>
      <c r="K20" s="13"/>
      <c r="L20" s="13" t="s">
        <v>2</v>
      </c>
    </row>
    <row r="21" spans="1:12" s="10" customFormat="1" ht="18" customHeight="1" x14ac:dyDescent="0.45">
      <c r="A21" s="198" t="s">
        <v>29</v>
      </c>
      <c r="B21" s="198"/>
      <c r="C21" s="198"/>
      <c r="D21" s="198"/>
      <c r="E21" s="147">
        <f>SUM(E22:E27)</f>
        <v>338997851.16999996</v>
      </c>
      <c r="F21" s="147">
        <f t="shared" ref="F21:J21" si="1">SUM(F22:F27)</f>
        <v>1243447169.99</v>
      </c>
      <c r="G21" s="147">
        <f t="shared" si="1"/>
        <v>922270150.67000008</v>
      </c>
      <c r="H21" s="147">
        <f t="shared" si="1"/>
        <v>307708524.06</v>
      </c>
      <c r="I21" s="147">
        <f t="shared" si="1"/>
        <v>1221243951.78</v>
      </c>
      <c r="J21" s="147">
        <f t="shared" si="1"/>
        <v>936692628.01999998</v>
      </c>
      <c r="K21" s="197" t="s">
        <v>59</v>
      </c>
      <c r="L21" s="198"/>
    </row>
    <row r="22" spans="1:12" s="10" customFormat="1" ht="18" customHeight="1" x14ac:dyDescent="0.45">
      <c r="B22" s="70" t="s">
        <v>44</v>
      </c>
      <c r="C22" s="93"/>
      <c r="D22" s="94"/>
      <c r="E22" s="149">
        <v>12849860.699999999</v>
      </c>
      <c r="F22" s="149">
        <v>77954342.319999993</v>
      </c>
      <c r="G22" s="149">
        <v>32815431.100000001</v>
      </c>
      <c r="H22" s="149">
        <v>12795316.789999999</v>
      </c>
      <c r="I22" s="149">
        <v>250781278.88</v>
      </c>
      <c r="J22" s="149">
        <v>218056816.5</v>
      </c>
      <c r="K22" s="69"/>
      <c r="L22" s="13" t="s">
        <v>126</v>
      </c>
    </row>
    <row r="23" spans="1:12" s="10" customFormat="1" ht="18" customHeight="1" x14ac:dyDescent="0.45">
      <c r="A23" s="69"/>
      <c r="B23" s="91" t="s">
        <v>112</v>
      </c>
      <c r="C23" s="93"/>
      <c r="D23" s="94"/>
      <c r="E23" s="148">
        <v>64140444.82</v>
      </c>
      <c r="F23" s="148">
        <v>329169466.25999999</v>
      </c>
      <c r="G23" s="148">
        <v>244719412.97999999</v>
      </c>
      <c r="H23" s="148">
        <v>61634118.079999998</v>
      </c>
      <c r="I23" s="148">
        <v>395943306.98000002</v>
      </c>
      <c r="J23" s="148">
        <v>292361422.16000003</v>
      </c>
      <c r="K23" s="69"/>
      <c r="L23" s="13" t="s">
        <v>127</v>
      </c>
    </row>
    <row r="24" spans="1:12" s="10" customFormat="1" ht="18" customHeight="1" x14ac:dyDescent="0.45">
      <c r="A24" s="91"/>
      <c r="B24" s="91" t="s">
        <v>113</v>
      </c>
      <c r="C24" s="91"/>
      <c r="D24" s="92"/>
      <c r="E24" s="148">
        <v>108856383.31</v>
      </c>
      <c r="F24" s="148">
        <v>282709002.66000003</v>
      </c>
      <c r="G24" s="148">
        <v>166863580.03</v>
      </c>
      <c r="H24" s="148">
        <v>105355279.91</v>
      </c>
      <c r="I24" s="148">
        <v>292606726.52999997</v>
      </c>
      <c r="J24" s="148">
        <v>176549082.43000001</v>
      </c>
      <c r="K24" s="69"/>
      <c r="L24" s="13" t="s">
        <v>128</v>
      </c>
    </row>
    <row r="25" spans="1:12" s="10" customFormat="1" ht="18" customHeight="1" x14ac:dyDescent="0.45">
      <c r="A25" s="91"/>
      <c r="B25" s="91" t="s">
        <v>114</v>
      </c>
      <c r="C25" s="91"/>
      <c r="D25" s="92"/>
      <c r="E25" s="148">
        <v>131002762.34</v>
      </c>
      <c r="F25" s="148">
        <v>166371941.27000001</v>
      </c>
      <c r="G25" s="148">
        <v>112125467.34999999</v>
      </c>
      <c r="H25" s="148">
        <v>119825509.28</v>
      </c>
      <c r="I25" s="148">
        <v>155710134.18000001</v>
      </c>
      <c r="J25" s="148">
        <v>116212086.02</v>
      </c>
      <c r="K25" s="69"/>
      <c r="L25" s="13" t="s">
        <v>129</v>
      </c>
    </row>
    <row r="26" spans="1:12" s="10" customFormat="1" ht="18" customHeight="1" x14ac:dyDescent="0.45">
      <c r="A26" s="91"/>
      <c r="B26" s="91" t="s">
        <v>115</v>
      </c>
      <c r="C26" s="91"/>
      <c r="D26" s="92"/>
      <c r="E26" s="148">
        <v>22148400</v>
      </c>
      <c r="F26" s="148">
        <v>382171255.20999998</v>
      </c>
      <c r="G26" s="148">
        <v>359826607.20999998</v>
      </c>
      <c r="H26" s="148">
        <v>8098300</v>
      </c>
      <c r="I26" s="148">
        <v>121216850.62</v>
      </c>
      <c r="J26" s="148">
        <v>121247700.38</v>
      </c>
      <c r="K26" s="69"/>
      <c r="L26" s="13" t="s">
        <v>31</v>
      </c>
    </row>
    <row r="27" spans="1:12" s="10" customFormat="1" ht="18" customHeight="1" x14ac:dyDescent="0.45">
      <c r="A27" s="91"/>
      <c r="B27" s="91" t="s">
        <v>116</v>
      </c>
      <c r="C27" s="91"/>
      <c r="D27" s="92"/>
      <c r="E27" s="150" t="s">
        <v>318</v>
      </c>
      <c r="F27" s="150">
        <v>5071162.2699999996</v>
      </c>
      <c r="G27" s="150">
        <v>5919652</v>
      </c>
      <c r="H27" s="150" t="s">
        <v>318</v>
      </c>
      <c r="I27" s="150">
        <v>4985654.59</v>
      </c>
      <c r="J27" s="150">
        <v>12265520.529999999</v>
      </c>
      <c r="K27" s="69"/>
      <c r="L27" s="13" t="s">
        <v>2</v>
      </c>
    </row>
    <row r="28" spans="1:12" s="13" customFormat="1" ht="3" customHeight="1" x14ac:dyDescent="0.45">
      <c r="A28" s="25"/>
      <c r="B28" s="93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45">
      <c r="A29" s="99"/>
      <c r="B29" s="9"/>
      <c r="C29" s="93"/>
      <c r="D29" s="93"/>
      <c r="E29" s="93"/>
      <c r="F29" s="93"/>
      <c r="G29" s="93"/>
      <c r="H29" s="13"/>
      <c r="I29" s="13"/>
      <c r="J29" s="13"/>
      <c r="K29" s="69"/>
      <c r="L29" s="93"/>
    </row>
    <row r="30" spans="1:12" s="29" customFormat="1" ht="19.5" x14ac:dyDescent="0.5">
      <c r="B30" s="29" t="s">
        <v>142</v>
      </c>
      <c r="I30" s="30"/>
      <c r="J30" s="30"/>
    </row>
    <row r="31" spans="1:12" s="29" customFormat="1" ht="19.5" x14ac:dyDescent="0.45">
      <c r="A31" s="10"/>
      <c r="B31" s="29" t="s">
        <v>143</v>
      </c>
      <c r="C31" s="10"/>
      <c r="D31" s="10"/>
      <c r="I31" s="30"/>
      <c r="J31" s="30"/>
    </row>
    <row r="32" spans="1:12" s="10" customFormat="1" ht="9" customHeight="1" x14ac:dyDescent="0.45"/>
    <row r="33" spans="2:2" s="10" customFormat="1" ht="19.5" x14ac:dyDescent="0.45"/>
    <row r="34" spans="2:2" s="10" customFormat="1" ht="19.5" x14ac:dyDescent="0.45"/>
    <row r="35" spans="2:2" s="10" customFormat="1" ht="19.5" x14ac:dyDescent="0.45"/>
    <row r="36" spans="2:2" s="10" customFormat="1" ht="19.5" x14ac:dyDescent="0.45"/>
    <row r="37" spans="2:2" s="10" customFormat="1" ht="19.5" x14ac:dyDescent="0.45"/>
    <row r="38" spans="2:2" s="10" customFormat="1" ht="19.5" x14ac:dyDescent="0.45"/>
    <row r="39" spans="2:2" s="10" customFormat="1" ht="19.5" x14ac:dyDescent="0.45"/>
    <row r="40" spans="2:2" s="10" customFormat="1" ht="19.5" x14ac:dyDescent="0.45"/>
    <row r="41" spans="2:2" s="10" customFormat="1" x14ac:dyDescent="0.5">
      <c r="B41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61"/>
  <sheetViews>
    <sheetView showGridLines="0" zoomScale="99" zoomScaleNormal="99" workbookViewId="0">
      <selection activeCell="A13" sqref="A13:D36"/>
    </sheetView>
  </sheetViews>
  <sheetFormatPr defaultRowHeight="21.75" x14ac:dyDescent="0.5"/>
  <cols>
    <col min="1" max="1" width="1.7109375" style="8" customWidth="1"/>
    <col min="2" max="2" width="5.5703125" style="8" customWidth="1"/>
    <col min="3" max="3" width="4.42578125" style="8" bestFit="1" customWidth="1"/>
    <col min="4" max="4" width="7.5703125" style="8" customWidth="1"/>
    <col min="5" max="5" width="10" style="8" bestFit="1" customWidth="1"/>
    <col min="6" max="6" width="12" style="8" bestFit="1" customWidth="1"/>
    <col min="7" max="7" width="10" style="8" bestFit="1" customWidth="1"/>
    <col min="8" max="8" width="11.5703125" style="8" bestFit="1" customWidth="1"/>
    <col min="9" max="9" width="10.28515625" style="8" customWidth="1"/>
    <col min="10" max="16" width="10.7109375" style="8" bestFit="1" customWidth="1"/>
    <col min="17" max="17" width="9.28515625" style="8" bestFit="1" customWidth="1"/>
    <col min="18" max="18" width="1.28515625" style="8" customWidth="1"/>
    <col min="19" max="19" width="23.28515625" style="8" customWidth="1"/>
    <col min="20" max="20" width="5.140625" style="8" customWidth="1"/>
    <col min="21" max="21" width="7.7109375" style="8" customWidth="1"/>
    <col min="22" max="16384" width="9.140625" style="8"/>
  </cols>
  <sheetData>
    <row r="1" spans="1:23" s="1" customFormat="1" x14ac:dyDescent="0.5">
      <c r="B1" s="2" t="s">
        <v>3</v>
      </c>
      <c r="C1" s="3">
        <v>19.2</v>
      </c>
      <c r="D1" s="2" t="s">
        <v>144</v>
      </c>
    </row>
    <row r="2" spans="1:23" s="4" customFormat="1" x14ac:dyDescent="0.5">
      <c r="B2" s="1" t="s">
        <v>55</v>
      </c>
      <c r="C2" s="3">
        <v>19.2</v>
      </c>
      <c r="D2" s="5" t="s">
        <v>145</v>
      </c>
    </row>
    <row r="3" spans="1:23" s="4" customFormat="1" ht="15" customHeight="1" x14ac:dyDescent="0.5">
      <c r="B3" s="1"/>
      <c r="C3" s="3"/>
      <c r="D3" s="5"/>
      <c r="S3" s="7" t="s">
        <v>57</v>
      </c>
    </row>
    <row r="4" spans="1:23" ht="3" customHeight="1" x14ac:dyDescent="0.5"/>
    <row r="5" spans="1:23" s="49" customFormat="1" ht="21" customHeight="1" x14ac:dyDescent="0.45">
      <c r="A5" s="203" t="s">
        <v>32</v>
      </c>
      <c r="B5" s="203"/>
      <c r="C5" s="203"/>
      <c r="D5" s="204"/>
      <c r="E5" s="209" t="s">
        <v>33</v>
      </c>
      <c r="F5" s="210"/>
      <c r="G5" s="210"/>
      <c r="H5" s="210"/>
      <c r="I5" s="210"/>
      <c r="J5" s="210"/>
      <c r="K5" s="211"/>
      <c r="L5" s="212" t="s">
        <v>34</v>
      </c>
      <c r="M5" s="213"/>
      <c r="N5" s="213"/>
      <c r="O5" s="213"/>
      <c r="P5" s="213"/>
      <c r="Q5" s="213"/>
      <c r="R5" s="214" t="s">
        <v>46</v>
      </c>
      <c r="S5" s="215"/>
    </row>
    <row r="6" spans="1:23" s="49" customFormat="1" ht="21" customHeight="1" x14ac:dyDescent="0.45">
      <c r="A6" s="205"/>
      <c r="B6" s="205"/>
      <c r="C6" s="205"/>
      <c r="D6" s="206"/>
      <c r="E6" s="220" t="s">
        <v>25</v>
      </c>
      <c r="F6" s="207"/>
      <c r="G6" s="207"/>
      <c r="H6" s="207"/>
      <c r="I6" s="207"/>
      <c r="J6" s="207"/>
      <c r="K6" s="208"/>
      <c r="L6" s="221" t="s">
        <v>35</v>
      </c>
      <c r="M6" s="222"/>
      <c r="N6" s="222"/>
      <c r="O6" s="222"/>
      <c r="P6" s="222"/>
      <c r="Q6" s="222"/>
      <c r="R6" s="216"/>
      <c r="S6" s="217"/>
    </row>
    <row r="7" spans="1:23" s="49" customFormat="1" ht="21" customHeight="1" x14ac:dyDescent="0.45">
      <c r="A7" s="205"/>
      <c r="B7" s="205"/>
      <c r="C7" s="205"/>
      <c r="D7" s="206"/>
      <c r="E7" s="76"/>
      <c r="F7" s="76" t="s">
        <v>38</v>
      </c>
      <c r="G7" s="76"/>
      <c r="H7" s="76"/>
      <c r="I7" s="76"/>
      <c r="K7" s="77"/>
      <c r="L7" s="78"/>
      <c r="M7" s="78"/>
      <c r="N7" s="78"/>
      <c r="O7" s="78"/>
      <c r="P7" s="78"/>
      <c r="Q7" s="78"/>
      <c r="R7" s="216"/>
      <c r="S7" s="217"/>
      <c r="V7" s="62"/>
      <c r="W7" s="62"/>
    </row>
    <row r="8" spans="1:23" s="49" customFormat="1" ht="21" customHeight="1" x14ac:dyDescent="0.45">
      <c r="A8" s="205"/>
      <c r="B8" s="205"/>
      <c r="C8" s="205"/>
      <c r="D8" s="206"/>
      <c r="E8" s="76" t="s">
        <v>22</v>
      </c>
      <c r="F8" s="76" t="s">
        <v>117</v>
      </c>
      <c r="G8" s="76"/>
      <c r="H8" s="76" t="s">
        <v>24</v>
      </c>
      <c r="I8" s="76"/>
      <c r="J8" s="78"/>
      <c r="K8" s="76"/>
      <c r="L8" s="78"/>
      <c r="M8" s="78"/>
      <c r="N8" s="78"/>
      <c r="O8" s="78"/>
      <c r="P8" s="78"/>
      <c r="Q8" s="78"/>
      <c r="R8" s="216"/>
      <c r="S8" s="217"/>
      <c r="V8" s="62"/>
      <c r="W8" s="62"/>
    </row>
    <row r="9" spans="1:23" s="49" customFormat="1" ht="21" customHeight="1" x14ac:dyDescent="0.45">
      <c r="A9" s="205"/>
      <c r="B9" s="205"/>
      <c r="C9" s="205"/>
      <c r="D9" s="206"/>
      <c r="E9" s="72" t="s">
        <v>37</v>
      </c>
      <c r="F9" s="76" t="s">
        <v>118</v>
      </c>
      <c r="G9" s="76"/>
      <c r="H9" s="71" t="s">
        <v>119</v>
      </c>
      <c r="I9" s="76"/>
      <c r="J9" s="78"/>
      <c r="K9" s="76"/>
      <c r="L9" s="78" t="s">
        <v>44</v>
      </c>
      <c r="M9" s="78"/>
      <c r="N9" s="78"/>
      <c r="O9" s="78"/>
      <c r="P9" s="78"/>
      <c r="Q9" s="78"/>
      <c r="R9" s="216"/>
      <c r="S9" s="217"/>
      <c r="V9" s="62"/>
      <c r="W9" s="62"/>
    </row>
    <row r="10" spans="1:23" s="49" customFormat="1" ht="21" customHeight="1" x14ac:dyDescent="0.45">
      <c r="A10" s="205"/>
      <c r="B10" s="205"/>
      <c r="C10" s="205"/>
      <c r="D10" s="206"/>
      <c r="E10" s="72" t="s">
        <v>41</v>
      </c>
      <c r="F10" s="101" t="s">
        <v>136</v>
      </c>
      <c r="G10" s="76" t="s">
        <v>23</v>
      </c>
      <c r="H10" s="101" t="s">
        <v>137</v>
      </c>
      <c r="I10" s="76" t="s">
        <v>39</v>
      </c>
      <c r="J10" s="78" t="s">
        <v>30</v>
      </c>
      <c r="K10" s="76" t="s">
        <v>11</v>
      </c>
      <c r="L10" s="73" t="s">
        <v>36</v>
      </c>
      <c r="M10" s="78" t="s">
        <v>112</v>
      </c>
      <c r="N10" s="78" t="s">
        <v>113</v>
      </c>
      <c r="O10" s="78" t="s">
        <v>114</v>
      </c>
      <c r="P10" s="78" t="s">
        <v>115</v>
      </c>
      <c r="Q10" s="78" t="s">
        <v>120</v>
      </c>
      <c r="R10" s="216"/>
      <c r="S10" s="217"/>
      <c r="V10" s="97"/>
      <c r="W10" s="97"/>
    </row>
    <row r="11" spans="1:23" s="49" customFormat="1" ht="21" customHeight="1" x14ac:dyDescent="0.45">
      <c r="A11" s="207"/>
      <c r="B11" s="207"/>
      <c r="C11" s="207"/>
      <c r="D11" s="208"/>
      <c r="E11" s="74" t="s">
        <v>41</v>
      </c>
      <c r="F11" s="74" t="s">
        <v>135</v>
      </c>
      <c r="G11" s="74" t="s">
        <v>27</v>
      </c>
      <c r="H11" s="74" t="s">
        <v>134</v>
      </c>
      <c r="I11" s="74" t="s">
        <v>28</v>
      </c>
      <c r="J11" s="75" t="s">
        <v>31</v>
      </c>
      <c r="K11" s="74" t="s">
        <v>2</v>
      </c>
      <c r="L11" s="75" t="s">
        <v>130</v>
      </c>
      <c r="M11" s="75" t="s">
        <v>127</v>
      </c>
      <c r="N11" s="75" t="s">
        <v>128</v>
      </c>
      <c r="O11" s="75" t="s">
        <v>129</v>
      </c>
      <c r="P11" s="75" t="s">
        <v>31</v>
      </c>
      <c r="Q11" s="74" t="s">
        <v>2</v>
      </c>
      <c r="R11" s="218"/>
      <c r="S11" s="219"/>
      <c r="V11" s="62"/>
      <c r="W11" s="62"/>
    </row>
    <row r="12" spans="1:23" s="49" customFormat="1" ht="3" customHeight="1" x14ac:dyDescent="0.45">
      <c r="A12" s="51"/>
      <c r="B12" s="51"/>
      <c r="C12" s="51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  <c r="S12" s="51"/>
      <c r="V12" s="54"/>
      <c r="W12" s="54"/>
    </row>
    <row r="13" spans="1:23" s="49" customFormat="1" ht="18" customHeight="1" x14ac:dyDescent="0.45">
      <c r="A13" s="223" t="s">
        <v>45</v>
      </c>
      <c r="B13" s="223"/>
      <c r="C13" s="223"/>
      <c r="D13" s="224"/>
      <c r="E13" s="157">
        <f t="shared" ref="E13:Q13" si="0">SUM(E14,E26,E29,E33,E52,E54,E57)</f>
        <v>36332180.949999988</v>
      </c>
      <c r="F13" s="157">
        <f t="shared" si="0"/>
        <v>18564567.569999997</v>
      </c>
      <c r="G13" s="157">
        <f t="shared" si="0"/>
        <v>18441884.440000001</v>
      </c>
      <c r="H13" s="157">
        <f t="shared" si="0"/>
        <v>6403511.3300000001</v>
      </c>
      <c r="I13" s="157">
        <f t="shared" si="0"/>
        <v>6604901.0100000007</v>
      </c>
      <c r="J13" s="157">
        <f t="shared" si="0"/>
        <v>640305731.21000016</v>
      </c>
      <c r="K13" s="157">
        <f t="shared" si="0"/>
        <v>568994702.01999998</v>
      </c>
      <c r="L13" s="157">
        <f t="shared" si="0"/>
        <v>250781278.88</v>
      </c>
      <c r="M13" s="157">
        <f t="shared" si="0"/>
        <v>395943306.98000002</v>
      </c>
      <c r="N13" s="157">
        <f t="shared" si="0"/>
        <v>292606726.52999997</v>
      </c>
      <c r="O13" s="157">
        <f t="shared" si="0"/>
        <v>155710134.18000001</v>
      </c>
      <c r="P13" s="157">
        <f t="shared" si="0"/>
        <v>121216850.62</v>
      </c>
      <c r="Q13" s="157">
        <f t="shared" si="0"/>
        <v>4985654.59</v>
      </c>
      <c r="R13" s="225" t="s">
        <v>1</v>
      </c>
      <c r="S13" s="226"/>
      <c r="V13" s="54"/>
      <c r="W13" s="54"/>
    </row>
    <row r="14" spans="1:23" s="49" customFormat="1" ht="18" customHeight="1" x14ac:dyDescent="0.45">
      <c r="B14" s="111" t="s">
        <v>146</v>
      </c>
      <c r="C14" s="113"/>
      <c r="D14" s="114"/>
      <c r="E14" s="157">
        <f>SUM(E15:E25)</f>
        <v>31652646.219999999</v>
      </c>
      <c r="F14" s="157">
        <f t="shared" ref="F14:Q14" si="1">SUM(F15:F25)</f>
        <v>15987388.77</v>
      </c>
      <c r="G14" s="157">
        <f t="shared" si="1"/>
        <v>13068238.449999999</v>
      </c>
      <c r="H14" s="157">
        <f t="shared" si="1"/>
        <v>4315483.33</v>
      </c>
      <c r="I14" s="157">
        <f t="shared" si="1"/>
        <v>5017698.9400000004</v>
      </c>
      <c r="J14" s="157">
        <f t="shared" si="1"/>
        <v>397069679.30000001</v>
      </c>
      <c r="K14" s="157">
        <f t="shared" si="1"/>
        <v>344846456.63999999</v>
      </c>
      <c r="L14" s="157">
        <f t="shared" si="1"/>
        <v>146554609.67999998</v>
      </c>
      <c r="M14" s="157">
        <f t="shared" si="1"/>
        <v>232938753.31000003</v>
      </c>
      <c r="N14" s="157">
        <f t="shared" si="1"/>
        <v>192008322.88</v>
      </c>
      <c r="O14" s="157">
        <f t="shared" si="1"/>
        <v>107525713.7</v>
      </c>
      <c r="P14" s="157">
        <f t="shared" si="1"/>
        <v>90956112.129999995</v>
      </c>
      <c r="Q14" s="157">
        <f t="shared" si="1"/>
        <v>563449.19999999995</v>
      </c>
      <c r="R14" s="123" t="s">
        <v>169</v>
      </c>
      <c r="S14" s="112"/>
      <c r="V14" s="54"/>
      <c r="W14" s="54"/>
    </row>
    <row r="15" spans="1:23" s="49" customFormat="1" ht="18" customHeight="1" x14ac:dyDescent="0.45">
      <c r="A15" s="115"/>
      <c r="B15" s="116" t="s">
        <v>147</v>
      </c>
      <c r="C15" s="116"/>
      <c r="D15" s="114"/>
      <c r="E15" s="151">
        <v>25049038.260000002</v>
      </c>
      <c r="F15" s="151">
        <v>12717986.9</v>
      </c>
      <c r="G15" s="151">
        <v>10914745.07</v>
      </c>
      <c r="H15" s="151">
        <v>1341826.93</v>
      </c>
      <c r="I15" s="151">
        <v>2621346.69</v>
      </c>
      <c r="J15" s="151">
        <v>110211131.20999999</v>
      </c>
      <c r="K15" s="154">
        <v>132198801.97</v>
      </c>
      <c r="L15" s="154">
        <v>32236275.100000001</v>
      </c>
      <c r="M15" s="154">
        <v>86441268.540000007</v>
      </c>
      <c r="N15" s="154">
        <v>99345490.900000006</v>
      </c>
      <c r="O15" s="154">
        <v>49953322.200000003</v>
      </c>
      <c r="P15" s="154">
        <v>15866970.859999999</v>
      </c>
      <c r="Q15" s="154">
        <v>563449.19999999995</v>
      </c>
      <c r="R15" s="124" t="s">
        <v>170</v>
      </c>
      <c r="S15" s="112"/>
      <c r="V15" s="54"/>
      <c r="W15" s="54"/>
    </row>
    <row r="16" spans="1:23" s="49" customFormat="1" ht="18" customHeight="1" x14ac:dyDescent="0.45">
      <c r="A16" s="115"/>
      <c r="B16" s="116" t="s">
        <v>148</v>
      </c>
      <c r="C16" s="116"/>
      <c r="D16" s="114"/>
      <c r="E16" s="151">
        <v>1085791.25</v>
      </c>
      <c r="F16" s="151">
        <v>227594</v>
      </c>
      <c r="G16" s="151">
        <v>167813.52</v>
      </c>
      <c r="H16" s="151">
        <v>331902</v>
      </c>
      <c r="I16" s="151">
        <v>122378.65</v>
      </c>
      <c r="J16" s="151">
        <v>37924837.640000001</v>
      </c>
      <c r="K16" s="154">
        <v>25927278.149999999</v>
      </c>
      <c r="L16" s="154">
        <v>16691071.84</v>
      </c>
      <c r="M16" s="154">
        <v>23219717</v>
      </c>
      <c r="N16" s="154">
        <v>13958530.25</v>
      </c>
      <c r="O16" s="154">
        <v>4610500</v>
      </c>
      <c r="P16" s="154">
        <v>4707000</v>
      </c>
      <c r="Q16" s="152" t="s">
        <v>318</v>
      </c>
      <c r="R16" s="124" t="s">
        <v>171</v>
      </c>
      <c r="S16" s="112"/>
      <c r="V16" s="54"/>
      <c r="W16" s="54"/>
    </row>
    <row r="17" spans="1:23" s="49" customFormat="1" ht="18" customHeight="1" x14ac:dyDescent="0.45">
      <c r="A17" s="115"/>
      <c r="B17" s="116" t="s">
        <v>149</v>
      </c>
      <c r="C17" s="116"/>
      <c r="D17" s="114"/>
      <c r="E17" s="151">
        <v>467949.09</v>
      </c>
      <c r="F17" s="151">
        <v>943977.48</v>
      </c>
      <c r="G17" s="151">
        <v>428147.85</v>
      </c>
      <c r="H17" s="152" t="s">
        <v>318</v>
      </c>
      <c r="I17" s="151">
        <v>386910</v>
      </c>
      <c r="J17" s="151">
        <v>35152556</v>
      </c>
      <c r="K17" s="154">
        <v>26145441.649999999</v>
      </c>
      <c r="L17" s="154">
        <v>13623774.58</v>
      </c>
      <c r="M17" s="154">
        <v>18563468</v>
      </c>
      <c r="N17" s="154">
        <v>11714873.869999999</v>
      </c>
      <c r="O17" s="154">
        <v>7311463</v>
      </c>
      <c r="P17" s="154">
        <v>5330944.6900000004</v>
      </c>
      <c r="Q17" s="152" t="s">
        <v>318</v>
      </c>
      <c r="R17" s="124" t="s">
        <v>172</v>
      </c>
      <c r="S17" s="112"/>
      <c r="V17" s="54"/>
      <c r="W17" s="54"/>
    </row>
    <row r="18" spans="1:23" s="49" customFormat="1" ht="18" customHeight="1" x14ac:dyDescent="0.45">
      <c r="A18" s="115"/>
      <c r="B18" s="116" t="s">
        <v>150</v>
      </c>
      <c r="C18" s="116"/>
      <c r="D18" s="114"/>
      <c r="E18" s="151">
        <v>189213.5</v>
      </c>
      <c r="F18" s="151">
        <v>35290</v>
      </c>
      <c r="G18" s="151">
        <v>219042.12</v>
      </c>
      <c r="H18" s="152" t="s">
        <v>318</v>
      </c>
      <c r="I18" s="151">
        <v>440159.73</v>
      </c>
      <c r="J18" s="151">
        <v>30612238.149999999</v>
      </c>
      <c r="K18" s="154">
        <v>19115492.379999999</v>
      </c>
      <c r="L18" s="154">
        <v>10653532.539999999</v>
      </c>
      <c r="M18" s="154">
        <v>13855134</v>
      </c>
      <c r="N18" s="154">
        <v>7925953.0099999998</v>
      </c>
      <c r="O18" s="154">
        <v>7388140</v>
      </c>
      <c r="P18" s="154">
        <v>10059751.73</v>
      </c>
      <c r="Q18" s="152" t="s">
        <v>318</v>
      </c>
      <c r="R18" s="124" t="s">
        <v>173</v>
      </c>
      <c r="S18" s="112"/>
    </row>
    <row r="19" spans="1:23" s="49" customFormat="1" ht="18" customHeight="1" x14ac:dyDescent="0.45">
      <c r="A19" s="115"/>
      <c r="B19" s="116" t="s">
        <v>151</v>
      </c>
      <c r="C19" s="116"/>
      <c r="D19" s="114"/>
      <c r="E19" s="151">
        <v>1140161.3700000001</v>
      </c>
      <c r="F19" s="151">
        <v>434474.2</v>
      </c>
      <c r="G19" s="151">
        <v>66744.039999999994</v>
      </c>
      <c r="H19" s="151">
        <v>62655</v>
      </c>
      <c r="I19" s="151">
        <v>204346</v>
      </c>
      <c r="J19" s="151">
        <v>14124466.77</v>
      </c>
      <c r="K19" s="154">
        <v>14972335.9</v>
      </c>
      <c r="L19" s="154">
        <v>5455718.5999999996</v>
      </c>
      <c r="M19" s="154">
        <v>8406012</v>
      </c>
      <c r="N19" s="154">
        <v>5864526.5899999999</v>
      </c>
      <c r="O19" s="154">
        <v>4438930</v>
      </c>
      <c r="P19" s="154">
        <v>5718988.9500000002</v>
      </c>
      <c r="Q19" s="152" t="s">
        <v>318</v>
      </c>
      <c r="R19" s="124" t="s">
        <v>174</v>
      </c>
      <c r="S19" s="112"/>
    </row>
    <row r="20" spans="1:23" s="49" customFormat="1" ht="18" customHeight="1" x14ac:dyDescent="0.45">
      <c r="A20" s="115"/>
      <c r="B20" s="116" t="s">
        <v>152</v>
      </c>
      <c r="C20" s="116"/>
      <c r="D20" s="114"/>
      <c r="E20" s="151">
        <v>2892789.92</v>
      </c>
      <c r="F20" s="151">
        <v>1117114</v>
      </c>
      <c r="G20" s="151">
        <v>171374.46</v>
      </c>
      <c r="H20" s="151">
        <v>151580</v>
      </c>
      <c r="I20" s="151">
        <v>15350</v>
      </c>
      <c r="J20" s="151">
        <v>19217159.710000001</v>
      </c>
      <c r="K20" s="154">
        <v>22461828.300000001</v>
      </c>
      <c r="L20" s="154">
        <v>9696476.4100000001</v>
      </c>
      <c r="M20" s="154">
        <v>12116922</v>
      </c>
      <c r="N20" s="154">
        <v>7674532.4800000004</v>
      </c>
      <c r="O20" s="154">
        <v>8673850</v>
      </c>
      <c r="P20" s="154">
        <v>4197786.76</v>
      </c>
      <c r="Q20" s="152" t="s">
        <v>318</v>
      </c>
      <c r="R20" s="124" t="s">
        <v>175</v>
      </c>
      <c r="S20" s="112"/>
    </row>
    <row r="21" spans="1:23" s="49" customFormat="1" ht="18" customHeight="1" x14ac:dyDescent="0.45">
      <c r="A21" s="115"/>
      <c r="B21" s="116" t="s">
        <v>153</v>
      </c>
      <c r="C21" s="116"/>
      <c r="D21" s="114"/>
      <c r="E21" s="151">
        <v>176566.18</v>
      </c>
      <c r="F21" s="151">
        <v>277052.2</v>
      </c>
      <c r="G21" s="151">
        <v>162353.1</v>
      </c>
      <c r="H21" s="151">
        <v>44816</v>
      </c>
      <c r="I21" s="151">
        <v>183023.91</v>
      </c>
      <c r="J21" s="151">
        <v>16095916</v>
      </c>
      <c r="K21" s="154">
        <v>14682412.98</v>
      </c>
      <c r="L21" s="154">
        <v>8771668</v>
      </c>
      <c r="M21" s="154">
        <v>11023999</v>
      </c>
      <c r="N21" s="154">
        <v>6460622.3399999999</v>
      </c>
      <c r="O21" s="154">
        <v>2777079</v>
      </c>
      <c r="P21" s="154">
        <v>1790700</v>
      </c>
      <c r="Q21" s="152" t="s">
        <v>318</v>
      </c>
      <c r="R21" s="124" t="s">
        <v>176</v>
      </c>
      <c r="S21" s="112"/>
    </row>
    <row r="22" spans="1:23" s="49" customFormat="1" ht="18" customHeight="1" x14ac:dyDescent="0.45">
      <c r="A22" s="115"/>
      <c r="B22" s="116" t="s">
        <v>154</v>
      </c>
      <c r="C22" s="116"/>
      <c r="D22" s="114"/>
      <c r="E22" s="151">
        <v>217275.64</v>
      </c>
      <c r="F22" s="151">
        <v>25174</v>
      </c>
      <c r="G22" s="151">
        <v>219620</v>
      </c>
      <c r="H22" s="151">
        <v>361018</v>
      </c>
      <c r="I22" s="151">
        <v>192305</v>
      </c>
      <c r="J22" s="151">
        <v>41881511</v>
      </c>
      <c r="K22" s="154">
        <v>21301984.739999998</v>
      </c>
      <c r="L22" s="154">
        <v>15222992.91</v>
      </c>
      <c r="M22" s="154">
        <v>14402356.720000001</v>
      </c>
      <c r="N22" s="154">
        <v>9459369.0999999996</v>
      </c>
      <c r="O22" s="154">
        <v>5493300</v>
      </c>
      <c r="P22" s="154">
        <v>14435916</v>
      </c>
      <c r="Q22" s="152" t="s">
        <v>318</v>
      </c>
      <c r="R22" s="124" t="s">
        <v>177</v>
      </c>
      <c r="S22" s="112"/>
    </row>
    <row r="23" spans="1:23" s="49" customFormat="1" ht="18" customHeight="1" x14ac:dyDescent="0.45">
      <c r="A23" s="115"/>
      <c r="B23" s="116" t="s">
        <v>155</v>
      </c>
      <c r="C23" s="116"/>
      <c r="D23" s="114"/>
      <c r="E23" s="151">
        <v>188923.97</v>
      </c>
      <c r="F23" s="151">
        <v>97913.600000000006</v>
      </c>
      <c r="G23" s="151">
        <v>235718.49</v>
      </c>
      <c r="H23" s="151">
        <v>586406</v>
      </c>
      <c r="I23" s="151">
        <v>522790</v>
      </c>
      <c r="J23" s="151">
        <v>58174759.82</v>
      </c>
      <c r="K23" s="154">
        <v>33522057.010000002</v>
      </c>
      <c r="L23" s="154">
        <v>15143710.439999999</v>
      </c>
      <c r="M23" s="154">
        <v>27711348.050000001</v>
      </c>
      <c r="N23" s="154">
        <v>17299065.120000001</v>
      </c>
      <c r="O23" s="154">
        <v>7831500</v>
      </c>
      <c r="P23" s="154">
        <v>24288221.68</v>
      </c>
      <c r="Q23" s="152" t="s">
        <v>318</v>
      </c>
      <c r="R23" s="124" t="s">
        <v>178</v>
      </c>
      <c r="S23" s="112"/>
    </row>
    <row r="24" spans="1:23" s="49" customFormat="1" ht="18" customHeight="1" x14ac:dyDescent="0.45">
      <c r="A24" s="115"/>
      <c r="B24" s="116" t="s">
        <v>156</v>
      </c>
      <c r="C24" s="116"/>
      <c r="D24" s="114"/>
      <c r="E24" s="151">
        <v>71577.039999999994</v>
      </c>
      <c r="F24" s="151">
        <v>8336</v>
      </c>
      <c r="G24" s="151">
        <v>137575.34</v>
      </c>
      <c r="H24" s="152" t="s">
        <v>318</v>
      </c>
      <c r="I24" s="151">
        <v>178300</v>
      </c>
      <c r="J24" s="151">
        <v>15452885</v>
      </c>
      <c r="K24" s="154">
        <v>15049561.59</v>
      </c>
      <c r="L24" s="154">
        <v>8438395.3399999999</v>
      </c>
      <c r="M24" s="154">
        <v>8463251</v>
      </c>
      <c r="N24" s="154">
        <v>5543432.6900000004</v>
      </c>
      <c r="O24" s="154">
        <v>4882604.5</v>
      </c>
      <c r="P24" s="154">
        <v>2270000</v>
      </c>
      <c r="Q24" s="152" t="s">
        <v>318</v>
      </c>
      <c r="R24" s="124" t="s">
        <v>179</v>
      </c>
      <c r="S24" s="112"/>
    </row>
    <row r="25" spans="1:23" s="49" customFormat="1" ht="18" customHeight="1" x14ac:dyDescent="0.45">
      <c r="A25" s="115"/>
      <c r="B25" s="117" t="s">
        <v>157</v>
      </c>
      <c r="C25" s="118"/>
      <c r="D25" s="114"/>
      <c r="E25" s="151">
        <v>173360</v>
      </c>
      <c r="F25" s="151">
        <v>102476.39</v>
      </c>
      <c r="G25" s="151">
        <v>345104.46</v>
      </c>
      <c r="H25" s="151">
        <v>1435279.4</v>
      </c>
      <c r="I25" s="151">
        <v>150788.96</v>
      </c>
      <c r="J25" s="151">
        <v>18222218</v>
      </c>
      <c r="K25" s="154">
        <v>19469261.969999999</v>
      </c>
      <c r="L25" s="154">
        <v>10620993.92</v>
      </c>
      <c r="M25" s="154">
        <v>8735277</v>
      </c>
      <c r="N25" s="154">
        <v>6761926.5300000003</v>
      </c>
      <c r="O25" s="154">
        <v>4165025</v>
      </c>
      <c r="P25" s="154">
        <v>2289831.46</v>
      </c>
      <c r="Q25" s="152" t="s">
        <v>318</v>
      </c>
      <c r="R25" s="125" t="s">
        <v>180</v>
      </c>
      <c r="S25" s="112"/>
    </row>
    <row r="26" spans="1:23" s="49" customFormat="1" ht="18" customHeight="1" x14ac:dyDescent="0.45">
      <c r="B26" s="111" t="s">
        <v>158</v>
      </c>
      <c r="C26" s="119"/>
      <c r="D26" s="114"/>
      <c r="E26" s="158">
        <f>SUM(E27:E28)</f>
        <v>1496624.54</v>
      </c>
      <c r="F26" s="158">
        <f t="shared" ref="F26:Q26" si="2">SUM(F27:F28)</f>
        <v>538994.6</v>
      </c>
      <c r="G26" s="158">
        <f t="shared" si="2"/>
        <v>874425.42</v>
      </c>
      <c r="H26" s="158">
        <f t="shared" si="2"/>
        <v>74096</v>
      </c>
      <c r="I26" s="158">
        <f t="shared" si="2"/>
        <v>329475</v>
      </c>
      <c r="J26" s="158">
        <f t="shared" si="2"/>
        <v>40741857</v>
      </c>
      <c r="K26" s="158">
        <f t="shared" si="2"/>
        <v>38291580.039999999</v>
      </c>
      <c r="L26" s="158">
        <f t="shared" si="2"/>
        <v>15708561.65</v>
      </c>
      <c r="M26" s="158">
        <f t="shared" si="2"/>
        <v>25196279</v>
      </c>
      <c r="N26" s="158">
        <f t="shared" si="2"/>
        <v>17386031.030000001</v>
      </c>
      <c r="O26" s="158">
        <f t="shared" si="2"/>
        <v>6819122.5</v>
      </c>
      <c r="P26" s="158">
        <f t="shared" si="2"/>
        <v>5521089.9400000004</v>
      </c>
      <c r="Q26" s="158">
        <f t="shared" si="2"/>
        <v>0</v>
      </c>
      <c r="R26" s="123" t="s">
        <v>181</v>
      </c>
      <c r="S26" s="115"/>
    </row>
    <row r="27" spans="1:23" s="49" customFormat="1" ht="18" customHeight="1" x14ac:dyDescent="0.45">
      <c r="A27" s="115"/>
      <c r="B27" s="120" t="s">
        <v>159</v>
      </c>
      <c r="C27" s="119"/>
      <c r="D27" s="114"/>
      <c r="E27" s="151">
        <v>28547.99</v>
      </c>
      <c r="F27" s="151">
        <v>8185.6</v>
      </c>
      <c r="G27" s="151">
        <v>141288.5</v>
      </c>
      <c r="H27" s="151">
        <v>74096</v>
      </c>
      <c r="I27" s="151">
        <v>123</v>
      </c>
      <c r="J27" s="151">
        <v>13692233</v>
      </c>
      <c r="K27" s="154">
        <v>12461648.220000001</v>
      </c>
      <c r="L27" s="154">
        <v>4871733</v>
      </c>
      <c r="M27" s="154">
        <v>8754131</v>
      </c>
      <c r="N27" s="154">
        <v>4253536.17</v>
      </c>
      <c r="O27" s="154">
        <v>3818497.5</v>
      </c>
      <c r="P27" s="154">
        <v>437089.94</v>
      </c>
      <c r="Q27" s="152" t="s">
        <v>318</v>
      </c>
      <c r="R27" s="124" t="s">
        <v>182</v>
      </c>
      <c r="S27" s="122"/>
    </row>
    <row r="28" spans="1:23" ht="18" customHeight="1" x14ac:dyDescent="0.5">
      <c r="A28" s="115"/>
      <c r="B28" s="120" t="s">
        <v>160</v>
      </c>
      <c r="C28" s="119"/>
      <c r="D28" s="114"/>
      <c r="E28" s="151">
        <v>1468076.55</v>
      </c>
      <c r="F28" s="151">
        <v>530809</v>
      </c>
      <c r="G28" s="151">
        <v>733136.92</v>
      </c>
      <c r="H28" s="152" t="s">
        <v>318</v>
      </c>
      <c r="I28" s="151">
        <v>329352</v>
      </c>
      <c r="J28" s="151">
        <v>27049624</v>
      </c>
      <c r="K28" s="154">
        <v>25829931.82</v>
      </c>
      <c r="L28" s="154">
        <v>10836828.65</v>
      </c>
      <c r="M28" s="154">
        <v>16442148</v>
      </c>
      <c r="N28" s="154">
        <v>13132494.859999999</v>
      </c>
      <c r="O28" s="154">
        <v>3000625</v>
      </c>
      <c r="P28" s="154">
        <v>5084000</v>
      </c>
      <c r="Q28" s="152" t="s">
        <v>318</v>
      </c>
      <c r="R28" s="124" t="s">
        <v>183</v>
      </c>
      <c r="S28" s="122"/>
    </row>
    <row r="29" spans="1:23" ht="18" customHeight="1" x14ac:dyDescent="0.5">
      <c r="B29" s="111" t="s">
        <v>161</v>
      </c>
      <c r="C29" s="119"/>
      <c r="D29" s="114"/>
      <c r="E29" s="158">
        <f>SUM(E30:E32)</f>
        <v>744270.05</v>
      </c>
      <c r="F29" s="158">
        <f t="shared" ref="F29:Q29" si="3">SUM(F30:F32)</f>
        <v>455781.6</v>
      </c>
      <c r="G29" s="158">
        <f t="shared" si="3"/>
        <v>970306.59000000008</v>
      </c>
      <c r="H29" s="158">
        <f t="shared" si="3"/>
        <v>472226</v>
      </c>
      <c r="I29" s="158">
        <f t="shared" si="3"/>
        <v>279396</v>
      </c>
      <c r="J29" s="158">
        <f t="shared" si="3"/>
        <v>37428939.619999997</v>
      </c>
      <c r="K29" s="158">
        <f t="shared" si="3"/>
        <v>46323981.960000001</v>
      </c>
      <c r="L29" s="158">
        <f t="shared" si="3"/>
        <v>17967101.780000001</v>
      </c>
      <c r="M29" s="158">
        <f t="shared" si="3"/>
        <v>31560276</v>
      </c>
      <c r="N29" s="158">
        <f t="shared" si="3"/>
        <v>19831519.68</v>
      </c>
      <c r="O29" s="158">
        <f t="shared" si="3"/>
        <v>7736795.4800000004</v>
      </c>
      <c r="P29" s="158">
        <f t="shared" si="3"/>
        <v>5259613.46</v>
      </c>
      <c r="Q29" s="158">
        <f t="shared" si="3"/>
        <v>15000</v>
      </c>
      <c r="R29" s="123" t="s">
        <v>184</v>
      </c>
      <c r="S29" s="115"/>
    </row>
    <row r="30" spans="1:23" ht="18" customHeight="1" x14ac:dyDescent="0.5">
      <c r="A30" s="115"/>
      <c r="B30" s="120" t="s">
        <v>162</v>
      </c>
      <c r="C30" s="119"/>
      <c r="D30" s="114"/>
      <c r="E30" s="151">
        <v>334670</v>
      </c>
      <c r="F30" s="151">
        <v>195387</v>
      </c>
      <c r="G30" s="151">
        <v>764229.88</v>
      </c>
      <c r="H30" s="151">
        <v>53164</v>
      </c>
      <c r="I30" s="151">
        <v>41085</v>
      </c>
      <c r="J30" s="151">
        <v>14063820.039999999</v>
      </c>
      <c r="K30" s="154">
        <v>17511729.350000001</v>
      </c>
      <c r="L30" s="154">
        <v>6414696.79</v>
      </c>
      <c r="M30" s="154">
        <v>13495431</v>
      </c>
      <c r="N30" s="154">
        <v>9277558.9600000009</v>
      </c>
      <c r="O30" s="154">
        <v>1552240</v>
      </c>
      <c r="P30" s="154">
        <v>1980863.66</v>
      </c>
      <c r="Q30" s="152" t="s">
        <v>318</v>
      </c>
      <c r="R30" s="124" t="s">
        <v>185</v>
      </c>
      <c r="S30" s="122"/>
    </row>
    <row r="31" spans="1:23" ht="18" customHeight="1" x14ac:dyDescent="0.5">
      <c r="A31" s="115"/>
      <c r="B31" s="120" t="s">
        <v>163</v>
      </c>
      <c r="C31" s="119"/>
      <c r="D31" s="114"/>
      <c r="E31" s="151">
        <v>325392.55</v>
      </c>
      <c r="F31" s="151">
        <v>245000.8</v>
      </c>
      <c r="G31" s="151">
        <v>136189.42000000001</v>
      </c>
      <c r="H31" s="152" t="s">
        <v>318</v>
      </c>
      <c r="I31" s="151">
        <v>201961</v>
      </c>
      <c r="J31" s="151">
        <v>10540478.58</v>
      </c>
      <c r="K31" s="154">
        <v>14982236.15</v>
      </c>
      <c r="L31" s="154">
        <v>6194791.54</v>
      </c>
      <c r="M31" s="154">
        <v>8315536</v>
      </c>
      <c r="N31" s="154">
        <v>4392460.7300000004</v>
      </c>
      <c r="O31" s="154">
        <v>3481710</v>
      </c>
      <c r="P31" s="154">
        <v>1848211.8</v>
      </c>
      <c r="Q31" s="152" t="s">
        <v>318</v>
      </c>
      <c r="R31" s="124" t="s">
        <v>186</v>
      </c>
      <c r="S31" s="122"/>
    </row>
    <row r="32" spans="1:23" ht="18" customHeight="1" x14ac:dyDescent="0.5">
      <c r="A32" s="115"/>
      <c r="B32" s="120" t="s">
        <v>164</v>
      </c>
      <c r="C32" s="119"/>
      <c r="D32" s="114"/>
      <c r="E32" s="151">
        <v>84207.5</v>
      </c>
      <c r="F32" s="151">
        <v>15393.8</v>
      </c>
      <c r="G32" s="151">
        <v>69887.289999999994</v>
      </c>
      <c r="H32" s="151">
        <v>419062</v>
      </c>
      <c r="I32" s="151">
        <v>36350</v>
      </c>
      <c r="J32" s="151">
        <v>12824641</v>
      </c>
      <c r="K32" s="154">
        <v>13830016.460000001</v>
      </c>
      <c r="L32" s="154">
        <v>5357613.45</v>
      </c>
      <c r="M32" s="154">
        <v>9749309</v>
      </c>
      <c r="N32" s="154">
        <v>6161499.9900000002</v>
      </c>
      <c r="O32" s="154">
        <v>2702845.48</v>
      </c>
      <c r="P32" s="154">
        <v>1430538</v>
      </c>
      <c r="Q32" s="153">
        <v>15000</v>
      </c>
      <c r="R32" s="124" t="s">
        <v>187</v>
      </c>
      <c r="S32" s="122"/>
    </row>
    <row r="33" spans="1:19" ht="18" customHeight="1" x14ac:dyDescent="0.5">
      <c r="B33" s="111" t="s">
        <v>165</v>
      </c>
      <c r="C33" s="119"/>
      <c r="D33" s="114"/>
      <c r="E33" s="158">
        <f>SUM(E34:E36)</f>
        <v>770880.33</v>
      </c>
      <c r="F33" s="158">
        <f t="shared" ref="F33:Q33" si="4">SUM(F34:F36)</f>
        <v>612096</v>
      </c>
      <c r="G33" s="158">
        <f t="shared" si="4"/>
        <v>624077.13</v>
      </c>
      <c r="H33" s="158">
        <f t="shared" si="4"/>
        <v>594747</v>
      </c>
      <c r="I33" s="158">
        <f t="shared" si="4"/>
        <v>354400.57</v>
      </c>
      <c r="J33" s="158">
        <f t="shared" si="4"/>
        <v>69869253</v>
      </c>
      <c r="K33" s="158">
        <f t="shared" si="4"/>
        <v>53771218.090000004</v>
      </c>
      <c r="L33" s="158">
        <f t="shared" si="4"/>
        <v>31783806.34</v>
      </c>
      <c r="M33" s="158">
        <f t="shared" si="4"/>
        <v>37773935.329999998</v>
      </c>
      <c r="N33" s="158">
        <f t="shared" si="4"/>
        <v>21800225.990000002</v>
      </c>
      <c r="O33" s="158">
        <f t="shared" si="4"/>
        <v>17455456.309999999</v>
      </c>
      <c r="P33" s="158">
        <f t="shared" si="4"/>
        <v>6644823.5099999998</v>
      </c>
      <c r="Q33" s="158">
        <f t="shared" si="4"/>
        <v>4184322.26</v>
      </c>
      <c r="R33" s="123" t="s">
        <v>188</v>
      </c>
      <c r="S33" s="115"/>
    </row>
    <row r="34" spans="1:19" ht="18" customHeight="1" x14ac:dyDescent="0.5">
      <c r="A34" s="115"/>
      <c r="B34" s="120" t="s">
        <v>166</v>
      </c>
      <c r="C34" s="119"/>
      <c r="D34" s="114"/>
      <c r="E34" s="154">
        <v>322346.58</v>
      </c>
      <c r="F34" s="154">
        <v>426327.2</v>
      </c>
      <c r="G34" s="154">
        <v>400737.5</v>
      </c>
      <c r="H34" s="154">
        <v>35827</v>
      </c>
      <c r="I34" s="154">
        <v>68225.570000000007</v>
      </c>
      <c r="J34" s="154">
        <v>23453622</v>
      </c>
      <c r="K34" s="154">
        <v>19091130.899999999</v>
      </c>
      <c r="L34" s="154">
        <v>13214278.029999999</v>
      </c>
      <c r="M34" s="154">
        <v>13188173.33</v>
      </c>
      <c r="N34" s="154">
        <v>8074503.21</v>
      </c>
      <c r="O34" s="154">
        <v>5152357.3099999996</v>
      </c>
      <c r="P34" s="154">
        <v>3499460</v>
      </c>
      <c r="Q34" s="152" t="s">
        <v>318</v>
      </c>
      <c r="R34" s="124" t="s">
        <v>189</v>
      </c>
      <c r="S34" s="122"/>
    </row>
    <row r="35" spans="1:19" ht="18" customHeight="1" x14ac:dyDescent="0.5">
      <c r="A35" s="115"/>
      <c r="B35" s="120" t="s">
        <v>167</v>
      </c>
      <c r="C35" s="119"/>
      <c r="D35" s="114"/>
      <c r="E35" s="154">
        <v>313058.37</v>
      </c>
      <c r="F35" s="154">
        <v>175348.8</v>
      </c>
      <c r="G35" s="154">
        <v>83561.179999999993</v>
      </c>
      <c r="H35" s="152" t="s">
        <v>318</v>
      </c>
      <c r="I35" s="154">
        <v>124150</v>
      </c>
      <c r="J35" s="154">
        <v>18757396</v>
      </c>
      <c r="K35" s="154">
        <v>14858713.52</v>
      </c>
      <c r="L35" s="154">
        <v>7080442.8099999996</v>
      </c>
      <c r="M35" s="154">
        <v>9823052</v>
      </c>
      <c r="N35" s="154">
        <v>6071597.29</v>
      </c>
      <c r="O35" s="154">
        <v>5723049</v>
      </c>
      <c r="P35" s="154">
        <v>3145363.51</v>
      </c>
      <c r="Q35" s="152" t="s">
        <v>318</v>
      </c>
      <c r="R35" s="124" t="s">
        <v>190</v>
      </c>
      <c r="S35" s="122"/>
    </row>
    <row r="36" spans="1:19" ht="18" customHeight="1" x14ac:dyDescent="0.5">
      <c r="A36" s="115"/>
      <c r="B36" s="120" t="s">
        <v>168</v>
      </c>
      <c r="C36" s="119"/>
      <c r="D36" s="114"/>
      <c r="E36" s="154">
        <v>135475.38</v>
      </c>
      <c r="F36" s="154">
        <v>10420</v>
      </c>
      <c r="G36" s="154">
        <v>139778.45000000001</v>
      </c>
      <c r="H36" s="154">
        <v>558920</v>
      </c>
      <c r="I36" s="154">
        <v>162025</v>
      </c>
      <c r="J36" s="154">
        <v>27658235</v>
      </c>
      <c r="K36" s="154">
        <v>19821373.670000002</v>
      </c>
      <c r="L36" s="154">
        <v>11489085.5</v>
      </c>
      <c r="M36" s="154">
        <v>14762710</v>
      </c>
      <c r="N36" s="154">
        <v>7654125.4900000002</v>
      </c>
      <c r="O36" s="154">
        <v>6580050</v>
      </c>
      <c r="P36" s="156" t="s">
        <v>318</v>
      </c>
      <c r="Q36" s="154">
        <v>4184322.26</v>
      </c>
      <c r="R36" s="124" t="s">
        <v>191</v>
      </c>
      <c r="S36" s="122"/>
    </row>
    <row r="37" spans="1:19" ht="15" customHeight="1" x14ac:dyDescent="0.5">
      <c r="A37" s="143"/>
      <c r="B37" s="120"/>
      <c r="C37" s="119"/>
      <c r="D37" s="14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4"/>
      <c r="Q37" s="173"/>
      <c r="R37" s="112"/>
      <c r="S37" s="122"/>
    </row>
    <row r="38" spans="1:19" ht="15" customHeight="1" x14ac:dyDescent="0.5">
      <c r="A38" s="143"/>
      <c r="B38" s="120"/>
      <c r="C38" s="119"/>
      <c r="D38" s="14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4"/>
      <c r="Q38" s="173"/>
      <c r="R38" s="112"/>
      <c r="S38" s="122"/>
    </row>
    <row r="39" spans="1:19" ht="15" customHeight="1" x14ac:dyDescent="0.5">
      <c r="A39" s="143"/>
      <c r="B39" s="120"/>
      <c r="C39" s="119"/>
      <c r="D39" s="14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4"/>
      <c r="Q39" s="173"/>
      <c r="R39" s="112"/>
      <c r="S39" s="122"/>
    </row>
    <row r="40" spans="1:19" x14ac:dyDescent="0.5">
      <c r="A40" s="1"/>
      <c r="B40" s="2" t="s">
        <v>3</v>
      </c>
      <c r="C40" s="3">
        <v>19.2</v>
      </c>
      <c r="D40" s="2" t="s">
        <v>210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5">
      <c r="A41" s="4"/>
      <c r="B41" s="1" t="s">
        <v>55</v>
      </c>
      <c r="C41" s="3">
        <v>19.2</v>
      </c>
      <c r="D41" s="5" t="s">
        <v>211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5">
      <c r="A42" s="4"/>
      <c r="B42" s="1"/>
      <c r="C42" s="3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7" t="s">
        <v>57</v>
      </c>
    </row>
    <row r="43" spans="1:19" ht="2.25" customHeight="1" x14ac:dyDescent="0.5"/>
    <row r="44" spans="1:19" x14ac:dyDescent="0.5">
      <c r="A44" s="203" t="s">
        <v>32</v>
      </c>
      <c r="B44" s="203"/>
      <c r="C44" s="203"/>
      <c r="D44" s="204"/>
      <c r="E44" s="209" t="s">
        <v>33</v>
      </c>
      <c r="F44" s="210"/>
      <c r="G44" s="210"/>
      <c r="H44" s="210"/>
      <c r="I44" s="210"/>
      <c r="J44" s="210"/>
      <c r="K44" s="211"/>
      <c r="L44" s="212" t="s">
        <v>34</v>
      </c>
      <c r="M44" s="213"/>
      <c r="N44" s="213"/>
      <c r="O44" s="213"/>
      <c r="P44" s="213"/>
      <c r="Q44" s="213"/>
      <c r="R44" s="214" t="s">
        <v>46</v>
      </c>
      <c r="S44" s="215"/>
    </row>
    <row r="45" spans="1:19" x14ac:dyDescent="0.5">
      <c r="A45" s="205"/>
      <c r="B45" s="205"/>
      <c r="C45" s="205"/>
      <c r="D45" s="206"/>
      <c r="E45" s="220" t="s">
        <v>25</v>
      </c>
      <c r="F45" s="207"/>
      <c r="G45" s="207"/>
      <c r="H45" s="207"/>
      <c r="I45" s="207"/>
      <c r="J45" s="207"/>
      <c r="K45" s="208"/>
      <c r="L45" s="221" t="s">
        <v>35</v>
      </c>
      <c r="M45" s="222"/>
      <c r="N45" s="222"/>
      <c r="O45" s="222"/>
      <c r="P45" s="222"/>
      <c r="Q45" s="222"/>
      <c r="R45" s="216"/>
      <c r="S45" s="217"/>
    </row>
    <row r="46" spans="1:19" x14ac:dyDescent="0.5">
      <c r="A46" s="205"/>
      <c r="B46" s="205"/>
      <c r="C46" s="205"/>
      <c r="D46" s="206"/>
      <c r="E46" s="76"/>
      <c r="F46" s="76" t="s">
        <v>38</v>
      </c>
      <c r="G46" s="76"/>
      <c r="H46" s="76"/>
      <c r="I46" s="76"/>
      <c r="J46" s="49"/>
      <c r="K46" s="77"/>
      <c r="L46" s="78"/>
      <c r="M46" s="78"/>
      <c r="N46" s="78"/>
      <c r="O46" s="78"/>
      <c r="P46" s="78"/>
      <c r="Q46" s="78"/>
      <c r="R46" s="216"/>
      <c r="S46" s="217"/>
    </row>
    <row r="47" spans="1:19" x14ac:dyDescent="0.5">
      <c r="A47" s="205"/>
      <c r="B47" s="205"/>
      <c r="C47" s="205"/>
      <c r="D47" s="206"/>
      <c r="E47" s="76" t="s">
        <v>22</v>
      </c>
      <c r="F47" s="76" t="s">
        <v>117</v>
      </c>
      <c r="G47" s="76"/>
      <c r="H47" s="76" t="s">
        <v>24</v>
      </c>
      <c r="I47" s="76"/>
      <c r="J47" s="78"/>
      <c r="K47" s="76"/>
      <c r="L47" s="78"/>
      <c r="M47" s="78"/>
      <c r="N47" s="78"/>
      <c r="O47" s="78"/>
      <c r="P47" s="78"/>
      <c r="Q47" s="78"/>
      <c r="R47" s="216"/>
      <c r="S47" s="217"/>
    </row>
    <row r="48" spans="1:19" x14ac:dyDescent="0.5">
      <c r="A48" s="205"/>
      <c r="B48" s="205"/>
      <c r="C48" s="205"/>
      <c r="D48" s="206"/>
      <c r="E48" s="72" t="s">
        <v>37</v>
      </c>
      <c r="F48" s="76" t="s">
        <v>118</v>
      </c>
      <c r="G48" s="76"/>
      <c r="H48" s="71" t="s">
        <v>119</v>
      </c>
      <c r="I48" s="76"/>
      <c r="J48" s="78"/>
      <c r="K48" s="76"/>
      <c r="L48" s="78" t="s">
        <v>44</v>
      </c>
      <c r="M48" s="78"/>
      <c r="N48" s="78"/>
      <c r="O48" s="78"/>
      <c r="P48" s="78"/>
      <c r="Q48" s="78"/>
      <c r="R48" s="216"/>
      <c r="S48" s="217"/>
    </row>
    <row r="49" spans="1:23" x14ac:dyDescent="0.5">
      <c r="A49" s="205"/>
      <c r="B49" s="205"/>
      <c r="C49" s="205"/>
      <c r="D49" s="206"/>
      <c r="E49" s="72" t="s">
        <v>41</v>
      </c>
      <c r="F49" s="101" t="s">
        <v>136</v>
      </c>
      <c r="G49" s="76" t="s">
        <v>23</v>
      </c>
      <c r="H49" s="101" t="s">
        <v>137</v>
      </c>
      <c r="I49" s="76" t="s">
        <v>39</v>
      </c>
      <c r="J49" s="78" t="s">
        <v>30</v>
      </c>
      <c r="K49" s="76" t="s">
        <v>11</v>
      </c>
      <c r="L49" s="73" t="s">
        <v>36</v>
      </c>
      <c r="M49" s="78" t="s">
        <v>112</v>
      </c>
      <c r="N49" s="78" t="s">
        <v>113</v>
      </c>
      <c r="O49" s="78" t="s">
        <v>114</v>
      </c>
      <c r="P49" s="78" t="s">
        <v>115</v>
      </c>
      <c r="Q49" s="78" t="s">
        <v>120</v>
      </c>
      <c r="R49" s="216"/>
      <c r="S49" s="217"/>
    </row>
    <row r="50" spans="1:23" x14ac:dyDescent="0.5">
      <c r="A50" s="207"/>
      <c r="B50" s="207"/>
      <c r="C50" s="207"/>
      <c r="D50" s="208"/>
      <c r="E50" s="74" t="s">
        <v>41</v>
      </c>
      <c r="F50" s="74" t="s">
        <v>135</v>
      </c>
      <c r="G50" s="74" t="s">
        <v>27</v>
      </c>
      <c r="H50" s="74" t="s">
        <v>134</v>
      </c>
      <c r="I50" s="74" t="s">
        <v>28</v>
      </c>
      <c r="J50" s="75" t="s">
        <v>31</v>
      </c>
      <c r="K50" s="74" t="s">
        <v>2</v>
      </c>
      <c r="L50" s="75" t="s">
        <v>130</v>
      </c>
      <c r="M50" s="75" t="s">
        <v>127</v>
      </c>
      <c r="N50" s="75" t="s">
        <v>128</v>
      </c>
      <c r="O50" s="75" t="s">
        <v>129</v>
      </c>
      <c r="P50" s="75" t="s">
        <v>31</v>
      </c>
      <c r="Q50" s="74" t="s">
        <v>2</v>
      </c>
      <c r="R50" s="218"/>
      <c r="S50" s="219"/>
    </row>
    <row r="51" spans="1:23" s="49" customFormat="1" ht="3" customHeight="1" x14ac:dyDescent="0.45">
      <c r="A51" s="103"/>
      <c r="B51" s="103"/>
      <c r="C51" s="103"/>
      <c r="D51" s="104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4"/>
      <c r="S51" s="103"/>
      <c r="V51" s="54"/>
      <c r="W51" s="54"/>
    </row>
    <row r="52" spans="1:23" s="49" customFormat="1" ht="18" customHeight="1" x14ac:dyDescent="0.45">
      <c r="B52" s="126" t="s">
        <v>192</v>
      </c>
      <c r="C52" s="127"/>
      <c r="D52" s="24"/>
      <c r="E52" s="157">
        <f>SUM(E53)</f>
        <v>867849.48</v>
      </c>
      <c r="F52" s="157">
        <f t="shared" ref="F52:Q52" si="5">SUM(F53)</f>
        <v>207058.2</v>
      </c>
      <c r="G52" s="157">
        <f t="shared" si="5"/>
        <v>1220216.1599999999</v>
      </c>
      <c r="H52" s="157">
        <f t="shared" si="5"/>
        <v>0</v>
      </c>
      <c r="I52" s="157">
        <f t="shared" si="5"/>
        <v>53261</v>
      </c>
      <c r="J52" s="157">
        <f t="shared" si="5"/>
        <v>21904538</v>
      </c>
      <c r="K52" s="157">
        <f t="shared" si="5"/>
        <v>16901320.760000002</v>
      </c>
      <c r="L52" s="157">
        <f t="shared" si="5"/>
        <v>5740706</v>
      </c>
      <c r="M52" s="157">
        <f t="shared" si="5"/>
        <v>17585641</v>
      </c>
      <c r="N52" s="157">
        <f t="shared" si="5"/>
        <v>13022992.050000001</v>
      </c>
      <c r="O52" s="157">
        <f t="shared" si="5"/>
        <v>1112960</v>
      </c>
      <c r="P52" s="157">
        <f t="shared" si="5"/>
        <v>2820500</v>
      </c>
      <c r="Q52" s="157">
        <f t="shared" si="5"/>
        <v>178933.13</v>
      </c>
      <c r="R52" s="121" t="s">
        <v>201</v>
      </c>
      <c r="S52" s="121"/>
      <c r="V52" s="54"/>
      <c r="W52" s="54"/>
    </row>
    <row r="53" spans="1:23" s="49" customFormat="1" ht="18" customHeight="1" x14ac:dyDescent="0.45">
      <c r="A53" s="115"/>
      <c r="B53" s="120" t="s">
        <v>193</v>
      </c>
      <c r="C53" s="102"/>
      <c r="D53" s="110"/>
      <c r="E53" s="154">
        <v>867849.48</v>
      </c>
      <c r="F53" s="154">
        <v>207058.2</v>
      </c>
      <c r="G53" s="154">
        <v>1220216.1599999999</v>
      </c>
      <c r="H53" s="156" t="s">
        <v>318</v>
      </c>
      <c r="I53" s="154">
        <v>53261</v>
      </c>
      <c r="J53" s="154">
        <v>21904538</v>
      </c>
      <c r="K53" s="154">
        <v>16901320.760000002</v>
      </c>
      <c r="L53" s="154">
        <v>5740706</v>
      </c>
      <c r="M53" s="154">
        <v>17585641</v>
      </c>
      <c r="N53" s="154">
        <v>13022992.050000001</v>
      </c>
      <c r="O53" s="154">
        <v>1112960</v>
      </c>
      <c r="P53" s="154">
        <v>2820500</v>
      </c>
      <c r="Q53" s="154">
        <v>178933.13</v>
      </c>
      <c r="R53" s="112" t="s">
        <v>202</v>
      </c>
      <c r="S53" s="112"/>
      <c r="V53" s="54"/>
      <c r="W53" s="54"/>
    </row>
    <row r="54" spans="1:23" s="49" customFormat="1" ht="18" customHeight="1" x14ac:dyDescent="0.45">
      <c r="B54" s="111" t="s">
        <v>194</v>
      </c>
      <c r="C54" s="109"/>
      <c r="D54" s="13"/>
      <c r="E54" s="157">
        <f>SUM(E55:E56)</f>
        <v>325968.34999999998</v>
      </c>
      <c r="F54" s="157">
        <f t="shared" ref="F54:Q54" si="6">SUM(F55:F56)</f>
        <v>392051</v>
      </c>
      <c r="G54" s="157">
        <f t="shared" si="6"/>
        <v>253118.8</v>
      </c>
      <c r="H54" s="157">
        <f t="shared" si="6"/>
        <v>749368</v>
      </c>
      <c r="I54" s="157">
        <f t="shared" si="6"/>
        <v>319752.5</v>
      </c>
      <c r="J54" s="157">
        <f t="shared" si="6"/>
        <v>24490549.700000003</v>
      </c>
      <c r="K54" s="157">
        <f t="shared" si="6"/>
        <v>27614966.369999997</v>
      </c>
      <c r="L54" s="157">
        <f t="shared" si="6"/>
        <v>11565640.859999999</v>
      </c>
      <c r="M54" s="157">
        <f t="shared" si="6"/>
        <v>21589970.34</v>
      </c>
      <c r="N54" s="157">
        <f t="shared" si="6"/>
        <v>10606952.68</v>
      </c>
      <c r="O54" s="157">
        <f t="shared" si="6"/>
        <v>3646424.6</v>
      </c>
      <c r="P54" s="157">
        <f t="shared" si="6"/>
        <v>4875186.76</v>
      </c>
      <c r="Q54" s="157">
        <f t="shared" si="6"/>
        <v>0</v>
      </c>
      <c r="R54" s="121" t="s">
        <v>203</v>
      </c>
      <c r="S54" s="121"/>
      <c r="V54" s="54"/>
      <c r="W54" s="54"/>
    </row>
    <row r="55" spans="1:23" s="49" customFormat="1" ht="18" customHeight="1" x14ac:dyDescent="0.45">
      <c r="A55" s="115"/>
      <c r="B55" s="120" t="s">
        <v>195</v>
      </c>
      <c r="C55" s="102"/>
      <c r="D55" s="110"/>
      <c r="E55" s="154">
        <v>229851.85</v>
      </c>
      <c r="F55" s="154">
        <v>170570.8</v>
      </c>
      <c r="G55" s="154">
        <v>113989.28</v>
      </c>
      <c r="H55" s="154">
        <v>338128</v>
      </c>
      <c r="I55" s="154">
        <v>276555</v>
      </c>
      <c r="J55" s="154">
        <v>15559674.74</v>
      </c>
      <c r="K55" s="154">
        <v>13941125.52</v>
      </c>
      <c r="L55" s="154">
        <v>7031031.6200000001</v>
      </c>
      <c r="M55" s="154">
        <v>12358693.48</v>
      </c>
      <c r="N55" s="154">
        <v>5871818.3399999999</v>
      </c>
      <c r="O55" s="154">
        <v>2051724.6</v>
      </c>
      <c r="P55" s="154">
        <v>2704038.8</v>
      </c>
      <c r="Q55" s="156" t="s">
        <v>318</v>
      </c>
      <c r="R55" s="112" t="s">
        <v>204</v>
      </c>
      <c r="S55" s="112"/>
      <c r="V55" s="54"/>
      <c r="W55" s="54"/>
    </row>
    <row r="56" spans="1:23" s="49" customFormat="1" ht="18" customHeight="1" x14ac:dyDescent="0.45">
      <c r="A56" s="115"/>
      <c r="B56" s="120" t="s">
        <v>196</v>
      </c>
      <c r="C56" s="102"/>
      <c r="D56" s="110"/>
      <c r="E56" s="154">
        <v>96116.5</v>
      </c>
      <c r="F56" s="154">
        <v>221480.2</v>
      </c>
      <c r="G56" s="154">
        <v>139129.51999999999</v>
      </c>
      <c r="H56" s="154">
        <v>411240</v>
      </c>
      <c r="I56" s="154">
        <v>43197.5</v>
      </c>
      <c r="J56" s="154">
        <v>8930874.9600000009</v>
      </c>
      <c r="K56" s="154">
        <v>13673840.85</v>
      </c>
      <c r="L56" s="154">
        <v>4534609.24</v>
      </c>
      <c r="M56" s="154">
        <v>9231276.8599999994</v>
      </c>
      <c r="N56" s="154">
        <v>4735134.34</v>
      </c>
      <c r="O56" s="154">
        <v>1594700</v>
      </c>
      <c r="P56" s="154">
        <v>2171147.96</v>
      </c>
      <c r="Q56" s="156" t="s">
        <v>318</v>
      </c>
      <c r="R56" s="112" t="s">
        <v>205</v>
      </c>
      <c r="S56" s="112"/>
      <c r="V56" s="54"/>
      <c r="W56" s="54"/>
    </row>
    <row r="57" spans="1:23" s="49" customFormat="1" ht="18" customHeight="1" x14ac:dyDescent="0.45">
      <c r="B57" s="111" t="s">
        <v>197</v>
      </c>
      <c r="C57" s="109"/>
      <c r="D57" s="13"/>
      <c r="E57" s="157">
        <f>SUM(E58:E60)</f>
        <v>473941.98</v>
      </c>
      <c r="F57" s="157">
        <f t="shared" ref="F57:Q57" si="7">SUM(F58:F60)</f>
        <v>371197.39999999997</v>
      </c>
      <c r="G57" s="157">
        <f t="shared" si="7"/>
        <v>1431501.89</v>
      </c>
      <c r="H57" s="157">
        <f t="shared" si="7"/>
        <v>197591</v>
      </c>
      <c r="I57" s="157">
        <f t="shared" si="7"/>
        <v>250917</v>
      </c>
      <c r="J57" s="157">
        <f t="shared" si="7"/>
        <v>48800914.590000004</v>
      </c>
      <c r="K57" s="157">
        <f t="shared" si="7"/>
        <v>41245178.159999996</v>
      </c>
      <c r="L57" s="157">
        <f t="shared" si="7"/>
        <v>21460852.57</v>
      </c>
      <c r="M57" s="157">
        <f t="shared" si="7"/>
        <v>29298452</v>
      </c>
      <c r="N57" s="157">
        <f t="shared" si="7"/>
        <v>17950682.219999999</v>
      </c>
      <c r="O57" s="157">
        <f t="shared" si="7"/>
        <v>11413661.59</v>
      </c>
      <c r="P57" s="157">
        <f t="shared" si="7"/>
        <v>5139524.82</v>
      </c>
      <c r="Q57" s="157">
        <f t="shared" si="7"/>
        <v>43950</v>
      </c>
      <c r="R57" s="121" t="s">
        <v>206</v>
      </c>
      <c r="S57" s="121"/>
      <c r="V57" s="54"/>
      <c r="W57" s="54"/>
    </row>
    <row r="58" spans="1:23" s="49" customFormat="1" ht="18" customHeight="1" x14ac:dyDescent="0.45">
      <c r="A58" s="115"/>
      <c r="B58" s="120" t="s">
        <v>198</v>
      </c>
      <c r="C58" s="102"/>
      <c r="D58" s="110"/>
      <c r="E58" s="154">
        <v>320151.2</v>
      </c>
      <c r="F58" s="154">
        <v>276043.59999999998</v>
      </c>
      <c r="G58" s="154">
        <v>962305.8</v>
      </c>
      <c r="H58" s="154">
        <v>197591</v>
      </c>
      <c r="I58" s="154">
        <v>27799</v>
      </c>
      <c r="J58" s="154">
        <v>17931521</v>
      </c>
      <c r="K58" s="154">
        <v>13565933.630000001</v>
      </c>
      <c r="L58" s="154">
        <v>8124534.7199999997</v>
      </c>
      <c r="M58" s="154">
        <v>10069456</v>
      </c>
      <c r="N58" s="154">
        <v>7744408.2199999997</v>
      </c>
      <c r="O58" s="154">
        <v>1995000</v>
      </c>
      <c r="P58" s="154">
        <v>1186000</v>
      </c>
      <c r="Q58" s="156" t="s">
        <v>318</v>
      </c>
      <c r="R58" s="112" t="s">
        <v>207</v>
      </c>
      <c r="S58" s="112"/>
    </row>
    <row r="59" spans="1:23" s="49" customFormat="1" ht="18" customHeight="1" x14ac:dyDescent="0.45">
      <c r="A59" s="115"/>
      <c r="B59" s="120" t="s">
        <v>199</v>
      </c>
      <c r="C59" s="102"/>
      <c r="D59" s="110"/>
      <c r="E59" s="154">
        <v>61309.98</v>
      </c>
      <c r="F59" s="154">
        <v>79512.2</v>
      </c>
      <c r="G59" s="154">
        <v>193131.65</v>
      </c>
      <c r="H59" s="156" t="s">
        <v>318</v>
      </c>
      <c r="I59" s="154">
        <v>64250</v>
      </c>
      <c r="J59" s="154">
        <v>13954587.59</v>
      </c>
      <c r="K59" s="154">
        <v>13635263.699999999</v>
      </c>
      <c r="L59" s="154">
        <v>5631742.8499999996</v>
      </c>
      <c r="M59" s="154">
        <v>8954307</v>
      </c>
      <c r="N59" s="154">
        <v>5221763.5599999996</v>
      </c>
      <c r="O59" s="154">
        <v>5381241.5899999999</v>
      </c>
      <c r="P59" s="154">
        <v>2675351.88</v>
      </c>
      <c r="Q59" s="154">
        <v>10000</v>
      </c>
      <c r="R59" s="112" t="s">
        <v>208</v>
      </c>
      <c r="S59" s="112"/>
    </row>
    <row r="60" spans="1:23" s="49" customFormat="1" ht="18" customHeight="1" x14ac:dyDescent="0.45">
      <c r="A60" s="115"/>
      <c r="B60" s="120" t="s">
        <v>200</v>
      </c>
      <c r="C60" s="102"/>
      <c r="D60" s="110"/>
      <c r="E60" s="154">
        <v>92480.8</v>
      </c>
      <c r="F60" s="154">
        <v>15641.6</v>
      </c>
      <c r="G60" s="154">
        <v>276064.44</v>
      </c>
      <c r="H60" s="156" t="s">
        <v>318</v>
      </c>
      <c r="I60" s="154">
        <v>158868</v>
      </c>
      <c r="J60" s="154">
        <v>16914806</v>
      </c>
      <c r="K60" s="154">
        <v>14043980.83</v>
      </c>
      <c r="L60" s="154">
        <v>7704575</v>
      </c>
      <c r="M60" s="154">
        <v>10274689</v>
      </c>
      <c r="N60" s="154">
        <v>4984510.4400000004</v>
      </c>
      <c r="O60" s="154">
        <v>4037420</v>
      </c>
      <c r="P60" s="154">
        <v>1278172.94</v>
      </c>
      <c r="Q60" s="154">
        <v>33950</v>
      </c>
      <c r="R60" s="112" t="s">
        <v>209</v>
      </c>
      <c r="S60" s="112"/>
    </row>
    <row r="61" spans="1:23" ht="9" customHeight="1" x14ac:dyDescent="0.5">
      <c r="A61" s="128"/>
      <c r="B61" s="129"/>
      <c r="C61" s="130"/>
      <c r="D61" s="131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132"/>
      <c r="S61" s="133"/>
    </row>
  </sheetData>
  <mergeCells count="14">
    <mergeCell ref="A13:D13"/>
    <mergeCell ref="R13:S13"/>
    <mergeCell ref="A44:D50"/>
    <mergeCell ref="E44:K44"/>
    <mergeCell ref="L44:Q44"/>
    <mergeCell ref="R44:S50"/>
    <mergeCell ref="E45:K45"/>
    <mergeCell ref="L45:Q45"/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scale="77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W78"/>
  <sheetViews>
    <sheetView showGridLines="0" topLeftCell="A51" zoomScale="99" zoomScaleNormal="99" workbookViewId="0">
      <selection activeCell="R54" sqref="R54:S63"/>
    </sheetView>
  </sheetViews>
  <sheetFormatPr defaultRowHeight="21.75" x14ac:dyDescent="0.5"/>
  <cols>
    <col min="1" max="1" width="1.140625" style="8" customWidth="1"/>
    <col min="2" max="2" width="5.7109375" style="8" customWidth="1"/>
    <col min="3" max="3" width="4.42578125" style="8" bestFit="1" customWidth="1"/>
    <col min="4" max="4" width="1.5703125" style="8" customWidth="1"/>
    <col min="5" max="5" width="9" style="8" customWidth="1"/>
    <col min="6" max="6" width="11.5703125" style="8" bestFit="1" customWidth="1"/>
    <col min="7" max="7" width="9.28515625" style="8" bestFit="1" customWidth="1"/>
    <col min="8" max="8" width="11.28515625" style="8" bestFit="1" customWidth="1"/>
    <col min="9" max="9" width="10.140625" style="8" customWidth="1"/>
    <col min="10" max="16" width="10.7109375" style="8" bestFit="1" customWidth="1"/>
    <col min="17" max="17" width="10" style="8" bestFit="1" customWidth="1"/>
    <col min="18" max="18" width="0.7109375" style="8" customWidth="1"/>
    <col min="19" max="19" width="31" style="8" customWidth="1"/>
    <col min="20" max="20" width="2.28515625" style="8" customWidth="1"/>
    <col min="21" max="21" width="11.7109375" style="8" customWidth="1"/>
    <col min="22" max="16384" width="9.140625" style="8"/>
  </cols>
  <sheetData>
    <row r="1" spans="1:22" s="1" customFormat="1" x14ac:dyDescent="0.5">
      <c r="B1" s="2" t="s">
        <v>3</v>
      </c>
      <c r="C1" s="3">
        <v>19.3</v>
      </c>
      <c r="D1" s="2" t="s">
        <v>212</v>
      </c>
      <c r="V1" s="8"/>
    </row>
    <row r="2" spans="1:22" s="4" customFormat="1" x14ac:dyDescent="0.5">
      <c r="B2" s="1" t="s">
        <v>55</v>
      </c>
      <c r="C2" s="3">
        <v>19.3</v>
      </c>
      <c r="D2" s="5" t="s">
        <v>61</v>
      </c>
      <c r="V2" s="1"/>
    </row>
    <row r="3" spans="1:22" s="4" customFormat="1" x14ac:dyDescent="0.5">
      <c r="B3" s="1"/>
      <c r="C3" s="3"/>
      <c r="D3" s="5" t="s">
        <v>213</v>
      </c>
    </row>
    <row r="4" spans="1:22" s="4" customFormat="1" ht="15" customHeight="1" x14ac:dyDescent="0.5">
      <c r="B4" s="1"/>
      <c r="C4" s="3"/>
      <c r="D4" s="5"/>
      <c r="S4" s="7" t="s">
        <v>57</v>
      </c>
    </row>
    <row r="5" spans="1:22" ht="1.5" customHeight="1" x14ac:dyDescent="0.5">
      <c r="V5" s="4"/>
    </row>
    <row r="6" spans="1:22" s="10" customFormat="1" x14ac:dyDescent="0.5">
      <c r="A6" s="79"/>
      <c r="B6" s="80"/>
      <c r="C6" s="80"/>
      <c r="D6" s="81"/>
      <c r="E6" s="209" t="s">
        <v>33</v>
      </c>
      <c r="F6" s="210"/>
      <c r="G6" s="210"/>
      <c r="H6" s="210"/>
      <c r="I6" s="210"/>
      <c r="J6" s="210"/>
      <c r="K6" s="211"/>
      <c r="L6" s="212" t="s">
        <v>34</v>
      </c>
      <c r="M6" s="213"/>
      <c r="N6" s="213"/>
      <c r="O6" s="213"/>
      <c r="P6" s="213"/>
      <c r="Q6" s="213"/>
      <c r="R6" s="82" t="s">
        <v>43</v>
      </c>
      <c r="S6" s="83"/>
      <c r="V6" s="8"/>
    </row>
    <row r="7" spans="1:22" s="10" customFormat="1" ht="21.75" customHeight="1" x14ac:dyDescent="0.45">
      <c r="E7" s="234" t="s">
        <v>25</v>
      </c>
      <c r="F7" s="235"/>
      <c r="G7" s="235"/>
      <c r="H7" s="235"/>
      <c r="I7" s="235"/>
      <c r="J7" s="235"/>
      <c r="K7" s="236"/>
      <c r="L7" s="229" t="s">
        <v>35</v>
      </c>
      <c r="M7" s="230"/>
      <c r="N7" s="230"/>
      <c r="O7" s="230"/>
      <c r="P7" s="230"/>
      <c r="Q7" s="231"/>
      <c r="R7" s="232" t="s">
        <v>125</v>
      </c>
      <c r="S7" s="239"/>
    </row>
    <row r="8" spans="1:22" s="10" customFormat="1" x14ac:dyDescent="0.45">
      <c r="A8" s="237" t="s">
        <v>123</v>
      </c>
      <c r="B8" s="237"/>
      <c r="C8" s="237"/>
      <c r="D8" s="238"/>
      <c r="E8" s="76"/>
      <c r="F8" s="76" t="s">
        <v>38</v>
      </c>
      <c r="G8" s="76"/>
      <c r="H8" s="76"/>
      <c r="I8" s="76"/>
      <c r="J8" s="49"/>
      <c r="K8" s="77"/>
      <c r="L8" s="78"/>
      <c r="M8" s="78"/>
      <c r="N8" s="78"/>
      <c r="O8" s="78"/>
      <c r="P8" s="78"/>
      <c r="Q8" s="78"/>
      <c r="R8" s="232" t="s">
        <v>124</v>
      </c>
      <c r="S8" s="233"/>
      <c r="T8" s="50"/>
    </row>
    <row r="9" spans="1:22" s="10" customFormat="1" x14ac:dyDescent="0.45">
      <c r="A9" s="237" t="s">
        <v>121</v>
      </c>
      <c r="B9" s="237"/>
      <c r="C9" s="237"/>
      <c r="D9" s="238"/>
      <c r="E9" s="76" t="s">
        <v>22</v>
      </c>
      <c r="F9" s="76" t="s">
        <v>117</v>
      </c>
      <c r="G9" s="76"/>
      <c r="H9" s="76" t="s">
        <v>24</v>
      </c>
      <c r="I9" s="76"/>
      <c r="J9" s="78"/>
      <c r="K9" s="76"/>
      <c r="L9" s="78"/>
      <c r="M9" s="78"/>
      <c r="N9" s="78"/>
      <c r="O9" s="78"/>
      <c r="P9" s="78"/>
      <c r="Q9" s="78"/>
      <c r="R9" s="232" t="s">
        <v>42</v>
      </c>
      <c r="S9" s="233"/>
      <c r="T9" s="50"/>
    </row>
    <row r="10" spans="1:22" s="10" customFormat="1" x14ac:dyDescent="0.45">
      <c r="A10" s="237" t="s">
        <v>122</v>
      </c>
      <c r="B10" s="237"/>
      <c r="C10" s="237"/>
      <c r="D10" s="238"/>
      <c r="E10" s="72" t="s">
        <v>37</v>
      </c>
      <c r="F10" s="76" t="s">
        <v>118</v>
      </c>
      <c r="G10" s="76"/>
      <c r="H10" s="71" t="s">
        <v>119</v>
      </c>
      <c r="I10" s="76"/>
      <c r="J10" s="78"/>
      <c r="K10" s="76"/>
      <c r="L10" s="78" t="s">
        <v>44</v>
      </c>
      <c r="M10" s="78"/>
      <c r="N10" s="78"/>
      <c r="O10" s="78"/>
      <c r="P10" s="78"/>
      <c r="Q10" s="78"/>
      <c r="R10" s="232" t="s">
        <v>18</v>
      </c>
      <c r="S10" s="233"/>
      <c r="T10" s="50"/>
    </row>
    <row r="11" spans="1:22" s="10" customFormat="1" x14ac:dyDescent="0.45">
      <c r="A11" s="97"/>
      <c r="B11" s="97"/>
      <c r="C11" s="97"/>
      <c r="D11" s="98"/>
      <c r="E11" s="72" t="s">
        <v>41</v>
      </c>
      <c r="F11" s="101" t="s">
        <v>136</v>
      </c>
      <c r="G11" s="76" t="s">
        <v>23</v>
      </c>
      <c r="H11" s="101" t="s">
        <v>137</v>
      </c>
      <c r="I11" s="76" t="s">
        <v>39</v>
      </c>
      <c r="J11" s="78" t="s">
        <v>30</v>
      </c>
      <c r="K11" s="76" t="s">
        <v>11</v>
      </c>
      <c r="L11" s="73" t="s">
        <v>36</v>
      </c>
      <c r="M11" s="78" t="s">
        <v>112</v>
      </c>
      <c r="N11" s="78" t="s">
        <v>113</v>
      </c>
      <c r="O11" s="78" t="s">
        <v>114</v>
      </c>
      <c r="P11" s="78" t="s">
        <v>115</v>
      </c>
      <c r="Q11" s="78" t="s">
        <v>120</v>
      </c>
      <c r="R11" s="95"/>
      <c r="S11" s="96"/>
      <c r="T11" s="50"/>
    </row>
    <row r="12" spans="1:22" s="10" customFormat="1" ht="19.5" x14ac:dyDescent="0.45">
      <c r="A12" s="86"/>
      <c r="B12" s="86"/>
      <c r="C12" s="86"/>
      <c r="D12" s="87"/>
      <c r="E12" s="74" t="s">
        <v>41</v>
      </c>
      <c r="F12" s="74" t="s">
        <v>135</v>
      </c>
      <c r="G12" s="74" t="s">
        <v>27</v>
      </c>
      <c r="H12" s="74" t="s">
        <v>134</v>
      </c>
      <c r="I12" s="74" t="s">
        <v>28</v>
      </c>
      <c r="J12" s="75" t="s">
        <v>31</v>
      </c>
      <c r="K12" s="74" t="s">
        <v>2</v>
      </c>
      <c r="L12" s="75" t="s">
        <v>130</v>
      </c>
      <c r="M12" s="75" t="s">
        <v>127</v>
      </c>
      <c r="N12" s="75" t="s">
        <v>128</v>
      </c>
      <c r="O12" s="75" t="s">
        <v>129</v>
      </c>
      <c r="P12" s="75" t="s">
        <v>31</v>
      </c>
      <c r="Q12" s="74" t="s">
        <v>2</v>
      </c>
      <c r="R12" s="88"/>
      <c r="S12" s="89"/>
    </row>
    <row r="13" spans="1:22" ht="3" customHeight="1" x14ac:dyDescent="0.5">
      <c r="A13" s="227" t="s">
        <v>43</v>
      </c>
      <c r="B13" s="227"/>
      <c r="C13" s="227"/>
      <c r="D13" s="228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84"/>
      <c r="S13" s="85"/>
      <c r="V13" s="10"/>
    </row>
    <row r="14" spans="1:22" s="164" customFormat="1" ht="17.45" customHeight="1" x14ac:dyDescent="0.5">
      <c r="A14" s="226" t="s">
        <v>45</v>
      </c>
      <c r="B14" s="226"/>
      <c r="C14" s="226"/>
      <c r="D14" s="240"/>
      <c r="E14" s="165">
        <f t="shared" ref="E14:Q14" si="0">SUM(E15,E18,E25,E31,E35,E58,E61)</f>
        <v>3535860.3000000003</v>
      </c>
      <c r="F14" s="165">
        <f t="shared" si="0"/>
        <v>2093748</v>
      </c>
      <c r="G14" s="165">
        <f t="shared" si="0"/>
        <v>4139580.9399999995</v>
      </c>
      <c r="H14" s="165">
        <f t="shared" si="0"/>
        <v>3510029.7</v>
      </c>
      <c r="I14" s="165">
        <f t="shared" si="0"/>
        <v>4599754.17</v>
      </c>
      <c r="J14" s="165">
        <f t="shared" si="0"/>
        <v>606059100.93000007</v>
      </c>
      <c r="K14" s="165">
        <f t="shared" si="0"/>
        <v>483949622.36000007</v>
      </c>
      <c r="L14" s="165">
        <f t="shared" si="0"/>
        <v>233604848.38</v>
      </c>
      <c r="M14" s="165">
        <f t="shared" si="0"/>
        <v>310103823.65999997</v>
      </c>
      <c r="N14" s="165">
        <f t="shared" si="0"/>
        <v>189151975.92000002</v>
      </c>
      <c r="O14" s="165">
        <f t="shared" si="0"/>
        <v>121744786.02</v>
      </c>
      <c r="P14" s="165">
        <f t="shared" si="0"/>
        <v>158052359.06999999</v>
      </c>
      <c r="Q14" s="165">
        <f t="shared" si="0"/>
        <v>18500967.530000001</v>
      </c>
      <c r="R14" s="225" t="s">
        <v>1</v>
      </c>
      <c r="S14" s="226"/>
    </row>
    <row r="15" spans="1:22" s="164" customFormat="1" ht="17.45" customHeight="1" x14ac:dyDescent="0.5">
      <c r="A15" s="142"/>
      <c r="B15" s="166" t="s">
        <v>214</v>
      </c>
      <c r="C15" s="142"/>
      <c r="D15" s="114"/>
      <c r="E15" s="160">
        <f>SUM(E16:E17)</f>
        <v>234746.69</v>
      </c>
      <c r="F15" s="160">
        <f t="shared" ref="F15:Q15" si="1">SUM(F16:F17)</f>
        <v>26110</v>
      </c>
      <c r="G15" s="160">
        <f t="shared" si="1"/>
        <v>212938.33000000002</v>
      </c>
      <c r="H15" s="175" t="s">
        <v>318</v>
      </c>
      <c r="I15" s="160">
        <f t="shared" si="1"/>
        <v>399920</v>
      </c>
      <c r="J15" s="160">
        <f t="shared" si="1"/>
        <v>39115003.799999997</v>
      </c>
      <c r="K15" s="160">
        <f t="shared" si="1"/>
        <v>32969930.539999999</v>
      </c>
      <c r="L15" s="160">
        <f t="shared" si="1"/>
        <v>16778585</v>
      </c>
      <c r="M15" s="160">
        <f t="shared" si="1"/>
        <v>20127036.5</v>
      </c>
      <c r="N15" s="160">
        <f t="shared" si="1"/>
        <v>12305841.27</v>
      </c>
      <c r="O15" s="160">
        <f t="shared" si="1"/>
        <v>10425725.629999999</v>
      </c>
      <c r="P15" s="160">
        <f t="shared" si="1"/>
        <v>8462975.7599999998</v>
      </c>
      <c r="Q15" s="160">
        <f t="shared" si="1"/>
        <v>832000</v>
      </c>
      <c r="R15" s="163" t="s">
        <v>169</v>
      </c>
      <c r="S15" s="134"/>
    </row>
    <row r="16" spans="1:22" s="164" customFormat="1" ht="17.45" customHeight="1" x14ac:dyDescent="0.5">
      <c r="A16" s="142"/>
      <c r="B16" s="167" t="s">
        <v>215</v>
      </c>
      <c r="C16" s="122"/>
      <c r="D16" s="114"/>
      <c r="E16" s="168">
        <v>107302.39999999999</v>
      </c>
      <c r="F16" s="168">
        <v>9970</v>
      </c>
      <c r="G16" s="168">
        <v>103495.74</v>
      </c>
      <c r="H16" s="159" t="s">
        <v>318</v>
      </c>
      <c r="I16" s="168">
        <v>186748</v>
      </c>
      <c r="J16" s="168">
        <v>14333640.800000001</v>
      </c>
      <c r="K16" s="168">
        <v>13654791.67</v>
      </c>
      <c r="L16" s="168">
        <v>5506141</v>
      </c>
      <c r="M16" s="168">
        <v>7463916</v>
      </c>
      <c r="N16" s="168">
        <v>5656102.7699999996</v>
      </c>
      <c r="O16" s="168">
        <v>5171095.63</v>
      </c>
      <c r="P16" s="168">
        <v>4510873.8</v>
      </c>
      <c r="Q16" s="168">
        <v>12000</v>
      </c>
      <c r="R16" s="169" t="s">
        <v>240</v>
      </c>
      <c r="S16" s="134"/>
    </row>
    <row r="17" spans="1:19" s="164" customFormat="1" ht="17.45" customHeight="1" x14ac:dyDescent="0.5">
      <c r="A17" s="142"/>
      <c r="B17" s="167" t="s">
        <v>216</v>
      </c>
      <c r="C17" s="162"/>
      <c r="D17" s="114"/>
      <c r="E17" s="168">
        <v>127444.29</v>
      </c>
      <c r="F17" s="168">
        <v>16140</v>
      </c>
      <c r="G17" s="168">
        <v>109442.59</v>
      </c>
      <c r="H17" s="159" t="s">
        <v>318</v>
      </c>
      <c r="I17" s="168">
        <v>213172</v>
      </c>
      <c r="J17" s="168">
        <v>24781363</v>
      </c>
      <c r="K17" s="168">
        <v>19315138.870000001</v>
      </c>
      <c r="L17" s="168">
        <v>11272444</v>
      </c>
      <c r="M17" s="168">
        <v>12663120.5</v>
      </c>
      <c r="N17" s="168">
        <v>6649738.5</v>
      </c>
      <c r="O17" s="168">
        <v>5254630</v>
      </c>
      <c r="P17" s="168">
        <v>3952101.96</v>
      </c>
      <c r="Q17" s="168">
        <v>820000</v>
      </c>
      <c r="R17" s="169" t="s">
        <v>241</v>
      </c>
      <c r="S17" s="134"/>
    </row>
    <row r="18" spans="1:19" s="164" customFormat="1" ht="17.45" customHeight="1" x14ac:dyDescent="0.5">
      <c r="A18" s="142"/>
      <c r="B18" s="161" t="s">
        <v>217</v>
      </c>
      <c r="C18" s="162"/>
      <c r="D18" s="114"/>
      <c r="E18" s="170">
        <f>SUM(E19:E24)</f>
        <v>770893.34</v>
      </c>
      <c r="F18" s="170">
        <f t="shared" ref="F18:Q18" si="2">SUM(F19:F24)</f>
        <v>198672.7</v>
      </c>
      <c r="G18" s="170">
        <f t="shared" si="2"/>
        <v>728711.33000000007</v>
      </c>
      <c r="H18" s="170">
        <f t="shared" si="2"/>
        <v>601914.5</v>
      </c>
      <c r="I18" s="170">
        <f t="shared" si="2"/>
        <v>612877.75</v>
      </c>
      <c r="J18" s="170">
        <f t="shared" si="2"/>
        <v>106756951</v>
      </c>
      <c r="K18" s="170">
        <f t="shared" si="2"/>
        <v>96237026.070000008</v>
      </c>
      <c r="L18" s="170">
        <f t="shared" si="2"/>
        <v>43609824</v>
      </c>
      <c r="M18" s="170">
        <f t="shared" si="2"/>
        <v>54255909.910000004</v>
      </c>
      <c r="N18" s="170">
        <f t="shared" si="2"/>
        <v>33410921.43</v>
      </c>
      <c r="O18" s="170">
        <f t="shared" si="2"/>
        <v>25051929.710000001</v>
      </c>
      <c r="P18" s="170">
        <f t="shared" si="2"/>
        <v>24359470.68</v>
      </c>
      <c r="Q18" s="170">
        <f t="shared" si="2"/>
        <v>29000</v>
      </c>
      <c r="R18" s="163" t="s">
        <v>181</v>
      </c>
      <c r="S18" s="134"/>
    </row>
    <row r="19" spans="1:19" s="164" customFormat="1" ht="17.45" customHeight="1" x14ac:dyDescent="0.5">
      <c r="A19" s="142"/>
      <c r="B19" s="167" t="s">
        <v>218</v>
      </c>
      <c r="C19" s="162"/>
      <c r="D19" s="114"/>
      <c r="E19" s="168">
        <v>91862</v>
      </c>
      <c r="F19" s="168">
        <v>17216.599999999999</v>
      </c>
      <c r="G19" s="168">
        <v>175162.72</v>
      </c>
      <c r="H19" s="159" t="s">
        <v>318</v>
      </c>
      <c r="I19" s="168">
        <v>77600</v>
      </c>
      <c r="J19" s="168">
        <v>11569222</v>
      </c>
      <c r="K19" s="168">
        <v>14019509.91</v>
      </c>
      <c r="L19" s="168">
        <v>5101093</v>
      </c>
      <c r="M19" s="168">
        <v>8745658</v>
      </c>
      <c r="N19" s="168">
        <v>4450913.3099999996</v>
      </c>
      <c r="O19" s="168">
        <v>2825700</v>
      </c>
      <c r="P19" s="168">
        <v>2581053</v>
      </c>
      <c r="Q19" s="159" t="s">
        <v>318</v>
      </c>
      <c r="R19" s="169" t="s">
        <v>242</v>
      </c>
      <c r="S19" s="134"/>
    </row>
    <row r="20" spans="1:19" s="164" customFormat="1" ht="17.45" customHeight="1" x14ac:dyDescent="0.5">
      <c r="A20" s="142"/>
      <c r="B20" s="167" t="s">
        <v>219</v>
      </c>
      <c r="C20" s="162"/>
      <c r="D20" s="114"/>
      <c r="E20" s="168">
        <v>282129.74</v>
      </c>
      <c r="F20" s="168">
        <v>43750</v>
      </c>
      <c r="G20" s="168">
        <v>149413.68</v>
      </c>
      <c r="H20" s="168">
        <v>574513</v>
      </c>
      <c r="I20" s="168">
        <v>78785</v>
      </c>
      <c r="J20" s="168">
        <v>19861222</v>
      </c>
      <c r="K20" s="168">
        <v>17866792.09</v>
      </c>
      <c r="L20" s="168">
        <v>8973354</v>
      </c>
      <c r="M20" s="168">
        <v>2657520</v>
      </c>
      <c r="N20" s="168">
        <v>7686536.8700000001</v>
      </c>
      <c r="O20" s="168">
        <v>5681100</v>
      </c>
      <c r="P20" s="168">
        <v>3182023.72</v>
      </c>
      <c r="Q20" s="159" t="s">
        <v>318</v>
      </c>
      <c r="R20" s="169" t="s">
        <v>243</v>
      </c>
      <c r="S20" s="134"/>
    </row>
    <row r="21" spans="1:19" s="164" customFormat="1" ht="17.45" customHeight="1" x14ac:dyDescent="0.5">
      <c r="A21" s="142"/>
      <c r="B21" s="167" t="s">
        <v>220</v>
      </c>
      <c r="C21" s="162"/>
      <c r="D21" s="114"/>
      <c r="E21" s="168">
        <v>49739.99</v>
      </c>
      <c r="F21" s="168">
        <v>5915</v>
      </c>
      <c r="G21" s="168">
        <v>61871.38</v>
      </c>
      <c r="H21" s="159" t="s">
        <v>318</v>
      </c>
      <c r="I21" s="168">
        <v>28062</v>
      </c>
      <c r="J21" s="168">
        <v>10884413</v>
      </c>
      <c r="K21" s="168">
        <v>14200076.24</v>
      </c>
      <c r="L21" s="168">
        <v>5020802</v>
      </c>
      <c r="M21" s="168">
        <v>8291929.2300000004</v>
      </c>
      <c r="N21" s="168">
        <v>3792056.88</v>
      </c>
      <c r="O21" s="168">
        <v>4783421.07</v>
      </c>
      <c r="P21" s="168">
        <v>2309239.58</v>
      </c>
      <c r="Q21" s="159" t="s">
        <v>318</v>
      </c>
      <c r="R21" s="169" t="s">
        <v>244</v>
      </c>
      <c r="S21" s="134"/>
    </row>
    <row r="22" spans="1:19" s="164" customFormat="1" ht="17.45" customHeight="1" x14ac:dyDescent="0.5">
      <c r="A22" s="142"/>
      <c r="B22" s="167" t="s">
        <v>221</v>
      </c>
      <c r="C22" s="162"/>
      <c r="D22" s="114"/>
      <c r="E22" s="168">
        <v>106583.94</v>
      </c>
      <c r="F22" s="168">
        <v>41800</v>
      </c>
      <c r="G22" s="168">
        <v>204389.97</v>
      </c>
      <c r="H22" s="168">
        <v>27401.5</v>
      </c>
      <c r="I22" s="168">
        <v>418850</v>
      </c>
      <c r="J22" s="168">
        <v>34488152</v>
      </c>
      <c r="K22" s="168">
        <v>20157808.370000001</v>
      </c>
      <c r="L22" s="168">
        <v>10309488</v>
      </c>
      <c r="M22" s="168">
        <v>13400281</v>
      </c>
      <c r="N22" s="168">
        <v>8179515.8600000003</v>
      </c>
      <c r="O22" s="168">
        <v>6602500</v>
      </c>
      <c r="P22" s="168">
        <v>12887974.699999999</v>
      </c>
      <c r="Q22" s="168">
        <v>29000</v>
      </c>
      <c r="R22" s="169" t="s">
        <v>245</v>
      </c>
      <c r="S22" s="134"/>
    </row>
    <row r="23" spans="1:19" s="164" customFormat="1" ht="17.45" customHeight="1" x14ac:dyDescent="0.5">
      <c r="A23" s="142"/>
      <c r="B23" s="167" t="s">
        <v>222</v>
      </c>
      <c r="C23" s="162"/>
      <c r="D23" s="114"/>
      <c r="E23" s="168">
        <v>83516.81</v>
      </c>
      <c r="F23" s="168">
        <v>14890.5</v>
      </c>
      <c r="G23" s="168">
        <v>22844.02</v>
      </c>
      <c r="H23" s="159" t="s">
        <v>318</v>
      </c>
      <c r="I23" s="168">
        <v>9580.75</v>
      </c>
      <c r="J23" s="168">
        <v>14073254</v>
      </c>
      <c r="K23" s="168">
        <v>14906056.4</v>
      </c>
      <c r="L23" s="168">
        <v>7529667</v>
      </c>
      <c r="M23" s="168">
        <v>9414511</v>
      </c>
      <c r="N23" s="168">
        <v>5040239.08</v>
      </c>
      <c r="O23" s="168">
        <v>3299458.64</v>
      </c>
      <c r="P23" s="168">
        <v>1466406.04</v>
      </c>
      <c r="Q23" s="159" t="s">
        <v>318</v>
      </c>
      <c r="R23" s="169" t="s">
        <v>246</v>
      </c>
      <c r="S23" s="134"/>
    </row>
    <row r="24" spans="1:19" s="164" customFormat="1" ht="17.45" customHeight="1" x14ac:dyDescent="0.5">
      <c r="A24" s="142"/>
      <c r="B24" s="167" t="s">
        <v>223</v>
      </c>
      <c r="C24" s="162"/>
      <c r="D24" s="114"/>
      <c r="E24" s="168">
        <v>157060.85999999999</v>
      </c>
      <c r="F24" s="168">
        <v>75100.600000000006</v>
      </c>
      <c r="G24" s="168">
        <v>115029.56</v>
      </c>
      <c r="H24" s="159" t="s">
        <v>318</v>
      </c>
      <c r="I24" s="159" t="s">
        <v>318</v>
      </c>
      <c r="J24" s="168">
        <v>15880688</v>
      </c>
      <c r="K24" s="168">
        <v>15086783.060000001</v>
      </c>
      <c r="L24" s="168">
        <v>6675420</v>
      </c>
      <c r="M24" s="168">
        <v>11746010.68</v>
      </c>
      <c r="N24" s="168">
        <v>4261659.43</v>
      </c>
      <c r="O24" s="168">
        <v>1859750</v>
      </c>
      <c r="P24" s="168">
        <v>1932773.64</v>
      </c>
      <c r="Q24" s="159" t="s">
        <v>318</v>
      </c>
      <c r="R24" s="169" t="s">
        <v>247</v>
      </c>
      <c r="S24" s="134"/>
    </row>
    <row r="25" spans="1:19" s="164" customFormat="1" ht="17.45" customHeight="1" x14ac:dyDescent="0.5">
      <c r="A25" s="142"/>
      <c r="B25" s="166" t="s">
        <v>224</v>
      </c>
      <c r="C25" s="162"/>
      <c r="D25" s="114"/>
      <c r="E25" s="170">
        <f>SUM(E26:E30)</f>
        <v>701393.95</v>
      </c>
      <c r="F25" s="170">
        <f t="shared" ref="F25:Q25" si="3">SUM(F26:F30)</f>
        <v>183857.7</v>
      </c>
      <c r="G25" s="170">
        <f t="shared" si="3"/>
        <v>1194561.51</v>
      </c>
      <c r="H25" s="170">
        <f t="shared" si="3"/>
        <v>9261</v>
      </c>
      <c r="I25" s="170">
        <f t="shared" si="3"/>
        <v>387905</v>
      </c>
      <c r="J25" s="170">
        <f t="shared" si="3"/>
        <v>100943951.74000001</v>
      </c>
      <c r="K25" s="170">
        <f t="shared" si="3"/>
        <v>81568069.609999999</v>
      </c>
      <c r="L25" s="170">
        <f t="shared" si="3"/>
        <v>37811620.520000003</v>
      </c>
      <c r="M25" s="170">
        <f t="shared" si="3"/>
        <v>54487720</v>
      </c>
      <c r="N25" s="170">
        <f t="shared" si="3"/>
        <v>33544543.520000003</v>
      </c>
      <c r="O25" s="170">
        <f t="shared" si="3"/>
        <v>30035673.77</v>
      </c>
      <c r="P25" s="170">
        <f t="shared" si="3"/>
        <v>11956326.210000001</v>
      </c>
      <c r="Q25" s="170">
        <f t="shared" si="3"/>
        <v>5106913.53</v>
      </c>
      <c r="R25" s="163" t="s">
        <v>184</v>
      </c>
      <c r="S25" s="134"/>
    </row>
    <row r="26" spans="1:19" s="164" customFormat="1" ht="17.45" customHeight="1" x14ac:dyDescent="0.5">
      <c r="A26" s="142"/>
      <c r="B26" s="167" t="s">
        <v>225</v>
      </c>
      <c r="C26" s="162"/>
      <c r="D26" s="114"/>
      <c r="E26" s="168">
        <v>147071.01</v>
      </c>
      <c r="F26" s="168">
        <v>28875.8</v>
      </c>
      <c r="G26" s="168">
        <v>497723.09</v>
      </c>
      <c r="H26" s="159" t="s">
        <v>318</v>
      </c>
      <c r="I26" s="168">
        <v>94110</v>
      </c>
      <c r="J26" s="168">
        <v>14903162.310000001</v>
      </c>
      <c r="K26" s="168">
        <v>14284641.550000001</v>
      </c>
      <c r="L26" s="168">
        <v>5942597.71</v>
      </c>
      <c r="M26" s="168">
        <v>10532932</v>
      </c>
      <c r="N26" s="168">
        <v>4175835.74</v>
      </c>
      <c r="O26" s="168">
        <v>5960400</v>
      </c>
      <c r="P26" s="168">
        <v>2014191.28</v>
      </c>
      <c r="Q26" s="168">
        <v>597742</v>
      </c>
      <c r="R26" s="169" t="s">
        <v>248</v>
      </c>
      <c r="S26" s="134"/>
    </row>
    <row r="27" spans="1:19" s="164" customFormat="1" ht="17.45" customHeight="1" x14ac:dyDescent="0.5">
      <c r="A27" s="142"/>
      <c r="B27" s="167" t="s">
        <v>226</v>
      </c>
      <c r="C27" s="162"/>
      <c r="D27" s="114"/>
      <c r="E27" s="168">
        <v>175332.04</v>
      </c>
      <c r="F27" s="168">
        <v>24862.3</v>
      </c>
      <c r="G27" s="168">
        <v>85506.95</v>
      </c>
      <c r="H27" s="159" t="s">
        <v>318</v>
      </c>
      <c r="I27" s="168">
        <v>69880</v>
      </c>
      <c r="J27" s="168">
        <v>20650713</v>
      </c>
      <c r="K27" s="168">
        <v>16742509.359999999</v>
      </c>
      <c r="L27" s="168">
        <v>7796566</v>
      </c>
      <c r="M27" s="168">
        <v>13864707</v>
      </c>
      <c r="N27" s="168">
        <v>9242399.4100000001</v>
      </c>
      <c r="O27" s="168">
        <v>3641200</v>
      </c>
      <c r="P27" s="168">
        <v>3124792.8</v>
      </c>
      <c r="Q27" s="159" t="s">
        <v>318</v>
      </c>
      <c r="R27" s="169" t="s">
        <v>249</v>
      </c>
      <c r="S27" s="134"/>
    </row>
    <row r="28" spans="1:19" s="164" customFormat="1" ht="17.45" customHeight="1" x14ac:dyDescent="0.5">
      <c r="A28" s="142"/>
      <c r="B28" s="167" t="s">
        <v>227</v>
      </c>
      <c r="C28" s="162"/>
      <c r="D28" s="114"/>
      <c r="E28" s="168">
        <v>138921.46</v>
      </c>
      <c r="F28" s="168">
        <v>53403.8</v>
      </c>
      <c r="G28" s="168">
        <v>141727.69</v>
      </c>
      <c r="H28" s="159" t="s">
        <v>318</v>
      </c>
      <c r="I28" s="168">
        <v>97050</v>
      </c>
      <c r="J28" s="168">
        <v>27047743</v>
      </c>
      <c r="K28" s="168">
        <v>18950423.960000001</v>
      </c>
      <c r="L28" s="168">
        <v>10282337.810000001</v>
      </c>
      <c r="M28" s="168">
        <v>9726149</v>
      </c>
      <c r="N28" s="168">
        <v>8501131.8399999999</v>
      </c>
      <c r="O28" s="168">
        <v>8378801</v>
      </c>
      <c r="P28" s="168">
        <v>244084</v>
      </c>
      <c r="Q28" s="155">
        <v>4509171.53</v>
      </c>
      <c r="R28" s="169" t="s">
        <v>250</v>
      </c>
      <c r="S28" s="134"/>
    </row>
    <row r="29" spans="1:19" s="164" customFormat="1" ht="17.45" customHeight="1" x14ac:dyDescent="0.5">
      <c r="A29" s="142"/>
      <c r="B29" s="167" t="s">
        <v>228</v>
      </c>
      <c r="C29" s="162"/>
      <c r="D29" s="114"/>
      <c r="E29" s="168">
        <v>82578</v>
      </c>
      <c r="F29" s="168">
        <v>31013.599999999999</v>
      </c>
      <c r="G29" s="168">
        <v>354697.27</v>
      </c>
      <c r="H29" s="159" t="s">
        <v>318</v>
      </c>
      <c r="I29" s="168">
        <v>53865</v>
      </c>
      <c r="J29" s="168">
        <v>17116584.43</v>
      </c>
      <c r="K29" s="168">
        <v>14473363.939999999</v>
      </c>
      <c r="L29" s="168">
        <v>5085499</v>
      </c>
      <c r="M29" s="168">
        <v>8605743</v>
      </c>
      <c r="N29" s="168">
        <v>3857731.2</v>
      </c>
      <c r="O29" s="168">
        <v>7799772.7699999996</v>
      </c>
      <c r="P29" s="168">
        <v>3332613.17</v>
      </c>
      <c r="Q29" s="159" t="s">
        <v>318</v>
      </c>
      <c r="R29" s="169" t="s">
        <v>251</v>
      </c>
      <c r="S29" s="134"/>
    </row>
    <row r="30" spans="1:19" s="164" customFormat="1" ht="17.45" customHeight="1" x14ac:dyDescent="0.5">
      <c r="A30" s="142"/>
      <c r="B30" s="167" t="s">
        <v>229</v>
      </c>
      <c r="C30" s="162"/>
      <c r="D30" s="114"/>
      <c r="E30" s="168">
        <v>157491.44</v>
      </c>
      <c r="F30" s="168">
        <v>45702.2</v>
      </c>
      <c r="G30" s="168">
        <v>114906.51</v>
      </c>
      <c r="H30" s="168">
        <v>9261</v>
      </c>
      <c r="I30" s="168">
        <v>73000</v>
      </c>
      <c r="J30" s="168">
        <v>21225749</v>
      </c>
      <c r="K30" s="168">
        <v>17117130.800000001</v>
      </c>
      <c r="L30" s="168">
        <v>8704620</v>
      </c>
      <c r="M30" s="168">
        <v>11758189</v>
      </c>
      <c r="N30" s="168">
        <v>7767445.3300000001</v>
      </c>
      <c r="O30" s="168">
        <v>4255500</v>
      </c>
      <c r="P30" s="168">
        <v>3240644.96</v>
      </c>
      <c r="Q30" s="159" t="s">
        <v>318</v>
      </c>
      <c r="R30" s="169" t="s">
        <v>252</v>
      </c>
      <c r="S30" s="134"/>
    </row>
    <row r="31" spans="1:19" s="164" customFormat="1" ht="17.45" customHeight="1" x14ac:dyDescent="0.5">
      <c r="A31" s="142"/>
      <c r="B31" s="166" t="s">
        <v>230</v>
      </c>
      <c r="C31" s="162"/>
      <c r="D31" s="114"/>
      <c r="E31" s="170">
        <f>SUM(E32:E34)</f>
        <v>323707.52000000002</v>
      </c>
      <c r="F31" s="170">
        <f t="shared" ref="F31:Q31" si="4">SUM(F32:F34)</f>
        <v>34344.839999999997</v>
      </c>
      <c r="G31" s="170">
        <f t="shared" si="4"/>
        <v>245752.53000000003</v>
      </c>
      <c r="H31" s="170">
        <f t="shared" si="4"/>
        <v>327850</v>
      </c>
      <c r="I31" s="170">
        <f t="shared" si="4"/>
        <v>409566</v>
      </c>
      <c r="J31" s="170">
        <f t="shared" si="4"/>
        <v>52071365.75</v>
      </c>
      <c r="K31" s="170">
        <f t="shared" si="4"/>
        <v>44202935.710000001</v>
      </c>
      <c r="L31" s="170">
        <f t="shared" si="4"/>
        <v>19322768.5</v>
      </c>
      <c r="M31" s="170">
        <f t="shared" si="4"/>
        <v>31905018.48</v>
      </c>
      <c r="N31" s="170">
        <f t="shared" si="4"/>
        <v>19976189.030000001</v>
      </c>
      <c r="O31" s="170">
        <f t="shared" si="4"/>
        <v>14334164.75</v>
      </c>
      <c r="P31" s="170">
        <f t="shared" si="4"/>
        <v>9172511.4399999995</v>
      </c>
      <c r="Q31" s="170">
        <f t="shared" si="4"/>
        <v>12000</v>
      </c>
      <c r="R31" s="163" t="s">
        <v>188</v>
      </c>
      <c r="S31" s="134"/>
    </row>
    <row r="32" spans="1:19" s="164" customFormat="1" ht="17.45" customHeight="1" x14ac:dyDescent="0.5">
      <c r="A32" s="142"/>
      <c r="B32" s="167" t="s">
        <v>231</v>
      </c>
      <c r="C32" s="162"/>
      <c r="D32" s="114"/>
      <c r="E32" s="168">
        <v>129630.52</v>
      </c>
      <c r="F32" s="168">
        <v>12860</v>
      </c>
      <c r="G32" s="168">
        <v>92871.38</v>
      </c>
      <c r="H32" s="168">
        <v>327850</v>
      </c>
      <c r="I32" s="168">
        <v>138250</v>
      </c>
      <c r="J32" s="168">
        <v>18385100.75</v>
      </c>
      <c r="K32" s="168">
        <v>14611100.26</v>
      </c>
      <c r="L32" s="168">
        <v>6411939.5</v>
      </c>
      <c r="M32" s="168">
        <v>9714057</v>
      </c>
      <c r="N32" s="168">
        <v>5446541.6399999997</v>
      </c>
      <c r="O32" s="168">
        <v>8858464.75</v>
      </c>
      <c r="P32" s="168">
        <v>2317062.96</v>
      </c>
      <c r="Q32" s="168">
        <v>12000</v>
      </c>
      <c r="R32" s="169" t="s">
        <v>253</v>
      </c>
      <c r="S32" s="134"/>
    </row>
    <row r="33" spans="1:23" s="164" customFormat="1" ht="17.45" customHeight="1" x14ac:dyDescent="0.5">
      <c r="A33" s="142"/>
      <c r="B33" s="167" t="s">
        <v>232</v>
      </c>
      <c r="C33" s="162"/>
      <c r="D33" s="114"/>
      <c r="E33" s="168">
        <v>133533</v>
      </c>
      <c r="F33" s="168">
        <v>12234.84</v>
      </c>
      <c r="G33" s="168">
        <v>50829.73</v>
      </c>
      <c r="H33" s="159" t="s">
        <v>318</v>
      </c>
      <c r="I33" s="168">
        <v>190226</v>
      </c>
      <c r="J33" s="168">
        <v>17044325</v>
      </c>
      <c r="K33" s="168">
        <v>14644002.119999999</v>
      </c>
      <c r="L33" s="168">
        <v>6900572</v>
      </c>
      <c r="M33" s="168">
        <v>10745754.48</v>
      </c>
      <c r="N33" s="168">
        <v>8902700.5500000007</v>
      </c>
      <c r="O33" s="168">
        <v>2811000</v>
      </c>
      <c r="P33" s="168">
        <v>2711300</v>
      </c>
      <c r="Q33" s="159" t="s">
        <v>318</v>
      </c>
      <c r="R33" s="169" t="s">
        <v>254</v>
      </c>
      <c r="S33" s="134"/>
    </row>
    <row r="34" spans="1:23" s="164" customFormat="1" ht="17.45" customHeight="1" x14ac:dyDescent="0.5">
      <c r="A34" s="142"/>
      <c r="B34" s="167" t="s">
        <v>233</v>
      </c>
      <c r="C34" s="162"/>
      <c r="D34" s="114"/>
      <c r="E34" s="168">
        <v>60544</v>
      </c>
      <c r="F34" s="168">
        <v>9250</v>
      </c>
      <c r="G34" s="168">
        <v>102051.42</v>
      </c>
      <c r="H34" s="159" t="s">
        <v>318</v>
      </c>
      <c r="I34" s="168">
        <v>81090</v>
      </c>
      <c r="J34" s="168">
        <v>16641940</v>
      </c>
      <c r="K34" s="168">
        <v>14947833.33</v>
      </c>
      <c r="L34" s="168">
        <v>6010257</v>
      </c>
      <c r="M34" s="168">
        <v>11445207</v>
      </c>
      <c r="N34" s="168">
        <v>5626946.8399999999</v>
      </c>
      <c r="O34" s="168">
        <v>2664700</v>
      </c>
      <c r="P34" s="168">
        <v>4144148.48</v>
      </c>
      <c r="Q34" s="159" t="s">
        <v>318</v>
      </c>
      <c r="R34" s="169" t="s">
        <v>255</v>
      </c>
      <c r="S34" s="134"/>
    </row>
    <row r="35" spans="1:23" s="164" customFormat="1" ht="17.45" customHeight="1" x14ac:dyDescent="0.5">
      <c r="A35" s="142"/>
      <c r="B35" s="161" t="s">
        <v>234</v>
      </c>
      <c r="C35" s="162"/>
      <c r="D35" s="114"/>
      <c r="E35" s="160">
        <f t="shared" ref="E35:Q35" si="5">SUM(E36:E40,E54:E58)</f>
        <v>1048240.03</v>
      </c>
      <c r="F35" s="160">
        <f t="shared" si="5"/>
        <v>1156392.1400000001</v>
      </c>
      <c r="G35" s="160">
        <f t="shared" si="5"/>
        <v>1292401.5099999998</v>
      </c>
      <c r="H35" s="160">
        <f t="shared" si="5"/>
        <v>2328249.2000000002</v>
      </c>
      <c r="I35" s="160">
        <f t="shared" si="5"/>
        <v>1791330.42</v>
      </c>
      <c r="J35" s="160">
        <f t="shared" si="5"/>
        <v>211514673.99000001</v>
      </c>
      <c r="K35" s="160">
        <f t="shared" si="5"/>
        <v>168051296.75</v>
      </c>
      <c r="L35" s="160">
        <f t="shared" si="5"/>
        <v>86047996.479999989</v>
      </c>
      <c r="M35" s="160">
        <f t="shared" si="5"/>
        <v>113453133.27000001</v>
      </c>
      <c r="N35" s="160">
        <f t="shared" si="5"/>
        <v>66316502.160000004</v>
      </c>
      <c r="O35" s="160">
        <f t="shared" si="5"/>
        <v>30538387.420000002</v>
      </c>
      <c r="P35" s="160">
        <f t="shared" si="5"/>
        <v>62716182.63000001</v>
      </c>
      <c r="Q35" s="160">
        <f t="shared" si="5"/>
        <v>6235447</v>
      </c>
      <c r="R35" s="163" t="s">
        <v>256</v>
      </c>
      <c r="S35" s="134"/>
    </row>
    <row r="36" spans="1:23" s="164" customFormat="1" ht="17.45" customHeight="1" x14ac:dyDescent="0.5">
      <c r="A36" s="142"/>
      <c r="B36" s="167" t="s">
        <v>235</v>
      </c>
      <c r="C36" s="162"/>
      <c r="D36" s="114"/>
      <c r="E36" s="168">
        <v>163210</v>
      </c>
      <c r="F36" s="168">
        <v>350241.6</v>
      </c>
      <c r="G36" s="168">
        <v>169805.04</v>
      </c>
      <c r="H36" s="159" t="s">
        <v>318</v>
      </c>
      <c r="I36" s="168">
        <v>87166</v>
      </c>
      <c r="J36" s="168">
        <v>21345712.920000002</v>
      </c>
      <c r="K36" s="168">
        <v>17383488.469999999</v>
      </c>
      <c r="L36" s="168">
        <v>9046592</v>
      </c>
      <c r="M36" s="168">
        <v>13362638.73</v>
      </c>
      <c r="N36" s="168">
        <v>6448932.8300000001</v>
      </c>
      <c r="O36" s="168">
        <v>3730750</v>
      </c>
      <c r="P36" s="168">
        <v>5550502.6200000001</v>
      </c>
      <c r="Q36" s="159" t="s">
        <v>318</v>
      </c>
      <c r="R36" s="169" t="s">
        <v>257</v>
      </c>
      <c r="S36" s="134"/>
    </row>
    <row r="37" spans="1:23" s="164" customFormat="1" ht="17.45" customHeight="1" x14ac:dyDescent="0.5">
      <c r="A37" s="142"/>
      <c r="B37" s="167" t="s">
        <v>236</v>
      </c>
      <c r="C37" s="162"/>
      <c r="D37" s="114"/>
      <c r="E37" s="168">
        <v>48175</v>
      </c>
      <c r="F37" s="168">
        <v>34950</v>
      </c>
      <c r="G37" s="168">
        <v>105050.96</v>
      </c>
      <c r="H37" s="168">
        <v>710305</v>
      </c>
      <c r="I37" s="168">
        <v>118333</v>
      </c>
      <c r="J37" s="168">
        <v>16231760</v>
      </c>
      <c r="K37" s="168">
        <v>14851171.800000001</v>
      </c>
      <c r="L37" s="168">
        <v>8686699</v>
      </c>
      <c r="M37" s="168">
        <v>9796524.75</v>
      </c>
      <c r="N37" s="168">
        <v>5528862.6799999997</v>
      </c>
      <c r="O37" s="168">
        <v>3643120</v>
      </c>
      <c r="P37" s="168">
        <v>3351582.75</v>
      </c>
      <c r="Q37" s="159" t="s">
        <v>318</v>
      </c>
      <c r="R37" s="169" t="s">
        <v>258</v>
      </c>
      <c r="S37" s="134"/>
    </row>
    <row r="38" spans="1:23" s="164" customFormat="1" ht="17.45" customHeight="1" x14ac:dyDescent="0.5">
      <c r="A38" s="142"/>
      <c r="B38" s="167" t="s">
        <v>237</v>
      </c>
      <c r="C38" s="162"/>
      <c r="D38" s="114"/>
      <c r="E38" s="168">
        <v>34886.04</v>
      </c>
      <c r="F38" s="168">
        <v>11077.8</v>
      </c>
      <c r="G38" s="168">
        <v>147256.85</v>
      </c>
      <c r="H38" s="168">
        <v>379672</v>
      </c>
      <c r="I38" s="168">
        <v>147261</v>
      </c>
      <c r="J38" s="168">
        <v>15830961</v>
      </c>
      <c r="K38" s="168">
        <v>14438265.23</v>
      </c>
      <c r="L38" s="168">
        <v>6744134</v>
      </c>
      <c r="M38" s="168">
        <v>9401560</v>
      </c>
      <c r="N38" s="168">
        <v>4522375.67</v>
      </c>
      <c r="O38" s="168">
        <v>2108600</v>
      </c>
      <c r="P38" s="168">
        <v>4577000</v>
      </c>
      <c r="Q38" s="159" t="s">
        <v>318</v>
      </c>
      <c r="R38" s="169" t="s">
        <v>259</v>
      </c>
      <c r="S38" s="134"/>
    </row>
    <row r="39" spans="1:23" s="164" customFormat="1" ht="17.45" customHeight="1" x14ac:dyDescent="0.5">
      <c r="A39" s="142"/>
      <c r="B39" s="167" t="s">
        <v>238</v>
      </c>
      <c r="C39" s="162"/>
      <c r="D39" s="114"/>
      <c r="E39" s="168">
        <v>121469.69</v>
      </c>
      <c r="F39" s="168">
        <v>183663.3</v>
      </c>
      <c r="G39" s="168">
        <v>194770.32</v>
      </c>
      <c r="H39" s="168">
        <v>585600</v>
      </c>
      <c r="I39" s="168">
        <v>146883.35999999999</v>
      </c>
      <c r="J39" s="168">
        <v>17559764</v>
      </c>
      <c r="K39" s="168">
        <v>14987310.98</v>
      </c>
      <c r="L39" s="168">
        <v>9404229</v>
      </c>
      <c r="M39" s="168">
        <v>11897644.75</v>
      </c>
      <c r="N39" s="168">
        <v>8182698.8499999996</v>
      </c>
      <c r="O39" s="168">
        <v>1583080</v>
      </c>
      <c r="P39" s="168">
        <v>2606400</v>
      </c>
      <c r="Q39" s="159" t="s">
        <v>318</v>
      </c>
      <c r="R39" s="169" t="s">
        <v>260</v>
      </c>
      <c r="S39" s="134"/>
    </row>
    <row r="40" spans="1:23" s="164" customFormat="1" ht="17.45" customHeight="1" x14ac:dyDescent="0.5">
      <c r="A40" s="142"/>
      <c r="B40" s="167" t="s">
        <v>239</v>
      </c>
      <c r="C40" s="162"/>
      <c r="D40" s="114"/>
      <c r="E40" s="168">
        <v>46720.24</v>
      </c>
      <c r="F40" s="168">
        <v>57920</v>
      </c>
      <c r="G40" s="168">
        <v>123044.64</v>
      </c>
      <c r="H40" s="159" t="s">
        <v>318</v>
      </c>
      <c r="I40" s="168">
        <v>50250</v>
      </c>
      <c r="J40" s="168">
        <v>17285206</v>
      </c>
      <c r="K40" s="168">
        <v>15086466.119999999</v>
      </c>
      <c r="L40" s="168">
        <v>9323051</v>
      </c>
      <c r="M40" s="168">
        <v>10943534</v>
      </c>
      <c r="N40" s="168">
        <v>4996153.8600000003</v>
      </c>
      <c r="O40" s="168">
        <v>2726800</v>
      </c>
      <c r="P40" s="168">
        <v>3158017.23</v>
      </c>
      <c r="Q40" s="159" t="s">
        <v>318</v>
      </c>
      <c r="R40" s="169" t="s">
        <v>261</v>
      </c>
      <c r="S40" s="134"/>
    </row>
    <row r="41" spans="1:23" x14ac:dyDescent="0.5">
      <c r="A41" s="1"/>
      <c r="B41" s="2" t="s">
        <v>3</v>
      </c>
      <c r="C41" s="3">
        <v>19.3</v>
      </c>
      <c r="D41" s="2" t="s">
        <v>262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"/>
    </row>
    <row r="42" spans="1:23" x14ac:dyDescent="0.5">
      <c r="A42" s="4"/>
      <c r="B42" s="1" t="s">
        <v>55</v>
      </c>
      <c r="C42" s="3">
        <v>19.3</v>
      </c>
      <c r="D42" s="5" t="s">
        <v>61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1"/>
      <c r="W42" s="4"/>
    </row>
    <row r="43" spans="1:23" x14ac:dyDescent="0.5">
      <c r="A43" s="4"/>
      <c r="B43" s="1"/>
      <c r="C43" s="3"/>
      <c r="D43" s="5" t="s">
        <v>263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7.25" customHeight="1" x14ac:dyDescent="0.5">
      <c r="A44" s="4"/>
      <c r="B44" s="1"/>
      <c r="C44" s="3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7" t="s">
        <v>57</v>
      </c>
      <c r="T44" s="4"/>
      <c r="U44" s="4"/>
      <c r="V44" s="4"/>
      <c r="W44" s="4"/>
    </row>
    <row r="45" spans="1:23" ht="2.25" customHeight="1" x14ac:dyDescent="0.5">
      <c r="V45" s="4"/>
    </row>
    <row r="46" spans="1:23" x14ac:dyDescent="0.5">
      <c r="A46" s="79"/>
      <c r="B46" s="80"/>
      <c r="C46" s="80"/>
      <c r="D46" s="81"/>
      <c r="E46" s="209" t="s">
        <v>33</v>
      </c>
      <c r="F46" s="210"/>
      <c r="G46" s="210"/>
      <c r="H46" s="210"/>
      <c r="I46" s="210"/>
      <c r="J46" s="210"/>
      <c r="K46" s="211"/>
      <c r="L46" s="212" t="s">
        <v>34</v>
      </c>
      <c r="M46" s="213"/>
      <c r="N46" s="213"/>
      <c r="O46" s="213"/>
      <c r="P46" s="213"/>
      <c r="Q46" s="213"/>
      <c r="R46" s="82" t="s">
        <v>43</v>
      </c>
      <c r="S46" s="83"/>
      <c r="T46" s="10"/>
      <c r="U46" s="10"/>
      <c r="W46" s="10"/>
    </row>
    <row r="47" spans="1:23" x14ac:dyDescent="0.5">
      <c r="A47" s="10"/>
      <c r="B47" s="10"/>
      <c r="C47" s="10"/>
      <c r="D47" s="10"/>
      <c r="E47" s="234" t="s">
        <v>25</v>
      </c>
      <c r="F47" s="235"/>
      <c r="G47" s="235"/>
      <c r="H47" s="235"/>
      <c r="I47" s="235"/>
      <c r="J47" s="235"/>
      <c r="K47" s="236"/>
      <c r="L47" s="229" t="s">
        <v>35</v>
      </c>
      <c r="M47" s="230"/>
      <c r="N47" s="230"/>
      <c r="O47" s="230"/>
      <c r="P47" s="230"/>
      <c r="Q47" s="231"/>
      <c r="R47" s="232" t="s">
        <v>125</v>
      </c>
      <c r="S47" s="239"/>
      <c r="T47" s="10"/>
      <c r="U47" s="10"/>
      <c r="V47" s="10"/>
      <c r="W47" s="10"/>
    </row>
    <row r="48" spans="1:23" x14ac:dyDescent="0.5">
      <c r="A48" s="237" t="s">
        <v>123</v>
      </c>
      <c r="B48" s="237"/>
      <c r="C48" s="237"/>
      <c r="D48" s="238"/>
      <c r="E48" s="76"/>
      <c r="F48" s="76" t="s">
        <v>38</v>
      </c>
      <c r="G48" s="76"/>
      <c r="H48" s="76"/>
      <c r="I48" s="76"/>
      <c r="J48" s="49"/>
      <c r="K48" s="77"/>
      <c r="L48" s="78"/>
      <c r="M48" s="78"/>
      <c r="N48" s="78"/>
      <c r="O48" s="78"/>
      <c r="P48" s="78"/>
      <c r="Q48" s="78"/>
      <c r="R48" s="232" t="s">
        <v>124</v>
      </c>
      <c r="S48" s="233"/>
      <c r="T48" s="50"/>
      <c r="U48" s="10"/>
      <c r="V48" s="10"/>
      <c r="W48" s="10"/>
    </row>
    <row r="49" spans="1:23" x14ac:dyDescent="0.5">
      <c r="A49" s="237" t="s">
        <v>121</v>
      </c>
      <c r="B49" s="237"/>
      <c r="C49" s="237"/>
      <c r="D49" s="238"/>
      <c r="E49" s="76" t="s">
        <v>22</v>
      </c>
      <c r="F49" s="76" t="s">
        <v>117</v>
      </c>
      <c r="G49" s="76"/>
      <c r="H49" s="76" t="s">
        <v>24</v>
      </c>
      <c r="I49" s="76"/>
      <c r="J49" s="78"/>
      <c r="K49" s="76"/>
      <c r="L49" s="78"/>
      <c r="M49" s="78"/>
      <c r="N49" s="78"/>
      <c r="O49" s="78"/>
      <c r="P49" s="78"/>
      <c r="Q49" s="78"/>
      <c r="R49" s="232" t="s">
        <v>42</v>
      </c>
      <c r="S49" s="233"/>
      <c r="T49" s="50"/>
      <c r="U49" s="10"/>
      <c r="V49" s="10"/>
      <c r="W49" s="10"/>
    </row>
    <row r="50" spans="1:23" x14ac:dyDescent="0.5">
      <c r="A50" s="237" t="s">
        <v>122</v>
      </c>
      <c r="B50" s="237"/>
      <c r="C50" s="237"/>
      <c r="D50" s="238"/>
      <c r="E50" s="72" t="s">
        <v>37</v>
      </c>
      <c r="F50" s="76" t="s">
        <v>118</v>
      </c>
      <c r="G50" s="76"/>
      <c r="H50" s="71" t="s">
        <v>119</v>
      </c>
      <c r="I50" s="76"/>
      <c r="J50" s="78"/>
      <c r="K50" s="76"/>
      <c r="L50" s="78" t="s">
        <v>44</v>
      </c>
      <c r="M50" s="78"/>
      <c r="N50" s="78"/>
      <c r="O50" s="78"/>
      <c r="P50" s="78"/>
      <c r="Q50" s="78"/>
      <c r="R50" s="232" t="s">
        <v>18</v>
      </c>
      <c r="S50" s="233"/>
      <c r="T50" s="50"/>
      <c r="U50" s="10"/>
      <c r="V50" s="10"/>
      <c r="W50" s="10"/>
    </row>
    <row r="51" spans="1:23" x14ac:dyDescent="0.5">
      <c r="A51" s="107"/>
      <c r="B51" s="107"/>
      <c r="C51" s="107"/>
      <c r="D51" s="108"/>
      <c r="E51" s="72" t="s">
        <v>41</v>
      </c>
      <c r="F51" s="101" t="s">
        <v>136</v>
      </c>
      <c r="G51" s="76" t="s">
        <v>23</v>
      </c>
      <c r="H51" s="101" t="s">
        <v>137</v>
      </c>
      <c r="I51" s="76" t="s">
        <v>39</v>
      </c>
      <c r="J51" s="78" t="s">
        <v>30</v>
      </c>
      <c r="K51" s="76" t="s">
        <v>11</v>
      </c>
      <c r="L51" s="73" t="s">
        <v>36</v>
      </c>
      <c r="M51" s="78" t="s">
        <v>112</v>
      </c>
      <c r="N51" s="78" t="s">
        <v>113</v>
      </c>
      <c r="O51" s="78" t="s">
        <v>114</v>
      </c>
      <c r="P51" s="78" t="s">
        <v>115</v>
      </c>
      <c r="Q51" s="78" t="s">
        <v>120</v>
      </c>
      <c r="R51" s="105"/>
      <c r="S51" s="106"/>
      <c r="T51" s="50"/>
      <c r="U51" s="10"/>
      <c r="V51" s="10"/>
      <c r="W51" s="10"/>
    </row>
    <row r="52" spans="1:23" x14ac:dyDescent="0.5">
      <c r="A52" s="86"/>
      <c r="B52" s="86"/>
      <c r="C52" s="86"/>
      <c r="D52" s="87"/>
      <c r="E52" s="74" t="s">
        <v>41</v>
      </c>
      <c r="F52" s="74" t="s">
        <v>135</v>
      </c>
      <c r="G52" s="74" t="s">
        <v>27</v>
      </c>
      <c r="H52" s="74" t="s">
        <v>134</v>
      </c>
      <c r="I52" s="74" t="s">
        <v>28</v>
      </c>
      <c r="J52" s="75" t="s">
        <v>31</v>
      </c>
      <c r="K52" s="74" t="s">
        <v>2</v>
      </c>
      <c r="L52" s="75" t="s">
        <v>130</v>
      </c>
      <c r="M52" s="75" t="s">
        <v>127</v>
      </c>
      <c r="N52" s="75" t="s">
        <v>128</v>
      </c>
      <c r="O52" s="75" t="s">
        <v>129</v>
      </c>
      <c r="P52" s="75" t="s">
        <v>31</v>
      </c>
      <c r="Q52" s="74" t="s">
        <v>2</v>
      </c>
      <c r="R52" s="88"/>
      <c r="S52" s="89"/>
      <c r="T52" s="10"/>
      <c r="U52" s="10"/>
      <c r="V52" s="10"/>
      <c r="W52" s="10"/>
    </row>
    <row r="53" spans="1:23" ht="2.25" customHeight="1" x14ac:dyDescent="0.5">
      <c r="A53" s="241" t="s">
        <v>43</v>
      </c>
      <c r="B53" s="241"/>
      <c r="C53" s="241"/>
      <c r="D53" s="24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84"/>
      <c r="S53" s="85"/>
    </row>
    <row r="54" spans="1:23" s="171" customFormat="1" ht="17.45" customHeight="1" x14ac:dyDescent="0.35">
      <c r="A54" s="162"/>
      <c r="B54" s="167" t="s">
        <v>264</v>
      </c>
      <c r="C54" s="142"/>
      <c r="D54" s="114"/>
      <c r="E54" s="168">
        <v>87834.82</v>
      </c>
      <c r="F54" s="168">
        <v>16396.34</v>
      </c>
      <c r="G54" s="168">
        <v>77245.63</v>
      </c>
      <c r="H54" s="168">
        <v>50015</v>
      </c>
      <c r="I54" s="168">
        <v>95150</v>
      </c>
      <c r="J54" s="168">
        <v>13341567</v>
      </c>
      <c r="K54" s="168">
        <v>14628978.140000001</v>
      </c>
      <c r="L54" s="168">
        <v>6900404</v>
      </c>
      <c r="M54" s="168">
        <v>8492182.4000000004</v>
      </c>
      <c r="N54" s="168">
        <v>6031281.0999999996</v>
      </c>
      <c r="O54" s="168">
        <v>2897900</v>
      </c>
      <c r="P54" s="168">
        <v>1634291</v>
      </c>
      <c r="Q54" s="159" t="s">
        <v>318</v>
      </c>
      <c r="R54" s="169" t="s">
        <v>274</v>
      </c>
      <c r="S54" s="142"/>
    </row>
    <row r="55" spans="1:23" s="171" customFormat="1" ht="17.45" customHeight="1" x14ac:dyDescent="0.35">
      <c r="A55" s="162"/>
      <c r="B55" s="167" t="s">
        <v>265</v>
      </c>
      <c r="C55" s="122"/>
      <c r="D55" s="114"/>
      <c r="E55" s="168">
        <v>97923.74</v>
      </c>
      <c r="F55" s="168">
        <v>22550</v>
      </c>
      <c r="G55" s="168">
        <v>129740.71</v>
      </c>
      <c r="H55" s="168">
        <v>256011.2</v>
      </c>
      <c r="I55" s="168">
        <v>63822</v>
      </c>
      <c r="J55" s="168">
        <v>22775869</v>
      </c>
      <c r="K55" s="168">
        <v>16759046.710000001</v>
      </c>
      <c r="L55" s="168">
        <v>10951968.6</v>
      </c>
      <c r="M55" s="168">
        <v>12916662.140000001</v>
      </c>
      <c r="N55" s="168">
        <v>8595574.9000000004</v>
      </c>
      <c r="O55" s="168">
        <v>2362890</v>
      </c>
      <c r="P55" s="168">
        <v>2885615.21</v>
      </c>
      <c r="Q55" s="159" t="s">
        <v>318</v>
      </c>
      <c r="R55" s="169" t="s">
        <v>275</v>
      </c>
      <c r="S55" s="142"/>
    </row>
    <row r="56" spans="1:23" s="171" customFormat="1" ht="17.45" customHeight="1" x14ac:dyDescent="0.35">
      <c r="A56" s="162"/>
      <c r="B56" s="167" t="s">
        <v>266</v>
      </c>
      <c r="C56" s="162"/>
      <c r="D56" s="114"/>
      <c r="E56" s="168">
        <v>154480</v>
      </c>
      <c r="F56" s="168">
        <v>20342.8</v>
      </c>
      <c r="G56" s="168">
        <v>88161.69</v>
      </c>
      <c r="H56" s="168">
        <v>103816</v>
      </c>
      <c r="I56" s="168">
        <v>248985.06</v>
      </c>
      <c r="J56" s="168">
        <v>13800298.42</v>
      </c>
      <c r="K56" s="168">
        <v>14999187.5</v>
      </c>
      <c r="L56" s="168">
        <v>5660629</v>
      </c>
      <c r="M56" s="168">
        <v>9830910</v>
      </c>
      <c r="N56" s="168">
        <v>5110477.4400000004</v>
      </c>
      <c r="O56" s="168">
        <v>3916243.42</v>
      </c>
      <c r="P56" s="168">
        <v>1271578.67</v>
      </c>
      <c r="Q56" s="159" t="s">
        <v>318</v>
      </c>
      <c r="R56" s="169" t="s">
        <v>276</v>
      </c>
      <c r="S56" s="142"/>
    </row>
    <row r="57" spans="1:23" s="171" customFormat="1" ht="17.45" customHeight="1" x14ac:dyDescent="0.35">
      <c r="A57" s="162"/>
      <c r="B57" s="167" t="s">
        <v>267</v>
      </c>
      <c r="C57" s="162"/>
      <c r="D57" s="114"/>
      <c r="E57" s="168">
        <v>46663</v>
      </c>
      <c r="F57" s="168">
        <v>114882.8</v>
      </c>
      <c r="G57" s="168">
        <v>64645.66</v>
      </c>
      <c r="H57" s="168">
        <v>75</v>
      </c>
      <c r="I57" s="168">
        <v>22805</v>
      </c>
      <c r="J57" s="168">
        <v>8354706</v>
      </c>
      <c r="K57" s="168">
        <v>13847090.07</v>
      </c>
      <c r="L57" s="168">
        <v>3782258</v>
      </c>
      <c r="M57" s="168">
        <v>9069075</v>
      </c>
      <c r="N57" s="168">
        <v>4297251.34</v>
      </c>
      <c r="O57" s="168">
        <v>2036304</v>
      </c>
      <c r="P57" s="168">
        <v>876536.46</v>
      </c>
      <c r="Q57" s="159" t="s">
        <v>318</v>
      </c>
      <c r="R57" s="169" t="s">
        <v>277</v>
      </c>
      <c r="S57" s="142"/>
    </row>
    <row r="58" spans="1:23" s="171" customFormat="1" ht="17.45" customHeight="1" x14ac:dyDescent="0.35">
      <c r="A58" s="162"/>
      <c r="B58" s="166" t="s">
        <v>268</v>
      </c>
      <c r="C58" s="162"/>
      <c r="D58" s="114"/>
      <c r="E58" s="160">
        <f>SUM(E59:E60)</f>
        <v>246877.5</v>
      </c>
      <c r="F58" s="160">
        <f t="shared" ref="F58:Q58" si="6">SUM(F59:F60)</f>
        <v>344367.5</v>
      </c>
      <c r="G58" s="160">
        <f t="shared" si="6"/>
        <v>192680.01</v>
      </c>
      <c r="H58" s="160">
        <f t="shared" si="6"/>
        <v>242755</v>
      </c>
      <c r="I58" s="160">
        <f t="shared" si="6"/>
        <v>810675</v>
      </c>
      <c r="J58" s="160">
        <f t="shared" si="6"/>
        <v>64988829.649999999</v>
      </c>
      <c r="K58" s="160">
        <f t="shared" si="6"/>
        <v>31070291.73</v>
      </c>
      <c r="L58" s="160">
        <f t="shared" si="6"/>
        <v>15548031.880000001</v>
      </c>
      <c r="M58" s="160">
        <f t="shared" si="6"/>
        <v>17742401.5</v>
      </c>
      <c r="N58" s="160">
        <f t="shared" si="6"/>
        <v>12602893.49</v>
      </c>
      <c r="O58" s="160">
        <f t="shared" si="6"/>
        <v>5532700</v>
      </c>
      <c r="P58" s="160">
        <f t="shared" si="6"/>
        <v>36804658.690000005</v>
      </c>
      <c r="Q58" s="160">
        <f t="shared" si="6"/>
        <v>6235447</v>
      </c>
      <c r="R58" s="163" t="s">
        <v>203</v>
      </c>
      <c r="S58" s="142"/>
    </row>
    <row r="59" spans="1:23" s="171" customFormat="1" ht="17.45" customHeight="1" x14ac:dyDescent="0.35">
      <c r="A59" s="162"/>
      <c r="B59" s="167" t="s">
        <v>269</v>
      </c>
      <c r="C59" s="162"/>
      <c r="D59" s="114"/>
      <c r="E59" s="168">
        <v>82451</v>
      </c>
      <c r="F59" s="168">
        <v>161537.5</v>
      </c>
      <c r="G59" s="168">
        <v>96163.34</v>
      </c>
      <c r="H59" s="168">
        <v>182152</v>
      </c>
      <c r="I59" s="168">
        <v>1150</v>
      </c>
      <c r="J59" s="168">
        <v>13470028.49</v>
      </c>
      <c r="K59" s="168">
        <v>13599501.710000001</v>
      </c>
      <c r="L59" s="168">
        <v>7109329</v>
      </c>
      <c r="M59" s="168">
        <v>10472026.5</v>
      </c>
      <c r="N59" s="168">
        <v>5140500.01</v>
      </c>
      <c r="O59" s="168">
        <v>2185300</v>
      </c>
      <c r="P59" s="168">
        <v>1839047.42</v>
      </c>
      <c r="Q59" s="159" t="s">
        <v>318</v>
      </c>
      <c r="R59" s="169" t="s">
        <v>278</v>
      </c>
      <c r="S59" s="142"/>
    </row>
    <row r="60" spans="1:23" s="171" customFormat="1" ht="17.45" customHeight="1" x14ac:dyDescent="0.35">
      <c r="A60" s="162"/>
      <c r="B60" s="167" t="s">
        <v>270</v>
      </c>
      <c r="C60" s="162"/>
      <c r="D60" s="114"/>
      <c r="E60" s="168">
        <v>164426.5</v>
      </c>
      <c r="F60" s="168">
        <v>182830</v>
      </c>
      <c r="G60" s="168">
        <v>96516.67</v>
      </c>
      <c r="H60" s="155">
        <v>60603</v>
      </c>
      <c r="I60" s="168">
        <v>809525</v>
      </c>
      <c r="J60" s="168">
        <v>51518801.159999996</v>
      </c>
      <c r="K60" s="168">
        <v>17470790.02</v>
      </c>
      <c r="L60" s="168">
        <v>8438702.8800000008</v>
      </c>
      <c r="M60" s="168">
        <v>7270375</v>
      </c>
      <c r="N60" s="168">
        <v>7462393.4800000004</v>
      </c>
      <c r="O60" s="168">
        <v>3347400</v>
      </c>
      <c r="P60" s="168">
        <v>34965611.270000003</v>
      </c>
      <c r="Q60" s="155">
        <v>6235447</v>
      </c>
      <c r="R60" s="169" t="s">
        <v>279</v>
      </c>
      <c r="S60" s="142"/>
    </row>
    <row r="61" spans="1:23" s="171" customFormat="1" ht="17.45" customHeight="1" x14ac:dyDescent="0.35">
      <c r="A61" s="162"/>
      <c r="B61" s="166" t="s">
        <v>271</v>
      </c>
      <c r="C61" s="162"/>
      <c r="D61" s="114"/>
      <c r="E61" s="160">
        <f>SUM(E62:E63)</f>
        <v>210001.27</v>
      </c>
      <c r="F61" s="160">
        <f t="shared" ref="F61:Q61" si="7">SUM(F62:F63)</f>
        <v>150003.12</v>
      </c>
      <c r="G61" s="160">
        <f t="shared" si="7"/>
        <v>272535.71999999997</v>
      </c>
      <c r="H61" s="175" t="s">
        <v>318</v>
      </c>
      <c r="I61" s="160">
        <f t="shared" si="7"/>
        <v>187480</v>
      </c>
      <c r="J61" s="160">
        <f t="shared" si="7"/>
        <v>30668325</v>
      </c>
      <c r="K61" s="160">
        <f t="shared" si="7"/>
        <v>29850071.949999999</v>
      </c>
      <c r="L61" s="160">
        <f t="shared" si="7"/>
        <v>14486022</v>
      </c>
      <c r="M61" s="160">
        <f t="shared" si="7"/>
        <v>18132604</v>
      </c>
      <c r="N61" s="160">
        <f t="shared" si="7"/>
        <v>10995085.02</v>
      </c>
      <c r="O61" s="160">
        <f t="shared" si="7"/>
        <v>5826204.7400000002</v>
      </c>
      <c r="P61" s="160">
        <f t="shared" si="7"/>
        <v>4580233.66</v>
      </c>
      <c r="Q61" s="160">
        <f t="shared" si="7"/>
        <v>50160</v>
      </c>
      <c r="R61" s="163" t="s">
        <v>206</v>
      </c>
      <c r="S61" s="142"/>
    </row>
    <row r="62" spans="1:23" s="171" customFormat="1" ht="17.45" customHeight="1" x14ac:dyDescent="0.35">
      <c r="A62" s="162"/>
      <c r="B62" s="167" t="s">
        <v>272</v>
      </c>
      <c r="C62" s="162"/>
      <c r="D62" s="114"/>
      <c r="E62" s="168">
        <v>152761.85999999999</v>
      </c>
      <c r="F62" s="168">
        <v>115332.92</v>
      </c>
      <c r="G62" s="168">
        <v>164210.54999999999</v>
      </c>
      <c r="H62" s="159" t="s">
        <v>318</v>
      </c>
      <c r="I62" s="168">
        <v>116350</v>
      </c>
      <c r="J62" s="168">
        <v>18408536</v>
      </c>
      <c r="K62" s="168">
        <v>15558597.25</v>
      </c>
      <c r="L62" s="168">
        <v>8592540</v>
      </c>
      <c r="M62" s="168">
        <v>9550330</v>
      </c>
      <c r="N62" s="168">
        <v>6194869.1600000001</v>
      </c>
      <c r="O62" s="168">
        <v>2967582</v>
      </c>
      <c r="P62" s="168">
        <v>2120500</v>
      </c>
      <c r="Q62" s="159" t="s">
        <v>318</v>
      </c>
      <c r="R62" s="169" t="s">
        <v>280</v>
      </c>
      <c r="S62" s="142"/>
    </row>
    <row r="63" spans="1:23" s="171" customFormat="1" ht="17.45" customHeight="1" x14ac:dyDescent="0.35">
      <c r="A63" s="162"/>
      <c r="B63" s="167" t="s">
        <v>273</v>
      </c>
      <c r="C63" s="162"/>
      <c r="D63" s="114"/>
      <c r="E63" s="168">
        <v>57239.41</v>
      </c>
      <c r="F63" s="168">
        <v>34670.199999999997</v>
      </c>
      <c r="G63" s="168">
        <v>108325.17</v>
      </c>
      <c r="H63" s="159" t="s">
        <v>318</v>
      </c>
      <c r="I63" s="168">
        <v>71130</v>
      </c>
      <c r="J63" s="168">
        <v>12259789</v>
      </c>
      <c r="K63" s="168">
        <v>14291474.699999999</v>
      </c>
      <c r="L63" s="168">
        <v>5893482</v>
      </c>
      <c r="M63" s="168">
        <v>8582274</v>
      </c>
      <c r="N63" s="168">
        <v>4800215.8600000003</v>
      </c>
      <c r="O63" s="168">
        <v>2858622.74</v>
      </c>
      <c r="P63" s="168">
        <v>2459733.66</v>
      </c>
      <c r="Q63" s="168">
        <v>50160</v>
      </c>
      <c r="R63" s="172" t="s">
        <v>281</v>
      </c>
      <c r="S63" s="142"/>
    </row>
    <row r="64" spans="1:23" ht="6" customHeight="1" x14ac:dyDescent="0.5">
      <c r="A64" s="128"/>
      <c r="B64" s="135"/>
      <c r="C64" s="136"/>
      <c r="D64" s="131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137"/>
      <c r="S64" s="138"/>
    </row>
    <row r="65" spans="2:5" ht="6" customHeight="1" x14ac:dyDescent="0.5"/>
    <row r="66" spans="2:5" ht="18" customHeight="1" x14ac:dyDescent="0.5">
      <c r="B66" s="29" t="s">
        <v>142</v>
      </c>
      <c r="C66" s="10"/>
      <c r="D66" s="10"/>
      <c r="E66" s="10"/>
    </row>
    <row r="67" spans="2:5" ht="18" customHeight="1" x14ac:dyDescent="0.5">
      <c r="B67" s="29" t="s">
        <v>282</v>
      </c>
      <c r="C67" s="10"/>
      <c r="D67" s="10"/>
      <c r="E67" s="10"/>
    </row>
    <row r="68" spans="2:5" ht="6" customHeight="1" x14ac:dyDescent="0.5"/>
    <row r="69" spans="2:5" ht="6" customHeight="1" x14ac:dyDescent="0.5"/>
    <row r="70" spans="2:5" ht="6" customHeight="1" x14ac:dyDescent="0.5"/>
    <row r="71" spans="2:5" ht="6" customHeight="1" x14ac:dyDescent="0.5"/>
    <row r="72" spans="2:5" ht="6" customHeight="1" x14ac:dyDescent="0.5"/>
    <row r="73" spans="2:5" ht="6" customHeight="1" x14ac:dyDescent="0.5"/>
    <row r="74" spans="2:5" ht="6" customHeight="1" x14ac:dyDescent="0.5"/>
    <row r="75" spans="2:5" ht="6" customHeight="1" x14ac:dyDescent="0.5"/>
    <row r="76" spans="2:5" ht="6" customHeight="1" x14ac:dyDescent="0.5"/>
    <row r="77" spans="2:5" ht="6" customHeight="1" x14ac:dyDescent="0.5"/>
    <row r="78" spans="2:5" ht="6" customHeight="1" x14ac:dyDescent="0.5"/>
  </sheetData>
  <mergeCells count="26">
    <mergeCell ref="A53:D53"/>
    <mergeCell ref="A48:D48"/>
    <mergeCell ref="R48:S48"/>
    <mergeCell ref="A49:D49"/>
    <mergeCell ref="R49:S49"/>
    <mergeCell ref="A50:D50"/>
    <mergeCell ref="R50:S50"/>
    <mergeCell ref="A14:D14"/>
    <mergeCell ref="R14:S14"/>
    <mergeCell ref="E46:K46"/>
    <mergeCell ref="L46:Q46"/>
    <mergeCell ref="E47:K47"/>
    <mergeCell ref="L47:Q47"/>
    <mergeCell ref="R47:S47"/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77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zoomScale="95" zoomScaleNormal="95" workbookViewId="0">
      <selection activeCell="U16" sqref="U16"/>
    </sheetView>
  </sheetViews>
  <sheetFormatPr defaultRowHeight="21.75" x14ac:dyDescent="0.5"/>
  <cols>
    <col min="1" max="1" width="1.7109375" style="8" customWidth="1"/>
    <col min="2" max="2" width="5.85546875" style="8" customWidth="1"/>
    <col min="3" max="3" width="4.7109375" style="8" customWidth="1"/>
    <col min="4" max="4" width="6.85546875" style="8" customWidth="1"/>
    <col min="5" max="5" width="11" style="8" customWidth="1"/>
    <col min="6" max="6" width="16.5703125" style="8" customWidth="1"/>
    <col min="7" max="7" width="17.7109375" style="8" customWidth="1"/>
    <col min="8" max="8" width="10.85546875" style="8" customWidth="1"/>
    <col min="9" max="9" width="13.5703125" style="8" customWidth="1"/>
    <col min="10" max="10" width="12.42578125" style="8" customWidth="1"/>
    <col min="11" max="11" width="11.7109375" style="8" customWidth="1"/>
    <col min="12" max="12" width="9.5703125" style="8" customWidth="1"/>
    <col min="13" max="13" width="19.28515625" style="8" customWidth="1"/>
    <col min="14" max="14" width="3.7109375" style="8" customWidth="1"/>
    <col min="15" max="15" width="4.7109375" style="8" customWidth="1"/>
    <col min="16" max="16384" width="9.140625" style="8"/>
  </cols>
  <sheetData>
    <row r="1" spans="1:14" s="1" customFormat="1" x14ac:dyDescent="0.5">
      <c r="B1" s="2" t="s">
        <v>3</v>
      </c>
      <c r="C1" s="3">
        <v>19.399999999999999</v>
      </c>
      <c r="D1" s="2" t="s">
        <v>283</v>
      </c>
    </row>
    <row r="2" spans="1:14" s="4" customFormat="1" x14ac:dyDescent="0.5">
      <c r="B2" s="1" t="s">
        <v>55</v>
      </c>
      <c r="C2" s="3">
        <v>19.399999999999999</v>
      </c>
      <c r="D2" s="5" t="s">
        <v>284</v>
      </c>
    </row>
    <row r="3" spans="1:14" ht="11.25" customHeight="1" x14ac:dyDescent="0.5"/>
    <row r="4" spans="1:14" ht="25.5" customHeight="1" x14ac:dyDescent="0.5">
      <c r="A4" s="37"/>
      <c r="B4" s="37"/>
      <c r="C4" s="37"/>
      <c r="D4" s="38"/>
      <c r="E4" s="39"/>
      <c r="F4" s="245" t="s">
        <v>62</v>
      </c>
      <c r="G4" s="246"/>
      <c r="H4" s="246"/>
      <c r="I4" s="246"/>
      <c r="J4" s="246"/>
      <c r="K4" s="246"/>
      <c r="L4" s="247"/>
      <c r="M4" s="40"/>
      <c r="N4" s="36"/>
    </row>
    <row r="5" spans="1:14" s="10" customFormat="1" ht="25.5" customHeight="1" x14ac:dyDescent="0.45">
      <c r="A5" s="243" t="s">
        <v>53</v>
      </c>
      <c r="B5" s="243"/>
      <c r="C5" s="243"/>
      <c r="D5" s="24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14" s="10" customFormat="1" ht="25.5" customHeight="1" x14ac:dyDescent="0.45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</row>
    <row r="7" spans="1:14" s="10" customFormat="1" ht="3.75" customHeight="1" x14ac:dyDescent="0.45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14" ht="27" customHeight="1" x14ac:dyDescent="0.5">
      <c r="A8" s="198" t="s">
        <v>45</v>
      </c>
      <c r="B8" s="198"/>
      <c r="C8" s="198"/>
      <c r="D8" s="199"/>
      <c r="E8" s="176">
        <f>SUM(E9:E20)</f>
        <v>2280.297</v>
      </c>
      <c r="F8" s="176">
        <f t="shared" ref="F8:L8" si="0">SUM(F9:F20)</f>
        <v>185.69</v>
      </c>
      <c r="G8" s="176">
        <f t="shared" si="0"/>
        <v>301.29700000000003</v>
      </c>
      <c r="H8" s="177" t="s">
        <v>318</v>
      </c>
      <c r="I8" s="176">
        <f t="shared" si="0"/>
        <v>1732.7829999999999</v>
      </c>
      <c r="J8" s="176">
        <f t="shared" si="0"/>
        <v>38.496000000000002</v>
      </c>
      <c r="K8" s="176">
        <f t="shared" si="0"/>
        <v>20.720999999999997</v>
      </c>
      <c r="L8" s="176">
        <f t="shared" si="0"/>
        <v>1.31</v>
      </c>
      <c r="M8" s="102" t="s">
        <v>1</v>
      </c>
    </row>
    <row r="9" spans="1:14" ht="25.5" customHeight="1" x14ac:dyDescent="0.5">
      <c r="A9" s="69" t="s">
        <v>285</v>
      </c>
      <c r="B9" s="45"/>
      <c r="C9" s="36"/>
      <c r="D9" s="46"/>
      <c r="E9" s="178">
        <v>737.40800000000002</v>
      </c>
      <c r="F9" s="178">
        <v>129.81200000000001</v>
      </c>
      <c r="G9" s="178">
        <v>277.02300000000002</v>
      </c>
      <c r="H9" s="179" t="s">
        <v>318</v>
      </c>
      <c r="I9" s="178">
        <v>311.19799999999998</v>
      </c>
      <c r="J9" s="178">
        <v>12.673999999999999</v>
      </c>
      <c r="K9" s="178">
        <v>5.7690000000000001</v>
      </c>
      <c r="L9" s="178">
        <v>0.93200000000000005</v>
      </c>
      <c r="M9" s="139" t="s">
        <v>296</v>
      </c>
    </row>
    <row r="10" spans="1:14" ht="25.5" customHeight="1" x14ac:dyDescent="0.5">
      <c r="A10" s="69" t="s">
        <v>286</v>
      </c>
      <c r="B10" s="45"/>
      <c r="C10" s="36"/>
      <c r="D10" s="46"/>
      <c r="E10" s="178">
        <v>11.478999999999999</v>
      </c>
      <c r="F10" s="178">
        <v>6.4349999999999996</v>
      </c>
      <c r="G10" s="178">
        <v>0.85499999999999998</v>
      </c>
      <c r="H10" s="179" t="s">
        <v>318</v>
      </c>
      <c r="I10" s="178">
        <v>2.101</v>
      </c>
      <c r="J10" s="178">
        <v>1.843</v>
      </c>
      <c r="K10" s="178">
        <v>0.17199999999999999</v>
      </c>
      <c r="L10" s="178">
        <v>7.2999999999999995E-2</v>
      </c>
      <c r="M10" s="59" t="s">
        <v>297</v>
      </c>
    </row>
    <row r="11" spans="1:14" ht="25.5" customHeight="1" x14ac:dyDescent="0.5">
      <c r="A11" s="69" t="s">
        <v>287</v>
      </c>
      <c r="B11" s="45"/>
      <c r="C11" s="36"/>
      <c r="D11" s="46"/>
      <c r="E11" s="178">
        <v>8.4290000000000003</v>
      </c>
      <c r="F11" s="178">
        <v>6.0810000000000004</v>
      </c>
      <c r="G11" s="178">
        <v>0.752</v>
      </c>
      <c r="H11" s="179" t="s">
        <v>318</v>
      </c>
      <c r="I11" s="178">
        <v>1.2889999999999999</v>
      </c>
      <c r="J11" s="179" t="s">
        <v>318</v>
      </c>
      <c r="K11" s="178">
        <v>0.20300000000000001</v>
      </c>
      <c r="L11" s="178">
        <v>0.104</v>
      </c>
      <c r="M11" s="59" t="s">
        <v>298</v>
      </c>
    </row>
    <row r="12" spans="1:14" ht="25.5" customHeight="1" x14ac:dyDescent="0.5">
      <c r="A12" s="69" t="s">
        <v>288</v>
      </c>
      <c r="B12" s="45"/>
      <c r="C12" s="36"/>
      <c r="D12" s="46"/>
      <c r="E12" s="178">
        <v>24.513000000000002</v>
      </c>
      <c r="F12" s="178">
        <v>11.673999999999999</v>
      </c>
      <c r="G12" s="178">
        <v>2.9580000000000002</v>
      </c>
      <c r="H12" s="179" t="s">
        <v>318</v>
      </c>
      <c r="I12" s="178">
        <v>6.8689999999999998</v>
      </c>
      <c r="J12" s="178">
        <v>2.6230000000000002</v>
      </c>
      <c r="K12" s="178">
        <v>0.24099999999999999</v>
      </c>
      <c r="L12" s="178">
        <v>0.14799999999999999</v>
      </c>
      <c r="M12" s="59" t="s">
        <v>299</v>
      </c>
    </row>
    <row r="13" spans="1:14" ht="25.5" customHeight="1" x14ac:dyDescent="0.5">
      <c r="A13" s="69" t="s">
        <v>289</v>
      </c>
      <c r="B13" s="45"/>
      <c r="C13" s="36"/>
      <c r="D13" s="46"/>
      <c r="E13" s="178">
        <v>7.2839999999999998</v>
      </c>
      <c r="F13" s="178">
        <v>4.9139999999999997</v>
      </c>
      <c r="G13" s="178">
        <v>0.82799999999999996</v>
      </c>
      <c r="H13" s="179" t="s">
        <v>318</v>
      </c>
      <c r="I13" s="178">
        <v>1.373</v>
      </c>
      <c r="J13" s="179" t="s">
        <v>318</v>
      </c>
      <c r="K13" s="178">
        <v>0.11600000000000001</v>
      </c>
      <c r="L13" s="178">
        <v>5.2999999999999999E-2</v>
      </c>
      <c r="M13" s="59" t="s">
        <v>300</v>
      </c>
    </row>
    <row r="14" spans="1:14" ht="25.5" customHeight="1" x14ac:dyDescent="0.5">
      <c r="A14" s="69" t="s">
        <v>290</v>
      </c>
      <c r="B14" s="45"/>
      <c r="C14" s="36"/>
      <c r="D14" s="46"/>
      <c r="E14" s="178">
        <v>26.045000000000002</v>
      </c>
      <c r="F14" s="178">
        <v>8.3710000000000004</v>
      </c>
      <c r="G14" s="178">
        <v>17.673999999999999</v>
      </c>
      <c r="H14" s="179" t="s">
        <v>318</v>
      </c>
      <c r="I14" s="179" t="s">
        <v>318</v>
      </c>
      <c r="J14" s="179" t="s">
        <v>318</v>
      </c>
      <c r="K14" s="179" t="s">
        <v>318</v>
      </c>
      <c r="L14" s="179" t="s">
        <v>318</v>
      </c>
      <c r="M14" s="140" t="s">
        <v>301</v>
      </c>
    </row>
    <row r="15" spans="1:14" ht="25.5" customHeight="1" x14ac:dyDescent="0.5">
      <c r="A15" s="69" t="s">
        <v>291</v>
      </c>
      <c r="B15" s="45"/>
      <c r="C15" s="36"/>
      <c r="D15" s="46"/>
      <c r="E15" s="178">
        <v>1409.953</v>
      </c>
      <c r="F15" s="179" t="s">
        <v>318</v>
      </c>
      <c r="G15" s="179" t="s">
        <v>318</v>
      </c>
      <c r="H15" s="179" t="s">
        <v>318</v>
      </c>
      <c r="I15" s="178">
        <v>1409.953</v>
      </c>
      <c r="J15" s="179" t="s">
        <v>318</v>
      </c>
      <c r="K15" s="179" t="s">
        <v>318</v>
      </c>
      <c r="L15" s="179" t="s">
        <v>318</v>
      </c>
      <c r="M15" s="140" t="s">
        <v>302</v>
      </c>
    </row>
    <row r="16" spans="1:14" ht="25.5" customHeight="1" x14ac:dyDescent="0.5">
      <c r="A16" s="69" t="s">
        <v>292</v>
      </c>
      <c r="B16" s="36"/>
      <c r="C16" s="36"/>
      <c r="D16" s="47"/>
      <c r="E16" s="178">
        <v>49.146999999999998</v>
      </c>
      <c r="F16" s="178">
        <v>18.402999999999999</v>
      </c>
      <c r="G16" s="178">
        <v>1.2070000000000001</v>
      </c>
      <c r="H16" s="179" t="s">
        <v>318</v>
      </c>
      <c r="I16" s="179" t="s">
        <v>318</v>
      </c>
      <c r="J16" s="178">
        <v>21.356000000000002</v>
      </c>
      <c r="K16" s="178">
        <v>8.1809999999999992</v>
      </c>
      <c r="L16" s="179" t="s">
        <v>318</v>
      </c>
      <c r="M16" s="140" t="s">
        <v>303</v>
      </c>
    </row>
    <row r="17" spans="1:13" ht="25.5" customHeight="1" x14ac:dyDescent="0.5">
      <c r="A17" s="69" t="s">
        <v>293</v>
      </c>
      <c r="B17" s="36"/>
      <c r="C17" s="36"/>
      <c r="D17" s="47"/>
      <c r="E17" s="178">
        <v>6.0359999999999996</v>
      </c>
      <c r="F17" s="179" t="s">
        <v>318</v>
      </c>
      <c r="G17" s="179" t="s">
        <v>318</v>
      </c>
      <c r="H17" s="179" t="s">
        <v>318</v>
      </c>
      <c r="I17" s="179" t="s">
        <v>318</v>
      </c>
      <c r="J17" s="179" t="s">
        <v>318</v>
      </c>
      <c r="K17" s="178">
        <v>6.0359999999999996</v>
      </c>
      <c r="L17" s="179" t="s">
        <v>318</v>
      </c>
      <c r="M17" s="140" t="s">
        <v>304</v>
      </c>
    </row>
    <row r="18" spans="1:13" ht="25.5" customHeight="1" x14ac:dyDescent="0.5">
      <c r="A18" s="69" t="s">
        <v>319</v>
      </c>
      <c r="B18" s="36"/>
      <c r="C18" s="36"/>
      <c r="D18" s="47"/>
      <c r="E18" s="178">
        <v>3.0000000000000001E-3</v>
      </c>
      <c r="F18" s="179" t="s">
        <v>318</v>
      </c>
      <c r="G18" s="179" t="s">
        <v>318</v>
      </c>
      <c r="H18" s="179" t="s">
        <v>318</v>
      </c>
      <c r="I18" s="179" t="s">
        <v>318</v>
      </c>
      <c r="J18" s="179" t="s">
        <v>318</v>
      </c>
      <c r="K18" s="178">
        <v>3.0000000000000001E-3</v>
      </c>
      <c r="L18" s="179" t="s">
        <v>318</v>
      </c>
      <c r="M18" s="140" t="s">
        <v>320</v>
      </c>
    </row>
    <row r="19" spans="1:13" ht="25.5" customHeight="1" x14ac:dyDescent="0.5">
      <c r="A19" s="69" t="s">
        <v>294</v>
      </c>
      <c r="B19" s="36"/>
      <c r="C19" s="36"/>
      <c r="D19" s="47"/>
      <c r="E19" s="179" t="s">
        <v>318</v>
      </c>
      <c r="F19" s="179" t="s">
        <v>318</v>
      </c>
      <c r="G19" s="179" t="s">
        <v>318</v>
      </c>
      <c r="H19" s="179" t="s">
        <v>318</v>
      </c>
      <c r="I19" s="179" t="s">
        <v>318</v>
      </c>
      <c r="J19" s="179" t="s">
        <v>318</v>
      </c>
      <c r="K19" s="179" t="s">
        <v>318</v>
      </c>
      <c r="L19" s="179" t="s">
        <v>318</v>
      </c>
      <c r="M19" s="140" t="s">
        <v>305</v>
      </c>
    </row>
    <row r="20" spans="1:13" ht="25.5" customHeight="1" x14ac:dyDescent="0.5">
      <c r="A20" s="69" t="s">
        <v>295</v>
      </c>
      <c r="B20" s="36"/>
      <c r="C20" s="36"/>
      <c r="D20" s="47"/>
      <c r="E20" s="179" t="s">
        <v>318</v>
      </c>
      <c r="F20" s="179" t="s">
        <v>318</v>
      </c>
      <c r="G20" s="179" t="s">
        <v>318</v>
      </c>
      <c r="H20" s="179" t="s">
        <v>318</v>
      </c>
      <c r="I20" s="179" t="s">
        <v>318</v>
      </c>
      <c r="J20" s="179" t="s">
        <v>318</v>
      </c>
      <c r="K20" s="179" t="s">
        <v>318</v>
      </c>
      <c r="L20" s="179" t="s">
        <v>318</v>
      </c>
      <c r="M20" s="140" t="s">
        <v>306</v>
      </c>
    </row>
    <row r="21" spans="1:13" ht="3" customHeight="1" x14ac:dyDescent="0.5">
      <c r="A21" s="34"/>
      <c r="B21" s="34"/>
      <c r="C21" s="34"/>
      <c r="D21" s="48"/>
      <c r="E21" s="35"/>
      <c r="F21" s="35"/>
      <c r="G21" s="35"/>
      <c r="H21" s="35"/>
      <c r="I21" s="35"/>
      <c r="J21" s="35"/>
      <c r="K21" s="35"/>
      <c r="L21" s="35"/>
      <c r="M21" s="34"/>
    </row>
    <row r="22" spans="1:13" ht="3" customHeight="1" x14ac:dyDescent="0.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5">
      <c r="B23" s="10" t="s">
        <v>307</v>
      </c>
    </row>
    <row r="24" spans="1:13" x14ac:dyDescent="0.5">
      <c r="B24" s="10" t="s">
        <v>308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showGridLines="0" tabSelected="1" workbookViewId="0">
      <selection activeCell="J16" sqref="J16"/>
    </sheetView>
  </sheetViews>
  <sheetFormatPr defaultRowHeight="21.75" x14ac:dyDescent="0.5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5" width="16.140625" style="8" customWidth="1"/>
    <col min="6" max="6" width="16" style="8" customWidth="1"/>
    <col min="7" max="7" width="16.28515625" style="8" customWidth="1"/>
    <col min="8" max="8" width="16.5703125" style="8" customWidth="1"/>
    <col min="9" max="9" width="16.140625" style="8" customWidth="1"/>
    <col min="10" max="10" width="30.140625" style="8" customWidth="1"/>
    <col min="11" max="11" width="2.42578125" style="8" customWidth="1"/>
    <col min="12" max="12" width="7.140625" style="8" customWidth="1"/>
    <col min="13" max="16384" width="9.140625" style="8"/>
  </cols>
  <sheetData>
    <row r="1" spans="1:13" s="1" customFormat="1" x14ac:dyDescent="0.5">
      <c r="B1" s="2" t="s">
        <v>3</v>
      </c>
      <c r="C1" s="3">
        <v>19.5</v>
      </c>
      <c r="D1" s="2" t="s">
        <v>309</v>
      </c>
    </row>
    <row r="2" spans="1:13" s="4" customFormat="1" x14ac:dyDescent="0.5">
      <c r="B2" s="1" t="s">
        <v>55</v>
      </c>
      <c r="C2" s="3">
        <v>19.5</v>
      </c>
      <c r="D2" s="5" t="s">
        <v>310</v>
      </c>
    </row>
    <row r="3" spans="1:13" s="4" customFormat="1" ht="13.5" customHeight="1" x14ac:dyDescent="0.5">
      <c r="B3" s="1"/>
      <c r="C3" s="3"/>
      <c r="D3" s="5"/>
      <c r="J3" s="64" t="s">
        <v>57</v>
      </c>
    </row>
    <row r="4" spans="1:13" ht="3" customHeight="1" x14ac:dyDescent="0.5">
      <c r="M4" s="8" t="s">
        <v>56</v>
      </c>
    </row>
    <row r="5" spans="1:13" s="10" customFormat="1" ht="15" customHeight="1" x14ac:dyDescent="0.45">
      <c r="A5" s="188" t="s">
        <v>98</v>
      </c>
      <c r="B5" s="248"/>
      <c r="C5" s="248"/>
      <c r="D5" s="24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252" t="s">
        <v>99</v>
      </c>
      <c r="K5" s="13"/>
    </row>
    <row r="6" spans="1:13" s="10" customFormat="1" ht="15" customHeight="1" x14ac:dyDescent="0.45">
      <c r="A6" s="250"/>
      <c r="B6" s="250"/>
      <c r="C6" s="250"/>
      <c r="D6" s="251"/>
      <c r="E6" s="141" t="s">
        <v>311</v>
      </c>
      <c r="F6" s="141" t="s">
        <v>312</v>
      </c>
      <c r="G6" s="141" t="s">
        <v>313</v>
      </c>
      <c r="H6" s="141" t="s">
        <v>314</v>
      </c>
      <c r="I6" s="141" t="s">
        <v>315</v>
      </c>
      <c r="J6" s="253"/>
    </row>
    <row r="7" spans="1:13" s="49" customFormat="1" ht="19.5" customHeight="1" x14ac:dyDescent="0.45">
      <c r="A7" s="56"/>
      <c r="B7" s="56"/>
      <c r="C7" s="56" t="s">
        <v>45</v>
      </c>
      <c r="D7" s="57"/>
      <c r="E7" s="180">
        <f>SUM(E8:E32)</f>
        <v>5806388.9199999999</v>
      </c>
      <c r="F7" s="180">
        <f>SUM(F8:F32)</f>
        <v>15149221.98</v>
      </c>
      <c r="G7" s="180">
        <f>SUM(G8:G32)</f>
        <v>11606215.899999999</v>
      </c>
      <c r="H7" s="180">
        <f>SUM(H8:H32)</f>
        <v>15959355.48</v>
      </c>
      <c r="I7" s="180">
        <f>SUM(I8:I32)</f>
        <v>20595603.98</v>
      </c>
      <c r="J7" s="58" t="s">
        <v>1</v>
      </c>
    </row>
    <row r="8" spans="1:13" s="49" customFormat="1" ht="15.75" customHeight="1" x14ac:dyDescent="0.45">
      <c r="A8" s="56"/>
      <c r="B8" s="66" t="s">
        <v>63</v>
      </c>
      <c r="C8" s="56"/>
      <c r="D8" s="57"/>
      <c r="E8" s="181" t="s">
        <v>318</v>
      </c>
      <c r="F8" s="181" t="s">
        <v>318</v>
      </c>
      <c r="G8" s="181" t="s">
        <v>318</v>
      </c>
      <c r="H8" s="181" t="s">
        <v>318</v>
      </c>
      <c r="I8" s="181">
        <v>88845</v>
      </c>
      <c r="J8" s="67" t="s">
        <v>100</v>
      </c>
    </row>
    <row r="9" spans="1:13" s="32" customFormat="1" ht="15.75" customHeight="1" x14ac:dyDescent="0.45">
      <c r="A9" s="62"/>
      <c r="B9" s="59" t="s">
        <v>64</v>
      </c>
      <c r="C9" s="62"/>
      <c r="D9" s="63"/>
      <c r="E9" s="181" t="s">
        <v>318</v>
      </c>
      <c r="F9" s="181" t="s">
        <v>318</v>
      </c>
      <c r="G9" s="181">
        <v>149184</v>
      </c>
      <c r="H9" s="181">
        <v>95198</v>
      </c>
      <c r="I9" s="181">
        <v>3000</v>
      </c>
      <c r="J9" s="65" t="s">
        <v>101</v>
      </c>
    </row>
    <row r="10" spans="1:13" s="32" customFormat="1" ht="15.75" customHeight="1" x14ac:dyDescent="0.45">
      <c r="A10" s="62"/>
      <c r="B10" s="59" t="s">
        <v>65</v>
      </c>
      <c r="C10" s="62"/>
      <c r="D10" s="63"/>
      <c r="E10" s="182">
        <v>404768.16</v>
      </c>
      <c r="F10" s="183">
        <v>397831.08</v>
      </c>
      <c r="G10" s="183">
        <v>513868.7</v>
      </c>
      <c r="H10" s="183">
        <v>523158.93</v>
      </c>
      <c r="I10" s="183">
        <v>454139.08</v>
      </c>
      <c r="J10" s="68" t="s">
        <v>90</v>
      </c>
    </row>
    <row r="11" spans="1:13" s="32" customFormat="1" ht="15.75" customHeight="1" x14ac:dyDescent="0.45">
      <c r="A11" s="62"/>
      <c r="B11" s="32" t="s">
        <v>66</v>
      </c>
      <c r="C11" s="62"/>
      <c r="D11" s="63"/>
      <c r="E11" s="181" t="s">
        <v>318</v>
      </c>
      <c r="F11" s="181" t="s">
        <v>318</v>
      </c>
      <c r="G11" s="181" t="s">
        <v>318</v>
      </c>
      <c r="H11" s="181" t="s">
        <v>318</v>
      </c>
      <c r="I11" s="181" t="s">
        <v>318</v>
      </c>
      <c r="J11" s="65" t="s">
        <v>102</v>
      </c>
    </row>
    <row r="12" spans="1:13" s="32" customFormat="1" ht="15.75" customHeight="1" x14ac:dyDescent="0.45">
      <c r="A12" s="60"/>
      <c r="B12" s="54" t="s">
        <v>67</v>
      </c>
      <c r="C12" s="60"/>
      <c r="D12" s="61"/>
      <c r="E12" s="181" t="s">
        <v>318</v>
      </c>
      <c r="F12" s="181" t="s">
        <v>318</v>
      </c>
      <c r="G12" s="181" t="s">
        <v>318</v>
      </c>
      <c r="H12" s="181">
        <v>107</v>
      </c>
      <c r="I12" s="181" t="s">
        <v>318</v>
      </c>
      <c r="J12" s="65" t="s">
        <v>91</v>
      </c>
    </row>
    <row r="13" spans="1:13" s="32" customFormat="1" ht="15.75" customHeight="1" x14ac:dyDescent="0.45">
      <c r="A13" s="62"/>
      <c r="B13" s="60" t="s">
        <v>68</v>
      </c>
      <c r="C13" s="62"/>
      <c r="D13" s="63"/>
      <c r="E13" s="184" t="s">
        <v>318</v>
      </c>
      <c r="F13" s="182">
        <v>876665</v>
      </c>
      <c r="G13" s="182">
        <v>6192</v>
      </c>
      <c r="H13" s="182">
        <v>8089</v>
      </c>
      <c r="I13" s="182" t="s">
        <v>318</v>
      </c>
      <c r="J13" s="65" t="s">
        <v>87</v>
      </c>
    </row>
    <row r="14" spans="1:13" s="32" customFormat="1" ht="15.75" customHeight="1" x14ac:dyDescent="0.45">
      <c r="A14" s="54"/>
      <c r="B14" s="54" t="s">
        <v>69</v>
      </c>
      <c r="C14" s="54"/>
      <c r="D14" s="55"/>
      <c r="E14" s="181" t="s">
        <v>318</v>
      </c>
      <c r="F14" s="181" t="s">
        <v>318</v>
      </c>
      <c r="G14" s="181" t="s">
        <v>318</v>
      </c>
      <c r="H14" s="181" t="s">
        <v>318</v>
      </c>
      <c r="I14" s="181" t="s">
        <v>318</v>
      </c>
      <c r="J14" s="65" t="s">
        <v>88</v>
      </c>
    </row>
    <row r="15" spans="1:13" s="32" customFormat="1" ht="15.75" customHeight="1" x14ac:dyDescent="0.45">
      <c r="A15" s="54"/>
      <c r="B15" s="54" t="s">
        <v>70</v>
      </c>
      <c r="C15" s="54"/>
      <c r="D15" s="55"/>
      <c r="E15" s="182">
        <v>40515</v>
      </c>
      <c r="F15" s="185">
        <v>33885</v>
      </c>
      <c r="G15" s="185">
        <v>27795</v>
      </c>
      <c r="H15" s="185">
        <v>26280</v>
      </c>
      <c r="I15" s="185">
        <v>26706.080000000002</v>
      </c>
      <c r="J15" s="65" t="s">
        <v>89</v>
      </c>
    </row>
    <row r="16" spans="1:13" s="32" customFormat="1" ht="15.75" customHeight="1" x14ac:dyDescent="0.45">
      <c r="A16" s="54"/>
      <c r="B16" s="54" t="s">
        <v>71</v>
      </c>
      <c r="C16" s="54"/>
      <c r="D16" s="55"/>
      <c r="E16" s="181" t="s">
        <v>318</v>
      </c>
      <c r="F16" s="181" t="s">
        <v>318</v>
      </c>
      <c r="G16" s="181" t="s">
        <v>318</v>
      </c>
      <c r="H16" s="181">
        <v>27356</v>
      </c>
      <c r="I16" s="181" t="s">
        <v>318</v>
      </c>
      <c r="J16" s="65" t="s">
        <v>103</v>
      </c>
    </row>
    <row r="17" spans="1:10" s="32" customFormat="1" ht="15.75" customHeight="1" x14ac:dyDescent="0.45">
      <c r="A17" s="54"/>
      <c r="B17" s="54" t="s">
        <v>72</v>
      </c>
      <c r="C17" s="54"/>
      <c r="D17" s="55"/>
      <c r="E17" s="182">
        <v>12985.66</v>
      </c>
      <c r="F17" s="185">
        <v>3038072</v>
      </c>
      <c r="G17" s="185">
        <v>2886826</v>
      </c>
      <c r="H17" s="181" t="s">
        <v>318</v>
      </c>
      <c r="I17" s="181" t="s">
        <v>318</v>
      </c>
      <c r="J17" s="65" t="s">
        <v>110</v>
      </c>
    </row>
    <row r="18" spans="1:10" s="32" customFormat="1" ht="15.75" customHeight="1" x14ac:dyDescent="0.45">
      <c r="A18" s="54"/>
      <c r="B18" s="54" t="s">
        <v>73</v>
      </c>
      <c r="C18" s="54"/>
      <c r="D18" s="55"/>
      <c r="E18" s="181" t="s">
        <v>318</v>
      </c>
      <c r="F18" s="181" t="s">
        <v>318</v>
      </c>
      <c r="G18" s="181" t="s">
        <v>318</v>
      </c>
      <c r="H18" s="181" t="s">
        <v>318</v>
      </c>
      <c r="I18" s="181" t="s">
        <v>318</v>
      </c>
      <c r="J18" s="65" t="s">
        <v>104</v>
      </c>
    </row>
    <row r="19" spans="1:10" s="32" customFormat="1" ht="15.75" customHeight="1" x14ac:dyDescent="0.45">
      <c r="A19" s="54"/>
      <c r="B19" s="54" t="s">
        <v>74</v>
      </c>
      <c r="C19" s="54"/>
      <c r="D19" s="55"/>
      <c r="E19" s="182">
        <v>1676298</v>
      </c>
      <c r="F19" s="185">
        <v>6945899</v>
      </c>
      <c r="G19" s="185">
        <v>2672870</v>
      </c>
      <c r="H19" s="185">
        <v>10409256</v>
      </c>
      <c r="I19" s="185">
        <v>15299356</v>
      </c>
      <c r="J19" s="65" t="s">
        <v>92</v>
      </c>
    </row>
    <row r="20" spans="1:10" s="32" customFormat="1" ht="15.75" customHeight="1" x14ac:dyDescent="0.4">
      <c r="E20" s="186"/>
      <c r="F20" s="186"/>
      <c r="G20" s="186"/>
      <c r="H20" s="186"/>
      <c r="I20" s="186"/>
      <c r="J20" s="33" t="s">
        <v>96</v>
      </c>
    </row>
    <row r="21" spans="1:10" s="32" customFormat="1" ht="15.75" customHeight="1" x14ac:dyDescent="0.45">
      <c r="A21" s="54"/>
      <c r="B21" s="32" t="s">
        <v>75</v>
      </c>
      <c r="C21" s="54"/>
      <c r="D21" s="54"/>
      <c r="E21" s="181" t="s">
        <v>318</v>
      </c>
      <c r="F21" s="181" t="s">
        <v>318</v>
      </c>
      <c r="G21" s="181" t="s">
        <v>318</v>
      </c>
      <c r="H21" s="181" t="s">
        <v>318</v>
      </c>
      <c r="I21" s="181" t="s">
        <v>318</v>
      </c>
      <c r="J21" s="32" t="s">
        <v>97</v>
      </c>
    </row>
    <row r="22" spans="1:10" s="32" customFormat="1" ht="15.75" customHeight="1" x14ac:dyDescent="0.45">
      <c r="A22" s="54"/>
      <c r="B22" s="54" t="s">
        <v>76</v>
      </c>
      <c r="C22" s="54"/>
      <c r="D22" s="55"/>
      <c r="E22" s="181" t="s">
        <v>318</v>
      </c>
      <c r="F22" s="181" t="s">
        <v>318</v>
      </c>
      <c r="G22" s="181" t="s">
        <v>318</v>
      </c>
      <c r="H22" s="181" t="s">
        <v>318</v>
      </c>
      <c r="I22" s="181" t="s">
        <v>318</v>
      </c>
      <c r="J22" s="65" t="s">
        <v>105</v>
      </c>
    </row>
    <row r="23" spans="1:10" s="32" customFormat="1" ht="15.75" customHeight="1" x14ac:dyDescent="0.45">
      <c r="A23" s="54"/>
      <c r="B23" s="54" t="s">
        <v>77</v>
      </c>
      <c r="C23" s="54"/>
      <c r="D23" s="55"/>
      <c r="E23" s="182">
        <v>42528</v>
      </c>
      <c r="F23" s="185">
        <v>39366</v>
      </c>
      <c r="G23" s="185">
        <v>51950</v>
      </c>
      <c r="H23" s="185">
        <v>41265.96</v>
      </c>
      <c r="I23" s="185">
        <v>33008</v>
      </c>
      <c r="J23" s="65" t="s">
        <v>106</v>
      </c>
    </row>
    <row r="24" spans="1:10" s="32" customFormat="1" ht="15.75" customHeight="1" x14ac:dyDescent="0.45">
      <c r="A24" s="54"/>
      <c r="B24" s="54" t="s">
        <v>78</v>
      </c>
      <c r="C24" s="54"/>
      <c r="D24" s="55"/>
      <c r="E24" s="181" t="s">
        <v>318</v>
      </c>
      <c r="F24" s="181" t="s">
        <v>318</v>
      </c>
      <c r="G24" s="181" t="s">
        <v>318</v>
      </c>
      <c r="H24" s="181" t="s">
        <v>318</v>
      </c>
      <c r="I24" s="181" t="s">
        <v>318</v>
      </c>
      <c r="J24" s="67" t="s">
        <v>107</v>
      </c>
    </row>
    <row r="25" spans="1:10" s="32" customFormat="1" ht="15.75" customHeight="1" x14ac:dyDescent="0.45">
      <c r="A25" s="54"/>
      <c r="B25" s="54" t="s">
        <v>85</v>
      </c>
      <c r="C25" s="54"/>
      <c r="D25" s="55"/>
      <c r="E25" s="182">
        <v>490609.65</v>
      </c>
      <c r="F25" s="185">
        <v>515113.32</v>
      </c>
      <c r="G25" s="185">
        <v>719082.32</v>
      </c>
      <c r="H25" s="185">
        <v>680922.83</v>
      </c>
      <c r="I25" s="185">
        <v>595528.09</v>
      </c>
      <c r="J25" s="67" t="s">
        <v>93</v>
      </c>
    </row>
    <row r="26" spans="1:10" s="32" customFormat="1" ht="15.75" customHeight="1" x14ac:dyDescent="0.45">
      <c r="B26" s="54" t="s">
        <v>86</v>
      </c>
      <c r="C26" s="54"/>
      <c r="D26" s="55"/>
      <c r="E26" s="181" t="s">
        <v>318</v>
      </c>
      <c r="F26" s="181" t="s">
        <v>318</v>
      </c>
      <c r="G26" s="181" t="s">
        <v>318</v>
      </c>
      <c r="H26" s="181" t="s">
        <v>318</v>
      </c>
      <c r="I26" s="181" t="s">
        <v>318</v>
      </c>
      <c r="J26" s="65" t="s">
        <v>94</v>
      </c>
    </row>
    <row r="27" spans="1:10" s="32" customFormat="1" ht="15.75" customHeight="1" x14ac:dyDescent="0.45">
      <c r="A27" s="54"/>
      <c r="B27" s="54" t="s">
        <v>79</v>
      </c>
      <c r="C27" s="54"/>
      <c r="D27" s="54"/>
      <c r="E27" s="181" t="s">
        <v>318</v>
      </c>
      <c r="F27" s="181" t="s">
        <v>318</v>
      </c>
      <c r="G27" s="181" t="s">
        <v>318</v>
      </c>
      <c r="H27" s="181" t="s">
        <v>318</v>
      </c>
      <c r="I27" s="181" t="s">
        <v>318</v>
      </c>
      <c r="J27" s="67" t="s">
        <v>83</v>
      </c>
    </row>
    <row r="28" spans="1:10" s="32" customFormat="1" ht="15.75" customHeight="1" x14ac:dyDescent="0.45">
      <c r="A28" s="54"/>
      <c r="B28" s="54" t="s">
        <v>80</v>
      </c>
      <c r="C28" s="54"/>
      <c r="D28" s="54"/>
      <c r="E28" s="181" t="s">
        <v>318</v>
      </c>
      <c r="F28" s="181" t="s">
        <v>318</v>
      </c>
      <c r="G28" s="181">
        <v>1960</v>
      </c>
      <c r="H28" s="181" t="s">
        <v>318</v>
      </c>
      <c r="I28" s="181" t="s">
        <v>318</v>
      </c>
      <c r="J28" s="65" t="s">
        <v>108</v>
      </c>
    </row>
    <row r="29" spans="1:10" s="32" customFormat="1" ht="15.75" customHeight="1" x14ac:dyDescent="0.45">
      <c r="A29" s="54"/>
      <c r="B29" s="60" t="s">
        <v>81</v>
      </c>
      <c r="C29" s="54"/>
      <c r="D29" s="54"/>
      <c r="E29" s="181" t="s">
        <v>318</v>
      </c>
      <c r="F29" s="181" t="s">
        <v>318</v>
      </c>
      <c r="G29" s="181">
        <v>283980</v>
      </c>
      <c r="H29" s="181" t="s">
        <v>318</v>
      </c>
      <c r="I29" s="181" t="s">
        <v>318</v>
      </c>
      <c r="J29" s="65" t="s">
        <v>95</v>
      </c>
    </row>
    <row r="30" spans="1:10" s="33" customFormat="1" ht="15.75" customHeight="1" x14ac:dyDescent="0.45">
      <c r="A30" s="54"/>
      <c r="B30" s="59" t="s">
        <v>82</v>
      </c>
      <c r="C30" s="54"/>
      <c r="D30" s="54"/>
      <c r="E30" s="181" t="s">
        <v>318</v>
      </c>
      <c r="F30" s="181" t="s">
        <v>318</v>
      </c>
      <c r="G30" s="181">
        <v>1227100</v>
      </c>
      <c r="H30" s="181" t="s">
        <v>318</v>
      </c>
      <c r="I30" s="181" t="s">
        <v>318</v>
      </c>
      <c r="J30" s="65" t="s">
        <v>109</v>
      </c>
    </row>
    <row r="31" spans="1:10" s="33" customFormat="1" ht="15.75" customHeight="1" x14ac:dyDescent="0.45">
      <c r="A31" s="54"/>
      <c r="B31" s="54" t="s">
        <v>321</v>
      </c>
      <c r="C31" s="54"/>
      <c r="D31" s="54"/>
      <c r="E31" s="182">
        <v>757781</v>
      </c>
      <c r="F31" s="182">
        <v>124692.48</v>
      </c>
      <c r="G31" s="182">
        <v>236160</v>
      </c>
      <c r="H31" s="182">
        <v>506327.03999999998</v>
      </c>
      <c r="I31" s="182">
        <v>807194.88</v>
      </c>
      <c r="J31" s="67" t="s">
        <v>322</v>
      </c>
    </row>
    <row r="32" spans="1:10" s="33" customFormat="1" ht="15.75" customHeight="1" x14ac:dyDescent="0.45">
      <c r="A32" s="54"/>
      <c r="B32" s="54" t="s">
        <v>47</v>
      </c>
      <c r="C32" s="54"/>
      <c r="D32" s="54"/>
      <c r="E32" s="187">
        <v>2380903.4500000002</v>
      </c>
      <c r="F32" s="187">
        <v>3177698.1</v>
      </c>
      <c r="G32" s="187">
        <v>2829247.88</v>
      </c>
      <c r="H32" s="187">
        <v>3641394.72</v>
      </c>
      <c r="I32" s="187">
        <v>3287826.85</v>
      </c>
      <c r="J32" s="67" t="s">
        <v>84</v>
      </c>
    </row>
    <row r="33" spans="1:10" ht="3" customHeight="1" x14ac:dyDescent="0.5">
      <c r="A33" s="34"/>
      <c r="B33" s="34"/>
      <c r="C33" s="34"/>
      <c r="D33" s="34"/>
      <c r="E33" s="35"/>
      <c r="F33" s="34"/>
      <c r="G33" s="35"/>
      <c r="H33" s="34"/>
      <c r="I33" s="35"/>
      <c r="J33" s="34"/>
    </row>
    <row r="34" spans="1:10" ht="3" customHeight="1" x14ac:dyDescent="0.5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9" customFormat="1" ht="16.5" customHeight="1" x14ac:dyDescent="0.45">
      <c r="B35" s="49" t="s">
        <v>316</v>
      </c>
      <c r="H35" s="49" t="s">
        <v>317</v>
      </c>
    </row>
    <row r="36" spans="1:10" s="10" customFormat="1" ht="22.5" customHeight="1" x14ac:dyDescent="0.45"/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T-19.1</vt:lpstr>
      <vt:lpstr>T-19.2</vt:lpstr>
      <vt:lpstr>T-19.3</vt:lpstr>
      <vt:lpstr>T-19.4</vt:lpstr>
      <vt:lpstr>T-19.5</vt:lpstr>
      <vt:lpstr>'T-19.1'!Print_Area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2018-06-25T03:01:57Z</cp:lastPrinted>
  <dcterms:created xsi:type="dcterms:W3CDTF">1997-06-13T10:07:54Z</dcterms:created>
  <dcterms:modified xsi:type="dcterms:W3CDTF">2020-05-08T02:25:59Z</dcterms:modified>
</cp:coreProperties>
</file>