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\สรง.2560 ไตรมาส1-4\MA.960\"/>
    </mc:Choice>
  </mc:AlternateContent>
  <bookViews>
    <workbookView xWindow="0" yWindow="120" windowWidth="19200" windowHeight="9270"/>
  </bookViews>
  <sheets>
    <sheet name="T-4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M29" i="1" l="1"/>
  <c r="L29" i="1"/>
  <c r="K29" i="1"/>
  <c r="B8" i="1" l="1"/>
  <c r="C8" i="1" l="1"/>
  <c r="D8" i="1"/>
  <c r="C6" i="1"/>
  <c r="D6" i="1"/>
  <c r="B6" i="1"/>
  <c r="C5" i="1" l="1"/>
  <c r="C19" i="1" s="1"/>
  <c r="D5" i="1"/>
  <c r="D21" i="1" s="1"/>
  <c r="B5" i="1"/>
  <c r="B19" i="1" s="1"/>
  <c r="C21" i="1" l="1"/>
  <c r="D20" i="1"/>
  <c r="D24" i="1"/>
  <c r="D29" i="1"/>
  <c r="D26" i="1"/>
  <c r="D22" i="1"/>
  <c r="D27" i="1"/>
  <c r="D23" i="1"/>
  <c r="D28" i="1"/>
  <c r="C22" i="1"/>
  <c r="C26" i="1"/>
  <c r="C23" i="1"/>
  <c r="C27" i="1"/>
  <c r="C20" i="1"/>
  <c r="C24" i="1"/>
  <c r="C28" i="1"/>
  <c r="C25" i="1"/>
  <c r="C29" i="1"/>
  <c r="B23" i="1"/>
  <c r="B27" i="1"/>
  <c r="B20" i="1"/>
  <c r="B24" i="1"/>
  <c r="B28" i="1"/>
  <c r="B25" i="1"/>
  <c r="B22" i="1"/>
  <c r="B26" i="1"/>
  <c r="D19" i="1"/>
  <c r="B21" i="1"/>
  <c r="B18" i="1" s="1"/>
  <c r="B29" i="1"/>
  <c r="C18" i="1" l="1"/>
  <c r="D18" i="1"/>
</calcChain>
</file>

<file path=xl/sharedStrings.xml><?xml version="1.0" encoding="utf-8"?>
<sst xmlns="http://schemas.openxmlformats.org/spreadsheetml/2006/main" count="132" uniqueCount="76">
  <si>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</si>
  <si>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</si>
  <si>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</si>
  <si>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</si>
  <si>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</si>
  <si>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</si>
  <si>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</si>
  <si>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</si>
  <si>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</si>
  <si>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</si>
  <si>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</si>
  <si>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</si>
  <si>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</si>
  <si>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</si>
  <si>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</si>
  <si>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</si>
  <si>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</si>
  <si>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</si>
  <si>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</si>
  <si>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</si>
  <si>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</si>
  <si>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-</t>
  </si>
  <si>
    <t xml:space="preserve">ตารางที่ 4  จำนวนและร้อยละของผู้มีงานทำ จำแนกตามอุตสาหกรรมและเพศ </t>
  </si>
  <si>
    <t>เกษตรกรรม</t>
  </si>
  <si>
    <t>การป่าไม้และ</t>
  </si>
  <si>
    <t>การประมง</t>
  </si>
  <si>
    <t>การทำ</t>
  </si>
  <si>
    <t>เหมืองแร่</t>
  </si>
  <si>
    <t>เหมืองหิน</t>
  </si>
  <si>
    <t>การไฟฟ้า</t>
  </si>
  <si>
    <t xml:space="preserve"> ก๊าซและ</t>
  </si>
  <si>
    <t>ไอน้ำ</t>
  </si>
  <si>
    <t>การจัดหา</t>
  </si>
  <si>
    <t>น้ำ บำบัด</t>
  </si>
  <si>
    <t>น้ำเสีย</t>
  </si>
  <si>
    <t>การ</t>
  </si>
  <si>
    <t>ก่อสร้าง</t>
  </si>
  <si>
    <t>การขายส่ง</t>
  </si>
  <si>
    <t>การขายปลีก</t>
  </si>
  <si>
    <t>การขนส่ง</t>
  </si>
  <si>
    <t>ที่เก็บสินค้า</t>
  </si>
  <si>
    <t>กิจกรรม</t>
  </si>
  <si>
    <t>โรงแรม</t>
  </si>
  <si>
    <t>และอาหาร</t>
  </si>
  <si>
    <t>ข้อมูลข่าวสาร</t>
  </si>
  <si>
    <t>และการ</t>
  </si>
  <si>
    <t>สื่อสาร</t>
  </si>
  <si>
    <t>กิจการทาง</t>
  </si>
  <si>
    <t>การเงินและ</t>
  </si>
  <si>
    <t>การประกันภัย</t>
  </si>
  <si>
    <t>อสังหาริมทรัพย์</t>
  </si>
  <si>
    <t>ทางวิชาชีพ</t>
  </si>
  <si>
    <t>และเทคนิค</t>
  </si>
  <si>
    <t>การบริหาร</t>
  </si>
  <si>
    <t>สนับสนุน</t>
  </si>
  <si>
    <t>ราชการและ</t>
  </si>
  <si>
    <t>ป้องกันประเทศ</t>
  </si>
  <si>
    <t>สุขภาพและ</t>
  </si>
  <si>
    <t>สังคมสงเคราห์</t>
  </si>
  <si>
    <t>ศิลปะ</t>
  </si>
  <si>
    <t>ความบันเทิง</t>
  </si>
  <si>
    <t>นันทนาการ</t>
  </si>
  <si>
    <t>บริการ</t>
  </si>
  <si>
    <t>ด้านอื่นๆ</t>
  </si>
  <si>
    <t>ลูกจ้างใน</t>
  </si>
  <si>
    <t>ครัวเรือน</t>
  </si>
  <si>
    <t>ส่วนบุคคล</t>
  </si>
  <si>
    <t>องค์การ</t>
  </si>
  <si>
    <t>ระหว่าง</t>
  </si>
  <si>
    <t>ประเทศ</t>
  </si>
  <si>
    <t>ไม่ทราบ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</si>
  <si>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</si>
  <si>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</si>
  <si>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</si>
  <si>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</si>
  <si>
    <t>กันยายน_2560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</si>
</sst>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92" formatCode="_-* #,##0.00_-;\-* #,##0.0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4"/>
      <name val="Cordia New"/>
      <charset val="22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192" fontId="1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5" fillId="0" borderId="0" xfId="0" applyFont="1"/>
    <xf numFmtId="188" fontId="5" fillId="0" borderId="0" xfId="0" applyNumberFormat="1" applyFont="1" applyBorder="1" applyAlignment="1">
      <alignment horizontal="right"/>
    </xf>
    <xf numFmtId="0" fontId="5" fillId="0" borderId="0" xfId="0" applyFont="1" applyAlignment="1"/>
    <xf numFmtId="0" fontId="3" fillId="0" borderId="0" xfId="0" applyFont="1" applyBorder="1" applyAlignment="1">
      <alignment horizontal="center"/>
    </xf>
    <xf numFmtId="187" fontId="3" fillId="0" borderId="0" xfId="1" applyNumberFormat="1" applyFont="1" applyAlignment="1">
      <alignment horizontal="right"/>
    </xf>
    <xf numFmtId="187" fontId="4" fillId="0" borderId="0" xfId="1" applyNumberFormat="1" applyFont="1" applyAlignment="1">
      <alignment horizontal="right"/>
    </xf>
    <xf numFmtId="187" fontId="3" fillId="0" borderId="0" xfId="0" applyNumberFormat="1" applyFont="1"/>
    <xf numFmtId="187" fontId="4" fillId="0" borderId="0" xfId="0" applyNumberFormat="1" applyFont="1"/>
    <xf numFmtId="188" fontId="3" fillId="0" borderId="0" xfId="0" applyNumberFormat="1" applyFont="1" applyAlignment="1">
      <alignment horizontal="right"/>
    </xf>
    <xf numFmtId="188" fontId="4" fillId="0" borderId="0" xfId="0" applyNumberFormat="1" applyFont="1" applyAlignment="1">
      <alignment horizontal="right"/>
    </xf>
    <xf numFmtId="188" fontId="4" fillId="0" borderId="3" xfId="0" applyNumberFormat="1" applyFont="1" applyBorder="1" applyAlignment="1">
      <alignment horizontal="right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87" fontId="6" fillId="0" borderId="0" xfId="0" applyNumberFormat="1" applyFont="1"/>
    <xf numFmtId="0" fontId="3" fillId="0" borderId="0" xfId="0" applyFont="1" applyBorder="1" applyAlignment="1">
      <alignment horizontal="center"/>
    </xf>
    <xf numFmtId="0" fontId="12" fillId="0" borderId="0" xfId="2" applyFont="1"/>
    <xf numFmtId="0" fontId="10" fillId="0" borderId="0" xfId="2" applyFont="1"/>
    <xf numFmtId="187" fontId="9" fillId="0" borderId="0" xfId="3" applyNumberFormat="1" applyFont="1" applyAlignment="1">
      <alignment horizontal="right"/>
    </xf>
    <xf numFmtId="187" fontId="5" fillId="0" borderId="0" xfId="3" applyNumberFormat="1" applyFont="1" applyAlignment="1">
      <alignment horizontal="right"/>
    </xf>
  </cellXfs>
  <cellStyles count="4">
    <cellStyle name="จุลภาค" xfId="1" builtinId="3"/>
    <cellStyle name="จุลภาค 2" xfId="3"/>
    <cellStyle name="ปกติ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4"/>
  <sheetViews>
    <sheetView tabSelected="1" topLeftCell="A10" zoomScalePageLayoutView="106" workbookViewId="0">
      <selection activeCell="F34" sqref="F34"/>
    </sheetView>
  </sheetViews>
  <sheetFormatPr defaultRowHeight="15" x14ac:dyDescent="0.25"/>
  <cols>
    <col min="1" max="1" width="37.875" style="7" customWidth="1"/>
    <col min="2" max="2" width="13.375" style="7" customWidth="1"/>
    <col min="3" max="3" width="13.5" style="7" customWidth="1"/>
    <col min="4" max="4" width="12.75" style="7" customWidth="1"/>
    <col min="5" max="16384" width="9" style="7"/>
  </cols>
  <sheetData>
    <row r="1" spans="1:35" ht="24" customHeight="1" x14ac:dyDescent="0.35">
      <c r="A1" s="1" t="s">
        <v>22</v>
      </c>
      <c r="B1" s="22"/>
      <c r="C1" s="22"/>
      <c r="K1" s="29" t="s">
        <v>71</v>
      </c>
      <c r="L1" s="31">
        <v>213991.07</v>
      </c>
      <c r="M1" s="31">
        <v>110119.01</v>
      </c>
      <c r="N1" s="31" t="s">
        <v>21</v>
      </c>
      <c r="O1" s="31">
        <v>16303.96</v>
      </c>
      <c r="P1" s="31">
        <v>184.55</v>
      </c>
      <c r="Q1" s="31">
        <v>3089.18</v>
      </c>
      <c r="R1" s="31">
        <v>9107.33</v>
      </c>
      <c r="S1" s="31">
        <v>34153.22</v>
      </c>
      <c r="T1" s="31">
        <v>1449.18</v>
      </c>
      <c r="U1" s="31">
        <v>7740.84</v>
      </c>
      <c r="V1" s="31" t="s">
        <v>21</v>
      </c>
      <c r="W1" s="31">
        <v>1625.89</v>
      </c>
      <c r="X1" s="29" t="s">
        <v>71</v>
      </c>
      <c r="Y1" s="31">
        <v>903.16</v>
      </c>
      <c r="Z1" s="31">
        <v>75.61</v>
      </c>
      <c r="AA1" s="31">
        <v>1090.1600000000001</v>
      </c>
      <c r="AB1" s="31">
        <v>11158.81</v>
      </c>
      <c r="AC1" s="31">
        <v>9582.76</v>
      </c>
      <c r="AD1" s="31">
        <v>2674.02</v>
      </c>
      <c r="AE1" s="31">
        <v>2251.2600000000002</v>
      </c>
      <c r="AF1" s="31">
        <v>1947.23</v>
      </c>
      <c r="AG1" s="31">
        <v>534.91999999999996</v>
      </c>
      <c r="AH1" s="31" t="s">
        <v>21</v>
      </c>
      <c r="AI1" s="31" t="s">
        <v>21</v>
      </c>
    </row>
    <row r="2" spans="1:35" ht="24" customHeight="1" x14ac:dyDescent="0.35">
      <c r="A2" s="23" t="s">
        <v>75</v>
      </c>
      <c r="B2" s="22"/>
      <c r="C2" s="22"/>
      <c r="K2" s="30" t="s">
        <v>72</v>
      </c>
      <c r="L2" s="32">
        <v>124189.72</v>
      </c>
      <c r="M2" s="32">
        <v>70637.19</v>
      </c>
      <c r="N2" s="32" t="s">
        <v>21</v>
      </c>
      <c r="O2" s="32">
        <v>7052.88</v>
      </c>
      <c r="P2" s="32" t="s">
        <v>21</v>
      </c>
      <c r="Q2" s="32">
        <v>2262.7199999999998</v>
      </c>
      <c r="R2" s="32">
        <v>7711.1</v>
      </c>
      <c r="S2" s="32">
        <v>16525.91</v>
      </c>
      <c r="T2" s="32">
        <v>1264.6300000000001</v>
      </c>
      <c r="U2" s="32">
        <v>2404.92</v>
      </c>
      <c r="V2" s="32" t="s">
        <v>21</v>
      </c>
      <c r="W2" s="32">
        <v>392.93</v>
      </c>
      <c r="X2" s="30" t="s">
        <v>72</v>
      </c>
      <c r="Y2" s="32">
        <v>604.30999999999995</v>
      </c>
      <c r="Z2" s="32" t="s">
        <v>21</v>
      </c>
      <c r="AA2" s="32">
        <v>792.53</v>
      </c>
      <c r="AB2" s="32">
        <v>7422.46</v>
      </c>
      <c r="AC2" s="32">
        <v>4139.28</v>
      </c>
      <c r="AD2" s="32">
        <v>752.33</v>
      </c>
      <c r="AE2" s="32">
        <v>1291.25</v>
      </c>
      <c r="AF2" s="32">
        <v>935.29</v>
      </c>
      <c r="AG2" s="32" t="s">
        <v>21</v>
      </c>
      <c r="AH2" s="32" t="s">
        <v>21</v>
      </c>
      <c r="AI2" s="32" t="s">
        <v>21</v>
      </c>
    </row>
    <row r="3" spans="1:35" ht="24" customHeight="1" x14ac:dyDescent="0.3">
      <c r="A3" s="8" t="s">
        <v>0</v>
      </c>
      <c r="B3" s="9" t="s">
        <v>1</v>
      </c>
      <c r="C3" s="9" t="s">
        <v>2</v>
      </c>
      <c r="D3" s="9" t="s">
        <v>3</v>
      </c>
      <c r="K3" s="30" t="s">
        <v>73</v>
      </c>
      <c r="L3" s="32">
        <v>89801.36</v>
      </c>
      <c r="M3" s="32">
        <v>39481.82</v>
      </c>
      <c r="N3" s="32" t="s">
        <v>21</v>
      </c>
      <c r="O3" s="32">
        <v>9251.08</v>
      </c>
      <c r="P3" s="32">
        <v>184.55</v>
      </c>
      <c r="Q3" s="32">
        <v>826.46</v>
      </c>
      <c r="R3" s="32">
        <v>1396.23</v>
      </c>
      <c r="S3" s="32">
        <v>17627.310000000001</v>
      </c>
      <c r="T3" s="32">
        <v>184.55</v>
      </c>
      <c r="U3" s="32">
        <v>5335.92</v>
      </c>
      <c r="V3" s="32" t="s">
        <v>21</v>
      </c>
      <c r="W3" s="32">
        <v>1232.96</v>
      </c>
      <c r="X3" s="30" t="s">
        <v>73</v>
      </c>
      <c r="Y3" s="32">
        <v>298.85000000000002</v>
      </c>
      <c r="Z3" s="32">
        <v>75.61</v>
      </c>
      <c r="AA3" s="32">
        <v>297.63</v>
      </c>
      <c r="AB3" s="32">
        <v>3736.35</v>
      </c>
      <c r="AC3" s="32">
        <v>5443.49</v>
      </c>
      <c r="AD3" s="32">
        <v>1921.69</v>
      </c>
      <c r="AE3" s="32">
        <v>960.01</v>
      </c>
      <c r="AF3" s="32">
        <v>1011.93</v>
      </c>
      <c r="AG3" s="32">
        <v>534.91999999999996</v>
      </c>
      <c r="AH3" s="32" t="s">
        <v>21</v>
      </c>
      <c r="AI3" s="32" t="s">
        <v>21</v>
      </c>
    </row>
    <row r="4" spans="1:35" ht="24" customHeight="1" x14ac:dyDescent="0.3">
      <c r="A4" s="8"/>
      <c r="B4" s="28" t="s">
        <v>4</v>
      </c>
      <c r="C4" s="28"/>
      <c r="D4" s="28"/>
      <c r="K4" s="29" t="s">
        <v>71</v>
      </c>
      <c r="L4" s="30" t="s">
        <v>72</v>
      </c>
      <c r="M4" s="30" t="s">
        <v>73</v>
      </c>
    </row>
    <row r="5" spans="1:35" ht="24" customHeight="1" x14ac:dyDescent="0.3">
      <c r="A5" s="14" t="s">
        <v>5</v>
      </c>
      <c r="B5" s="15">
        <f>SUM(B6,B8)</f>
        <v>213991.08999999997</v>
      </c>
      <c r="C5" s="15">
        <f t="shared" ref="C5:D5" si="0">SUM(C6,C8)</f>
        <v>124189.73000000001</v>
      </c>
      <c r="D5" s="15">
        <f t="shared" si="0"/>
        <v>89801.36</v>
      </c>
      <c r="H5" s="24"/>
      <c r="I5" s="25" t="s">
        <v>1</v>
      </c>
      <c r="J5" s="26"/>
      <c r="K5" s="31">
        <v>213991.07</v>
      </c>
      <c r="L5" s="32">
        <v>124189.72</v>
      </c>
      <c r="M5" s="32">
        <v>89801.36</v>
      </c>
    </row>
    <row r="6" spans="1:35" ht="24" customHeight="1" x14ac:dyDescent="0.3">
      <c r="A6" s="2" t="s">
        <v>6</v>
      </c>
      <c r="B6" s="15">
        <f>SUM(B7)</f>
        <v>110119.01</v>
      </c>
      <c r="C6" s="15">
        <f t="shared" ref="C6:D6" si="1">SUM(C7)</f>
        <v>70637.19</v>
      </c>
      <c r="D6" s="15">
        <f t="shared" si="1"/>
        <v>39481.82</v>
      </c>
      <c r="H6" s="24" t="s">
        <v>23</v>
      </c>
      <c r="I6" s="25" t="s">
        <v>24</v>
      </c>
      <c r="J6" s="26" t="s">
        <v>25</v>
      </c>
      <c r="K6" s="31">
        <v>110119.01</v>
      </c>
      <c r="L6" s="32">
        <v>70637.19</v>
      </c>
      <c r="M6" s="32">
        <v>39481.82</v>
      </c>
    </row>
    <row r="7" spans="1:35" ht="24" customHeight="1" x14ac:dyDescent="0.3">
      <c r="A7" s="3" t="s">
        <v>7</v>
      </c>
      <c r="B7" s="16">
        <v>110119.01</v>
      </c>
      <c r="C7" s="16">
        <v>70637.19</v>
      </c>
      <c r="D7" s="16">
        <v>39481.82</v>
      </c>
      <c r="H7" s="24" t="s">
        <v>26</v>
      </c>
      <c r="I7" s="25" t="s">
        <v>27</v>
      </c>
      <c r="J7" s="26" t="s">
        <v>28</v>
      </c>
      <c r="K7" s="31" t="s">
        <v>21</v>
      </c>
      <c r="L7" s="32" t="s">
        <v>21</v>
      </c>
      <c r="M7" s="32" t="s">
        <v>21</v>
      </c>
    </row>
    <row r="8" spans="1:35" ht="24" customHeight="1" x14ac:dyDescent="0.3">
      <c r="A8" s="2" t="s">
        <v>8</v>
      </c>
      <c r="B8" s="17">
        <f>SUM(B9,B10,B11,B12,B13,B14,B15,B16)</f>
        <v>103872.07999999999</v>
      </c>
      <c r="C8" s="17">
        <f>SUM(C9,C10,C11,C12,C13,C14,C15,C16)</f>
        <v>53552.54</v>
      </c>
      <c r="D8" s="17">
        <f>SUM(D9,D10,D11,D12,D13,D14,D15,D16)</f>
        <v>50319.54</v>
      </c>
      <c r="H8" s="24" t="s">
        <v>9</v>
      </c>
      <c r="I8" s="25"/>
      <c r="J8" s="26"/>
      <c r="K8" s="31">
        <v>16303.96</v>
      </c>
      <c r="L8" s="32">
        <v>7052.88</v>
      </c>
      <c r="M8" s="32">
        <v>9251.08</v>
      </c>
    </row>
    <row r="9" spans="1:35" ht="24" customHeight="1" x14ac:dyDescent="0.3">
      <c r="A9" s="3" t="s">
        <v>9</v>
      </c>
      <c r="B9" s="16">
        <v>16303.96</v>
      </c>
      <c r="C9" s="16">
        <v>7052.88</v>
      </c>
      <c r="D9" s="16">
        <v>9251.08</v>
      </c>
      <c r="H9" s="24" t="s">
        <v>29</v>
      </c>
      <c r="I9" s="25" t="s">
        <v>30</v>
      </c>
      <c r="J9" s="26" t="s">
        <v>31</v>
      </c>
      <c r="K9" s="31">
        <v>184.55</v>
      </c>
      <c r="L9" s="32" t="s">
        <v>21</v>
      </c>
      <c r="M9" s="32">
        <v>184.55</v>
      </c>
    </row>
    <row r="10" spans="1:35" ht="24" customHeight="1" x14ac:dyDescent="0.3">
      <c r="A10" s="4" t="s">
        <v>10</v>
      </c>
      <c r="B10" s="16">
        <v>9107.33</v>
      </c>
      <c r="C10" s="16">
        <v>7711.1</v>
      </c>
      <c r="D10" s="16">
        <v>1396.23</v>
      </c>
      <c r="H10" s="24" t="s">
        <v>32</v>
      </c>
      <c r="I10" s="25" t="s">
        <v>33</v>
      </c>
      <c r="J10" s="26" t="s">
        <v>34</v>
      </c>
      <c r="K10" s="31">
        <v>3089.18</v>
      </c>
      <c r="L10" s="32">
        <v>2262.7199999999998</v>
      </c>
      <c r="M10" s="32">
        <v>826.46</v>
      </c>
    </row>
    <row r="11" spans="1:35" ht="24" customHeight="1" x14ac:dyDescent="0.3">
      <c r="A11" s="4" t="s">
        <v>11</v>
      </c>
      <c r="B11" s="16">
        <v>34153.22</v>
      </c>
      <c r="C11" s="16">
        <v>16525.91</v>
      </c>
      <c r="D11" s="16">
        <v>17627.310000000001</v>
      </c>
      <c r="H11" s="24" t="s">
        <v>35</v>
      </c>
      <c r="I11" s="25" t="s">
        <v>36</v>
      </c>
      <c r="J11" s="26"/>
      <c r="K11" s="31">
        <v>9107.33</v>
      </c>
      <c r="L11" s="32">
        <v>7711.1</v>
      </c>
      <c r="M11" s="32">
        <v>1396.23</v>
      </c>
    </row>
    <row r="12" spans="1:35" ht="24" customHeight="1" x14ac:dyDescent="0.3">
      <c r="A12" s="4" t="s">
        <v>12</v>
      </c>
      <c r="B12" s="16">
        <v>1449.18</v>
      </c>
      <c r="C12" s="16">
        <v>1264.6300000000001</v>
      </c>
      <c r="D12" s="16">
        <v>184.55</v>
      </c>
      <c r="H12" s="24" t="s">
        <v>37</v>
      </c>
      <c r="I12" s="25" t="s">
        <v>38</v>
      </c>
      <c r="J12" s="26"/>
      <c r="K12" s="31">
        <v>34153.22</v>
      </c>
      <c r="L12" s="32">
        <v>16525.91</v>
      </c>
      <c r="M12" s="32">
        <v>17627.310000000001</v>
      </c>
    </row>
    <row r="13" spans="1:35" ht="24" customHeight="1" x14ac:dyDescent="0.3">
      <c r="A13" s="4" t="s">
        <v>13</v>
      </c>
      <c r="B13" s="16">
        <v>7740.84</v>
      </c>
      <c r="C13" s="16">
        <v>2404.92</v>
      </c>
      <c r="D13" s="16">
        <v>5335.92</v>
      </c>
      <c r="H13" s="24" t="s">
        <v>39</v>
      </c>
      <c r="I13" s="25" t="s">
        <v>40</v>
      </c>
      <c r="J13" s="26"/>
      <c r="K13" s="31">
        <v>1449.18</v>
      </c>
      <c r="L13" s="32">
        <v>1264.6300000000001</v>
      </c>
      <c r="M13" s="32">
        <v>184.55</v>
      </c>
    </row>
    <row r="14" spans="1:35" ht="24" customHeight="1" x14ac:dyDescent="0.3">
      <c r="A14" s="3" t="s">
        <v>14</v>
      </c>
      <c r="B14" s="16">
        <v>11158.81</v>
      </c>
      <c r="C14" s="16">
        <v>7422.46</v>
      </c>
      <c r="D14" s="16">
        <v>3736.35</v>
      </c>
      <c r="H14" s="24" t="s">
        <v>41</v>
      </c>
      <c r="I14" s="25" t="s">
        <v>42</v>
      </c>
      <c r="J14" s="26" t="s">
        <v>43</v>
      </c>
      <c r="K14" s="31">
        <v>7740.84</v>
      </c>
      <c r="L14" s="32">
        <v>2404.92</v>
      </c>
      <c r="M14" s="32">
        <v>5335.92</v>
      </c>
    </row>
    <row r="15" spans="1:35" ht="24" customHeight="1" x14ac:dyDescent="0.3">
      <c r="A15" s="3" t="s">
        <v>15</v>
      </c>
      <c r="B15" s="16">
        <v>9582.76</v>
      </c>
      <c r="C15" s="16">
        <v>4139.28</v>
      </c>
      <c r="D15" s="16">
        <v>5443.49</v>
      </c>
      <c r="H15" s="24" t="s">
        <v>44</v>
      </c>
      <c r="I15" s="25" t="s">
        <v>45</v>
      </c>
      <c r="J15" s="26" t="s">
        <v>46</v>
      </c>
      <c r="K15" s="31" t="s">
        <v>21</v>
      </c>
      <c r="L15" s="32" t="s">
        <v>21</v>
      </c>
      <c r="M15" s="32" t="s">
        <v>21</v>
      </c>
    </row>
    <row r="16" spans="1:35" ht="24" customHeight="1" x14ac:dyDescent="0.3">
      <c r="A16" s="3" t="s">
        <v>16</v>
      </c>
      <c r="B16" s="16">
        <v>14375.979999999998</v>
      </c>
      <c r="C16" s="16">
        <v>7031.36</v>
      </c>
      <c r="D16" s="18">
        <v>7344.6100000000015</v>
      </c>
      <c r="H16" s="24" t="s">
        <v>47</v>
      </c>
      <c r="I16" s="25" t="s">
        <v>48</v>
      </c>
      <c r="J16" s="26" t="s">
        <v>49</v>
      </c>
      <c r="K16" s="31">
        <v>1625.89</v>
      </c>
      <c r="L16" s="32">
        <v>392.93</v>
      </c>
      <c r="M16" s="32">
        <v>1232.96</v>
      </c>
    </row>
    <row r="17" spans="1:13" ht="19.5" x14ac:dyDescent="0.3">
      <c r="A17" s="10"/>
      <c r="B17" s="28" t="s">
        <v>17</v>
      </c>
      <c r="C17" s="28"/>
      <c r="D17" s="28"/>
      <c r="H17" s="24" t="s">
        <v>41</v>
      </c>
      <c r="I17" s="25" t="s">
        <v>50</v>
      </c>
      <c r="J17" s="26"/>
      <c r="K17" s="31">
        <v>903.16</v>
      </c>
      <c r="L17" s="32">
        <v>604.30999999999995</v>
      </c>
      <c r="M17" s="32">
        <v>298.85000000000002</v>
      </c>
    </row>
    <row r="18" spans="1:13" ht="19.5" x14ac:dyDescent="0.3">
      <c r="A18" s="14" t="s">
        <v>5</v>
      </c>
      <c r="B18" s="19">
        <f>SUM(B19,B21)</f>
        <v>100</v>
      </c>
      <c r="C18" s="19">
        <f t="shared" ref="C18:D18" si="2">SUM(C19,C21)</f>
        <v>99.999999999999986</v>
      </c>
      <c r="D18" s="19">
        <f t="shared" si="2"/>
        <v>100</v>
      </c>
      <c r="H18" s="24" t="s">
        <v>41</v>
      </c>
      <c r="I18" s="25" t="s">
        <v>51</v>
      </c>
      <c r="J18" s="26" t="s">
        <v>52</v>
      </c>
      <c r="K18" s="31">
        <v>75.61</v>
      </c>
      <c r="L18" s="32" t="s">
        <v>21</v>
      </c>
      <c r="M18" s="32">
        <v>75.61</v>
      </c>
    </row>
    <row r="19" spans="1:13" ht="19.5" x14ac:dyDescent="0.3">
      <c r="A19" s="2" t="s">
        <v>6</v>
      </c>
      <c r="B19" s="19">
        <f>(B6*100)/$B$5</f>
        <v>51.45962385630169</v>
      </c>
      <c r="C19" s="19">
        <f>(C6*100)/$C$5</f>
        <v>56.878447195271292</v>
      </c>
      <c r="D19" s="19">
        <f>(D6*100)/$D$5</f>
        <v>43.965726131541885</v>
      </c>
      <c r="H19" s="24" t="s">
        <v>53</v>
      </c>
      <c r="I19" s="25" t="s">
        <v>45</v>
      </c>
      <c r="J19" s="26" t="s">
        <v>54</v>
      </c>
      <c r="K19" s="31">
        <v>1090.1600000000001</v>
      </c>
      <c r="L19" s="32">
        <v>792.53</v>
      </c>
      <c r="M19" s="32">
        <v>297.63</v>
      </c>
    </row>
    <row r="20" spans="1:13" ht="19.5" x14ac:dyDescent="0.3">
      <c r="A20" s="3" t="s">
        <v>7</v>
      </c>
      <c r="B20" s="20">
        <f t="shared" ref="B20:B28" si="3">(B7*100)/$B$5</f>
        <v>51.45962385630169</v>
      </c>
      <c r="C20" s="20">
        <f t="shared" ref="C20:C29" si="4">(C7*100)/$C$5</f>
        <v>56.878447195271292</v>
      </c>
      <c r="D20" s="20">
        <f t="shared" ref="D20:D29" si="5">(D7*100)/$D$5</f>
        <v>43.965726131541885</v>
      </c>
      <c r="H20" s="24" t="s">
        <v>53</v>
      </c>
      <c r="I20" s="25" t="s">
        <v>55</v>
      </c>
      <c r="J20" s="26" t="s">
        <v>56</v>
      </c>
      <c r="K20" s="31">
        <v>11158.81</v>
      </c>
      <c r="L20" s="32">
        <v>7422.46</v>
      </c>
      <c r="M20" s="32">
        <v>3736.35</v>
      </c>
    </row>
    <row r="21" spans="1:13" ht="19.5" x14ac:dyDescent="0.3">
      <c r="A21" s="2" t="s">
        <v>8</v>
      </c>
      <c r="B21" s="19">
        <f t="shared" si="3"/>
        <v>48.540376143698317</v>
      </c>
      <c r="C21" s="19">
        <f t="shared" si="4"/>
        <v>43.121552804728694</v>
      </c>
      <c r="D21" s="19">
        <f t="shared" si="5"/>
        <v>56.034273868458115</v>
      </c>
      <c r="H21" s="24" t="s">
        <v>15</v>
      </c>
      <c r="I21" s="25"/>
      <c r="J21" s="26"/>
      <c r="K21" s="31">
        <v>9582.76</v>
      </c>
      <c r="L21" s="32">
        <v>4139.28</v>
      </c>
      <c r="M21" s="32">
        <v>5443.49</v>
      </c>
    </row>
    <row r="22" spans="1:13" ht="19.5" x14ac:dyDescent="0.3">
      <c r="A22" s="3" t="s">
        <v>9</v>
      </c>
      <c r="B22" s="20">
        <f>(B9*100)/$B$5</f>
        <v>7.6189901177661197</v>
      </c>
      <c r="C22" s="20">
        <f>(C9*100)/$C$5</f>
        <v>5.6791169446942185</v>
      </c>
      <c r="D22" s="20">
        <f>(D9*100)/$D$5</f>
        <v>10.301714806991788</v>
      </c>
      <c r="H22" s="24" t="s">
        <v>57</v>
      </c>
      <c r="I22" s="25" t="s">
        <v>58</v>
      </c>
      <c r="J22" s="26"/>
      <c r="K22" s="31">
        <v>2674.02</v>
      </c>
      <c r="L22" s="32">
        <v>752.33</v>
      </c>
      <c r="M22" s="32">
        <v>1921.69</v>
      </c>
    </row>
    <row r="23" spans="1:13" ht="19.5" x14ac:dyDescent="0.3">
      <c r="A23" s="4" t="s">
        <v>10</v>
      </c>
      <c r="B23" s="20">
        <f t="shared" si="3"/>
        <v>4.2559388804459104</v>
      </c>
      <c r="C23" s="20">
        <f t="shared" si="4"/>
        <v>6.2091285648177186</v>
      </c>
      <c r="D23" s="20">
        <f t="shared" si="5"/>
        <v>1.5547982792242789</v>
      </c>
      <c r="H23" s="24" t="s">
        <v>59</v>
      </c>
      <c r="I23" s="25" t="s">
        <v>60</v>
      </c>
      <c r="J23" s="26" t="s">
        <v>61</v>
      </c>
      <c r="K23" s="31">
        <v>2251.2600000000002</v>
      </c>
      <c r="L23" s="32">
        <v>1291.25</v>
      </c>
      <c r="M23" s="32">
        <v>960.01</v>
      </c>
    </row>
    <row r="24" spans="1:13" ht="19.5" x14ac:dyDescent="0.3">
      <c r="A24" s="4" t="s">
        <v>11</v>
      </c>
      <c r="B24" s="20">
        <f t="shared" si="3"/>
        <v>15.960113105643794</v>
      </c>
      <c r="C24" s="20">
        <f t="shared" si="4"/>
        <v>13.306986012450464</v>
      </c>
      <c r="D24" s="20">
        <f t="shared" si="5"/>
        <v>19.629223878123899</v>
      </c>
      <c r="H24" s="24" t="s">
        <v>41</v>
      </c>
      <c r="I24" s="25" t="s">
        <v>62</v>
      </c>
      <c r="J24" s="26" t="s">
        <v>63</v>
      </c>
      <c r="K24" s="31">
        <v>1947.23</v>
      </c>
      <c r="L24" s="32">
        <v>935.29</v>
      </c>
      <c r="M24" s="32">
        <v>1011.93</v>
      </c>
    </row>
    <row r="25" spans="1:13" ht="19.5" x14ac:dyDescent="0.3">
      <c r="A25" s="4" t="s">
        <v>12</v>
      </c>
      <c r="B25" s="20">
        <f t="shared" si="3"/>
        <v>0.67721511208714358</v>
      </c>
      <c r="C25" s="20">
        <f t="shared" si="4"/>
        <v>1.0183048147379015</v>
      </c>
      <c r="D25" s="20" t="s">
        <v>21</v>
      </c>
      <c r="H25" s="24" t="s">
        <v>64</v>
      </c>
      <c r="I25" s="25" t="s">
        <v>65</v>
      </c>
      <c r="J25" s="26" t="s">
        <v>66</v>
      </c>
      <c r="K25" s="31">
        <v>534.91999999999996</v>
      </c>
      <c r="L25" s="32" t="s">
        <v>21</v>
      </c>
      <c r="M25" s="32">
        <v>534.91999999999996</v>
      </c>
    </row>
    <row r="26" spans="1:13" ht="19.5" x14ac:dyDescent="0.3">
      <c r="A26" s="4" t="s">
        <v>13</v>
      </c>
      <c r="B26" s="20">
        <f t="shared" si="3"/>
        <v>3.6173655641456852</v>
      </c>
      <c r="C26" s="20">
        <f t="shared" si="4"/>
        <v>1.9364886291322154</v>
      </c>
      <c r="D26" s="20">
        <f t="shared" si="5"/>
        <v>5.9419144654379394</v>
      </c>
      <c r="H26" s="24" t="s">
        <v>67</v>
      </c>
      <c r="I26" s="25" t="s">
        <v>68</v>
      </c>
      <c r="J26" s="26" t="s">
        <v>69</v>
      </c>
      <c r="K26" s="31" t="s">
        <v>21</v>
      </c>
      <c r="L26" s="32" t="s">
        <v>21</v>
      </c>
      <c r="M26" s="32" t="s">
        <v>21</v>
      </c>
    </row>
    <row r="27" spans="1:13" ht="19.5" x14ac:dyDescent="0.3">
      <c r="A27" s="3" t="s">
        <v>14</v>
      </c>
      <c r="B27" s="20">
        <f t="shared" si="3"/>
        <v>5.2146143094088648</v>
      </c>
      <c r="C27" s="20">
        <f t="shared" si="4"/>
        <v>5.9767099904315755</v>
      </c>
      <c r="D27" s="20">
        <f t="shared" si="5"/>
        <v>4.1606830898774803</v>
      </c>
      <c r="H27" s="24" t="s">
        <v>70</v>
      </c>
      <c r="I27" s="25"/>
      <c r="J27" s="26"/>
      <c r="K27" s="31" t="s">
        <v>21</v>
      </c>
      <c r="L27" s="32" t="s">
        <v>21</v>
      </c>
      <c r="M27" s="32" t="s">
        <v>21</v>
      </c>
    </row>
    <row r="28" spans="1:13" ht="19.5" x14ac:dyDescent="0.3">
      <c r="A28" s="3" t="s">
        <v>15</v>
      </c>
      <c r="B28" s="20">
        <f t="shared" si="3"/>
        <v>4.4781116821265785</v>
      </c>
      <c r="C28" s="20">
        <f t="shared" si="4"/>
        <v>3.3330292287454042</v>
      </c>
      <c r="D28" s="20">
        <f t="shared" si="5"/>
        <v>6.0617010700060669</v>
      </c>
    </row>
    <row r="29" spans="1:13" ht="19.5" x14ac:dyDescent="0.3">
      <c r="A29" s="5" t="s">
        <v>16</v>
      </c>
      <c r="B29" s="21">
        <f>(B16*100)/B5</f>
        <v>6.7180273720742294</v>
      </c>
      <c r="C29" s="21">
        <f t="shared" si="4"/>
        <v>5.6617886197191982</v>
      </c>
      <c r="D29" s="21">
        <f t="shared" si="5"/>
        <v>8.1787291417412842</v>
      </c>
      <c r="H29" s="7">
        <v>12588.76</v>
      </c>
      <c r="I29" s="7">
        <v>5533.92</v>
      </c>
      <c r="J29" s="7">
        <v>7054.84</v>
      </c>
      <c r="K29" s="27">
        <f>SUM(K7,K10,K15:K17,K18,K19,K22:K25,K9)</f>
        <v>14375.979999999998</v>
      </c>
      <c r="L29" s="27">
        <f>SUM(L7,L10,L15:L17,L18,L19,L22:L24,L9)</f>
        <v>7031.36</v>
      </c>
      <c r="M29" s="27">
        <f>SUM(M7,M10,M15:M17,M18,M19,M22:M25,M9)</f>
        <v>7344.6100000000015</v>
      </c>
    </row>
    <row r="30" spans="1:13" ht="17.25" x14ac:dyDescent="0.3">
      <c r="A30" s="11" t="s">
        <v>18</v>
      </c>
      <c r="B30" s="12"/>
      <c r="C30" s="6"/>
      <c r="D30" s="12"/>
    </row>
    <row r="31" spans="1:13" ht="17.25" x14ac:dyDescent="0.3">
      <c r="A31" s="11" t="s">
        <v>19</v>
      </c>
      <c r="B31" s="11"/>
      <c r="C31" s="11"/>
      <c r="D31" s="11"/>
    </row>
    <row r="32" spans="1:13" ht="17.25" x14ac:dyDescent="0.3">
      <c r="A32" s="11" t="s">
        <v>20</v>
      </c>
    </row>
    <row r="33" spans="1:1" ht="17.25" x14ac:dyDescent="0.3">
      <c r="A33" s="11" t="s">
        <v>74</v>
      </c>
    </row>
    <row r="34" spans="1:1" ht="17.25" x14ac:dyDescent="0.3">
      <c r="A34" s="13"/>
    </row>
  </sheetData>
  <mergeCells count="2">
    <mergeCell ref="B4:D4"/>
    <mergeCell ref="B17:D17"/>
  </mergeCells>
  <pageMargins left="0.98425196850393704" right="0.78740157480314965" top="0.78740157480314965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T-4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2016-05-11T07:26:35Z</cp:lastPrinted>
  <dcterms:created xsi:type="dcterms:W3CDTF">2013-01-09T03:26:14Z</dcterms:created>
  <dcterms:modified xsi:type="dcterms:W3CDTF">2017-11-08T03:46:36Z</dcterms:modified>
</cp:coreProperties>
</file>