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'T-2.4'!$A$1:$AA$41</definedName>
  </definedNames>
  <calcPr calcId="125725"/>
</workbook>
</file>

<file path=xl/calcChain.xml><?xml version="1.0" encoding="utf-8"?>
<calcChain xmlns="http://schemas.openxmlformats.org/spreadsheetml/2006/main">
  <c r="I35" i="12"/>
  <c r="I33"/>
  <c r="I32"/>
  <c r="I31"/>
  <c r="I30"/>
  <c r="I29"/>
  <c r="I27"/>
  <c r="I26"/>
  <c r="I25"/>
  <c r="I24"/>
  <c r="I23"/>
  <c r="I22"/>
  <c r="I21"/>
  <c r="I20"/>
  <c r="I18"/>
  <c r="I17"/>
  <c r="I15"/>
  <c r="I14"/>
  <c r="I13"/>
  <c r="I11"/>
  <c r="I9"/>
  <c r="L25"/>
  <c r="L35"/>
  <c r="L33"/>
  <c r="L32"/>
  <c r="L31"/>
  <c r="L30"/>
  <c r="L29"/>
  <c r="L27"/>
  <c r="L26"/>
  <c r="L24"/>
  <c r="L23"/>
  <c r="L22"/>
  <c r="L21"/>
  <c r="L20"/>
  <c r="L18"/>
  <c r="L17"/>
  <c r="L15"/>
  <c r="L14"/>
  <c r="L13"/>
  <c r="L11"/>
  <c r="L9"/>
  <c r="O35"/>
  <c r="O20"/>
  <c r="O11"/>
  <c r="O13"/>
  <c r="O14"/>
  <c r="O15"/>
  <c r="O17"/>
  <c r="O18"/>
  <c r="O21"/>
  <c r="O22"/>
  <c r="O23"/>
  <c r="O24"/>
  <c r="O26"/>
  <c r="O27"/>
  <c r="O29"/>
  <c r="O30"/>
  <c r="O31"/>
  <c r="O32"/>
  <c r="O33"/>
  <c r="O9"/>
  <c r="S35"/>
  <c r="F35"/>
  <c r="F33"/>
  <c r="F32"/>
  <c r="F31"/>
  <c r="F30"/>
  <c r="F29"/>
  <c r="F27"/>
  <c r="F26"/>
  <c r="F25"/>
  <c r="F24"/>
  <c r="F23"/>
  <c r="F22"/>
  <c r="F21"/>
  <c r="F18"/>
  <c r="F17"/>
  <c r="F15"/>
  <c r="F14"/>
  <c r="F13"/>
  <c r="F11"/>
  <c r="F9"/>
</calcChain>
</file>

<file path=xl/sharedStrings.xml><?xml version="1.0" encoding="utf-8"?>
<sst xmlns="http://schemas.openxmlformats.org/spreadsheetml/2006/main" count="155" uniqueCount="83">
  <si>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</si>
  <si>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</si>
  <si>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</si>
  <si>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</si>
  <si>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</si>
  <si>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</si>
  <si>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</si>
  <si>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</si>
  <si>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</si>
  <si>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</si>
  <si>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</si>
  <si>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</si>
  <si>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</si>
  <si>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</si>
  <si>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</si>
  <si>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</si>
  <si>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</si>
  <si>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</si>
  <si>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</si>
  <si>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</si>
  <si>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</si>
  <si>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</si>
  <si>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</si>
  <si>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</si>
  <si>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</si>
  <si>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</si>
  <si>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</si>
  <si>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</si>
  <si>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</si>
  <si>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</si>
  <si>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</si>
  <si>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</si>
  <si>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</si>
  <si>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</si>
  <si>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</si>
  <si>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</si>
  <si>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</si>
  <si>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</si>
  <si>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</si>
  <si>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</si>
  <si>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</si>
  <si>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</si>
  <si>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</si>
  <si>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</si>
  <si>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</si>
  <si>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</si>
  <si>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</si>
  <si>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</si>
  <si>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</si>
  <si>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</si>
  <si>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</si>
  <si>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</si>
  <si>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</si>
  <si>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</si>
  <si>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</si>
  <si>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</si>
  <si>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</si>
  <si>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</si>
  <si>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</si>
  <si>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</si>
  <si>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</si>
  <si>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</si>
  <si>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</si>
  <si>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</si>
  <si>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</si>
  <si>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</si>
  <si>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</si>
  <si>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</si>
  <si>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</si>
  <si>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</si>
  <si>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</si>
  <si>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</si>
  <si>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</si>
  <si>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</si>
  <si>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</si>
  <si>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</si>
  <si>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2561 (2018)</t>
  </si>
  <si>
    <t>-</t>
  </si>
  <si>
    <t>2562 (2019)</t>
  </si>
  <si>
    <t>The  Labour Force Survey: 2018 - 2019 ,  Provincial level,  National Statistical Office</t>
  </si>
  <si>
    <t xml:space="preserve">ประชากรอายุ 15 ปีขึ้นไปที่มีงานทำ จำแนกตามอุตสาหกรรม และเพศ เป็นรายไตรมาส พ.ศ. 2561 - 2562 </t>
  </si>
  <si>
    <t>Employed Persons Aged 15 Years and Over by Industry, Sex and Quarterly: 2018 - 2019</t>
  </si>
  <si>
    <t xml:space="preserve"> การสำรวจภาวะการทำงานของประชากร พ.ศ. 2561 - 2562 ระดับจังหวัด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</si>
</sst>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3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"/>
      <color rgb="FF000000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8" applyNumberFormat="0" applyAlignment="0" applyProtection="0"/>
    <xf numFmtId="0" fontId="22" fillId="6" borderId="19" applyNumberFormat="0" applyAlignment="0" applyProtection="0"/>
    <xf numFmtId="0" fontId="23" fillId="6" borderId="18" applyNumberFormat="0" applyAlignment="0" applyProtection="0"/>
    <xf numFmtId="0" fontId="24" fillId="0" borderId="20" applyNumberFormat="0" applyFill="0" applyAlignment="0" applyProtection="0"/>
    <xf numFmtId="0" fontId="25" fillId="7" borderId="2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0" borderId="0"/>
    <xf numFmtId="0" fontId="1" fillId="8" borderId="22" applyNumberFormat="0" applyFont="0" applyAlignment="0" applyProtection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6" fillId="0" borderId="9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horizontal="center"/>
    </xf>
    <xf numFmtId="0" fontId="11" fillId="0" borderId="7" xfId="0" applyFont="1" applyBorder="1"/>
    <xf numFmtId="0" fontId="11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5" xfId="0" applyFont="1" applyBorder="1"/>
    <xf numFmtId="0" fontId="12" fillId="0" borderId="0" xfId="0" applyFont="1"/>
    <xf numFmtId="0" fontId="12" fillId="0" borderId="0" xfId="0" applyFont="1" applyBorder="1"/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8" fillId="0" borderId="2" xfId="1" applyNumberFormat="1" applyFont="1" applyFill="1" applyBorder="1" applyAlignment="1">
      <alignment horizontal="right" vertical="center"/>
    </xf>
    <xf numFmtId="191" fontId="11" fillId="0" borderId="4" xfId="1" applyNumberFormat="1" applyFont="1" applyFill="1" applyBorder="1" applyAlignment="1">
      <alignment horizontal="right"/>
    </xf>
    <xf numFmtId="191" fontId="11" fillId="0" borderId="7" xfId="1" applyNumberFormat="1" applyFont="1" applyFill="1" applyBorder="1" applyAlignment="1">
      <alignment horizontal="right"/>
    </xf>
    <xf numFmtId="191" fontId="11" fillId="0" borderId="0" xfId="1" applyNumberFormat="1" applyFont="1" applyFill="1" applyBorder="1" applyAlignment="1">
      <alignment horizontal="right"/>
    </xf>
    <xf numFmtId="191" fontId="11" fillId="0" borderId="3" xfId="1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right" wrapText="1"/>
    </xf>
    <xf numFmtId="191" fontId="7" fillId="0" borderId="4" xfId="1" applyNumberFormat="1" applyFont="1" applyBorder="1" applyAlignment="1">
      <alignment horizontal="right"/>
    </xf>
    <xf numFmtId="191" fontId="7" fillId="0" borderId="4" xfId="1" applyNumberFormat="1" applyFont="1" applyFill="1" applyBorder="1" applyAlignment="1">
      <alignment horizontal="right"/>
    </xf>
    <xf numFmtId="0" fontId="7" fillId="0" borderId="4" xfId="0" applyFont="1" applyBorder="1" applyAlignment="1">
      <alignment vertical="center"/>
    </xf>
    <xf numFmtId="191" fontId="7" fillId="0" borderId="4" xfId="1" applyNumberFormat="1" applyFont="1" applyBorder="1" applyAlignment="1">
      <alignment horizontal="right" vertical="top"/>
    </xf>
    <xf numFmtId="191" fontId="7" fillId="0" borderId="0" xfId="1" applyNumberFormat="1" applyFont="1" applyAlignment="1">
      <alignment horizontal="right" vertical="top" readingOrder="1"/>
    </xf>
    <xf numFmtId="0" fontId="7" fillId="0" borderId="4" xfId="0" applyFont="1" applyBorder="1" applyAlignment="1">
      <alignment horizontal="right" vertical="center" readingOrder="1"/>
    </xf>
    <xf numFmtId="191" fontId="7" fillId="0" borderId="4" xfId="1" applyNumberFormat="1" applyFont="1" applyBorder="1" applyAlignment="1">
      <alignment horizontal="right" vertical="top" readingOrder="1"/>
    </xf>
    <xf numFmtId="0" fontId="7" fillId="0" borderId="0" xfId="0" quotePrefix="1" applyFont="1" applyAlignment="1">
      <alignment horizontal="right" vertical="top" readingOrder="1"/>
    </xf>
    <xf numFmtId="191" fontId="7" fillId="0" borderId="4" xfId="1" quotePrefix="1" applyNumberFormat="1" applyFont="1" applyBorder="1" applyAlignment="1">
      <alignment horizontal="right" vertical="top" readingOrder="1"/>
    </xf>
    <xf numFmtId="191" fontId="7" fillId="0" borderId="4" xfId="1" applyNumberFormat="1" applyFont="1" applyFill="1" applyBorder="1" applyAlignment="1">
      <alignment horizontal="right" vertical="top"/>
    </xf>
    <xf numFmtId="3" fontId="7" fillId="0" borderId="4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3" fontId="7" fillId="0" borderId="4" xfId="0" quotePrefix="1" applyNumberFormat="1" applyFont="1" applyBorder="1" applyAlignment="1">
      <alignment horizontal="right" vertical="center"/>
    </xf>
    <xf numFmtId="3" fontId="7" fillId="0" borderId="0" xfId="0" quotePrefix="1" applyNumberFormat="1" applyFont="1" applyAlignment="1">
      <alignment horizontal="right" vertical="top"/>
    </xf>
    <xf numFmtId="3" fontId="7" fillId="0" borderId="4" xfId="0" quotePrefix="1" applyNumberFormat="1" applyFont="1" applyBorder="1" applyAlignment="1">
      <alignment horizontal="right" vertical="top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3" fontId="7" fillId="0" borderId="7" xfId="0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right" vertical="center"/>
    </xf>
    <xf numFmtId="3" fontId="7" fillId="0" borderId="4" xfId="0" applyNumberFormat="1" applyFont="1" applyBorder="1" applyAlignment="1">
      <alignment vertical="top"/>
    </xf>
    <xf numFmtId="0" fontId="13" fillId="0" borderId="4" xfId="0" applyFont="1" applyBorder="1" applyAlignment="1">
      <alignment horizontal="right" vertical="top" wrapText="1"/>
    </xf>
    <xf numFmtId="191" fontId="7" fillId="0" borderId="0" xfId="1" applyNumberFormat="1" applyFont="1" applyAlignment="1">
      <alignment horizontal="right" vertical="top"/>
    </xf>
    <xf numFmtId="1" fontId="7" fillId="0" borderId="4" xfId="1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right" vertical="top"/>
    </xf>
    <xf numFmtId="3" fontId="7" fillId="0" borderId="4" xfId="0" applyNumberFormat="1" applyFont="1" applyFill="1" applyBorder="1" applyAlignment="1">
      <alignment horizontal="right" wrapText="1"/>
    </xf>
    <xf numFmtId="3" fontId="8" fillId="0" borderId="7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top" readingOrder="1"/>
    </xf>
    <xf numFmtId="0" fontId="8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45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43"/>
    <cellStyle name="Note 2" xfId="44"/>
    <cellStyle name="เครื่องหมายจุลภาค" xfId="1" builtinId="3"/>
    <cellStyle name="เครื่องหมายจุลภาค 2 2" xfId="2"/>
    <cellStyle name="เซลล์ตรวจสอบ" xfId="15" builtinId="23" customBuiltin="1"/>
    <cellStyle name="เซลล์ที่มีการเชื่อมโยง" xfId="14" builtinId="24" customBuiltin="1"/>
    <cellStyle name="แย่" xfId="9" builtinId="27" customBuiltin="1"/>
    <cellStyle name="แสดงผล" xfId="12" builtinId="21" customBuiltin="1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ชื่อเรื่อง" xfId="3" builtinId="15" customBuiltin="1"/>
    <cellStyle name="ดี" xfId="8" builtinId="26" customBuiltin="1"/>
    <cellStyle name="ปกติ" xfId="0" builtinId="0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11258550" y="38100"/>
          <a:ext cx="370898" cy="169545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Z52"/>
  <sheetViews>
    <sheetView showGridLines="0" tabSelected="1" workbookViewId="0">
      <selection activeCell="E26" sqref="E26"/>
    </sheetView>
  </sheetViews>
  <sheetFormatPr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140625" style="5" customWidth="1"/>
    <col min="5" max="5" width="20.85546875" style="5" customWidth="1"/>
    <col min="6" max="6" width="6.85546875" style="5" customWidth="1"/>
    <col min="7" max="8" width="6.28515625" style="5" customWidth="1"/>
    <col min="9" max="9" width="6.7109375" style="5" customWidth="1"/>
    <col min="10" max="10" width="6.5703125" style="5" customWidth="1"/>
    <col min="11" max="11" width="6.28515625" style="5" customWidth="1"/>
    <col min="12" max="12" width="6.85546875" style="5" customWidth="1"/>
    <col min="13" max="13" width="6.28515625" style="5" customWidth="1"/>
    <col min="14" max="14" width="6.42578125" style="5" customWidth="1"/>
    <col min="15" max="16" width="6.7109375" style="5" customWidth="1"/>
    <col min="17" max="18" width="6.28515625" style="5" customWidth="1"/>
    <col min="19" max="20" width="6.42578125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>
      <c r="C1" s="15" t="s">
        <v>0</v>
      </c>
      <c r="D1" s="16">
        <v>2.4</v>
      </c>
      <c r="E1" s="15" t="s">
        <v>80</v>
      </c>
      <c r="Y1" s="8"/>
      <c r="Z1" s="8"/>
    </row>
    <row r="2" spans="1:26" s="3" customFormat="1" ht="16.5" customHeight="1">
      <c r="C2" s="1" t="s">
        <v>68</v>
      </c>
      <c r="D2" s="2">
        <v>2.4</v>
      </c>
      <c r="E2" s="1" t="s">
        <v>81</v>
      </c>
      <c r="Y2" s="9"/>
      <c r="Z2" s="9"/>
    </row>
    <row r="3" spans="1:26" ht="7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39"/>
      <c r="Y3" s="40"/>
    </row>
    <row r="4" spans="1:26" ht="15.75" customHeight="1">
      <c r="A4" s="14"/>
      <c r="B4" s="93" t="s">
        <v>7</v>
      </c>
      <c r="C4" s="93"/>
      <c r="D4" s="93"/>
      <c r="E4" s="94"/>
      <c r="F4" s="97" t="s">
        <v>76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  <c r="R4" s="97" t="s">
        <v>78</v>
      </c>
      <c r="S4" s="98"/>
      <c r="T4" s="99"/>
      <c r="U4" s="41"/>
      <c r="V4" s="93" t="s">
        <v>8</v>
      </c>
      <c r="W4" s="93"/>
      <c r="X4" s="93"/>
      <c r="Y4" s="14"/>
    </row>
    <row r="5" spans="1:26" s="6" customFormat="1" ht="15" customHeight="1">
      <c r="A5" s="10"/>
      <c r="B5" s="95"/>
      <c r="C5" s="95"/>
      <c r="D5" s="95"/>
      <c r="E5" s="96"/>
      <c r="F5" s="92" t="s">
        <v>27</v>
      </c>
      <c r="G5" s="93"/>
      <c r="H5" s="94"/>
      <c r="I5" s="92" t="s">
        <v>28</v>
      </c>
      <c r="J5" s="93"/>
      <c r="K5" s="94"/>
      <c r="L5" s="92" t="s">
        <v>29</v>
      </c>
      <c r="M5" s="93"/>
      <c r="N5" s="94"/>
      <c r="O5" s="92" t="s">
        <v>26</v>
      </c>
      <c r="P5" s="93"/>
      <c r="Q5" s="94"/>
      <c r="R5" s="92" t="s">
        <v>27</v>
      </c>
      <c r="S5" s="93"/>
      <c r="T5" s="94"/>
      <c r="U5" s="42"/>
      <c r="V5" s="95"/>
      <c r="W5" s="95"/>
      <c r="X5" s="95"/>
      <c r="Y5" s="10"/>
      <c r="Z5" s="10"/>
    </row>
    <row r="6" spans="1:26" s="6" customFormat="1" ht="12.75" customHeight="1">
      <c r="A6" s="10"/>
      <c r="B6" s="95"/>
      <c r="C6" s="95"/>
      <c r="D6" s="95"/>
      <c r="E6" s="96"/>
      <c r="F6" s="89" t="s">
        <v>22</v>
      </c>
      <c r="G6" s="90"/>
      <c r="H6" s="91"/>
      <c r="I6" s="89" t="s">
        <v>23</v>
      </c>
      <c r="J6" s="90"/>
      <c r="K6" s="91"/>
      <c r="L6" s="89" t="s">
        <v>24</v>
      </c>
      <c r="M6" s="90"/>
      <c r="N6" s="91"/>
      <c r="O6" s="89" t="s">
        <v>25</v>
      </c>
      <c r="P6" s="90"/>
      <c r="Q6" s="91"/>
      <c r="R6" s="89" t="s">
        <v>22</v>
      </c>
      <c r="S6" s="90"/>
      <c r="T6" s="91"/>
      <c r="U6" s="42"/>
      <c r="V6" s="95"/>
      <c r="W6" s="95"/>
      <c r="X6" s="95"/>
      <c r="Y6" s="10"/>
      <c r="Z6" s="10"/>
    </row>
    <row r="7" spans="1:26" s="6" customFormat="1" ht="13.5" customHeight="1">
      <c r="A7" s="10"/>
      <c r="B7" s="95"/>
      <c r="C7" s="95"/>
      <c r="D7" s="95"/>
      <c r="E7" s="96"/>
      <c r="F7" s="43" t="s">
        <v>1</v>
      </c>
      <c r="G7" s="44" t="s">
        <v>2</v>
      </c>
      <c r="H7" s="45" t="s">
        <v>3</v>
      </c>
      <c r="I7" s="46" t="s">
        <v>1</v>
      </c>
      <c r="J7" s="44" t="s">
        <v>2</v>
      </c>
      <c r="K7" s="46" t="s">
        <v>3</v>
      </c>
      <c r="L7" s="43" t="s">
        <v>1</v>
      </c>
      <c r="M7" s="44" t="s">
        <v>2</v>
      </c>
      <c r="N7" s="45" t="s">
        <v>3</v>
      </c>
      <c r="O7" s="43" t="s">
        <v>1</v>
      </c>
      <c r="P7" s="44" t="s">
        <v>2</v>
      </c>
      <c r="Q7" s="45" t="s">
        <v>3</v>
      </c>
      <c r="R7" s="43" t="s">
        <v>1</v>
      </c>
      <c r="S7" s="44" t="s">
        <v>2</v>
      </c>
      <c r="T7" s="45" t="s">
        <v>3</v>
      </c>
      <c r="U7" s="43"/>
      <c r="V7" s="95"/>
      <c r="W7" s="95"/>
      <c r="X7" s="95"/>
      <c r="Y7" s="10"/>
      <c r="Z7" s="10"/>
    </row>
    <row r="8" spans="1:26" s="6" customFormat="1" ht="13.5" customHeight="1">
      <c r="A8" s="11"/>
      <c r="B8" s="90"/>
      <c r="C8" s="90"/>
      <c r="D8" s="90"/>
      <c r="E8" s="91"/>
      <c r="F8" s="17" t="s">
        <v>4</v>
      </c>
      <c r="G8" s="47" t="s">
        <v>5</v>
      </c>
      <c r="H8" s="48" t="s">
        <v>6</v>
      </c>
      <c r="I8" s="49" t="s">
        <v>4</v>
      </c>
      <c r="J8" s="47" t="s">
        <v>5</v>
      </c>
      <c r="K8" s="49" t="s">
        <v>6</v>
      </c>
      <c r="L8" s="17" t="s">
        <v>4</v>
      </c>
      <c r="M8" s="47" t="s">
        <v>5</v>
      </c>
      <c r="N8" s="48" t="s">
        <v>6</v>
      </c>
      <c r="O8" s="17" t="s">
        <v>4</v>
      </c>
      <c r="P8" s="47" t="s">
        <v>5</v>
      </c>
      <c r="Q8" s="48" t="s">
        <v>6</v>
      </c>
      <c r="R8" s="17" t="s">
        <v>4</v>
      </c>
      <c r="S8" s="47" t="s">
        <v>5</v>
      </c>
      <c r="T8" s="48" t="s">
        <v>6</v>
      </c>
      <c r="U8" s="17"/>
      <c r="V8" s="90"/>
      <c r="W8" s="90"/>
      <c r="X8" s="90"/>
      <c r="Y8" s="11"/>
      <c r="Z8" s="10"/>
    </row>
    <row r="9" spans="1:26" s="18" customFormat="1" ht="16.5" customHeight="1">
      <c r="B9" s="88" t="s">
        <v>31</v>
      </c>
      <c r="C9" s="88"/>
      <c r="D9" s="88"/>
      <c r="E9" s="88"/>
      <c r="F9" s="55">
        <f>SUM(F11:F35)</f>
        <v>439938</v>
      </c>
      <c r="G9" s="55">
        <v>238929</v>
      </c>
      <c r="H9" s="55">
        <v>201009</v>
      </c>
      <c r="I9" s="55">
        <f>J9+K9</f>
        <v>437754</v>
      </c>
      <c r="J9" s="55">
        <v>236765</v>
      </c>
      <c r="K9" s="55">
        <v>200989</v>
      </c>
      <c r="L9" s="55">
        <f>M9+N9</f>
        <v>449009</v>
      </c>
      <c r="M9" s="55">
        <v>242539</v>
      </c>
      <c r="N9" s="55">
        <v>206470</v>
      </c>
      <c r="O9" s="55">
        <f>P9+Q9</f>
        <v>451167</v>
      </c>
      <c r="P9" s="55">
        <v>239225</v>
      </c>
      <c r="Q9" s="55">
        <v>211942</v>
      </c>
      <c r="R9" s="55">
        <v>449310</v>
      </c>
      <c r="S9" s="55">
        <v>243468</v>
      </c>
      <c r="T9" s="55">
        <v>205842</v>
      </c>
      <c r="U9" s="20"/>
      <c r="V9" s="88" t="s">
        <v>4</v>
      </c>
      <c r="W9" s="88"/>
      <c r="X9" s="88"/>
      <c r="Y9" s="21"/>
      <c r="Z9" s="21"/>
    </row>
    <row r="10" spans="1:26" s="18" customFormat="1" ht="15" customHeight="1">
      <c r="A10" s="30" t="s">
        <v>48</v>
      </c>
      <c r="C10" s="30"/>
      <c r="D10" s="30"/>
      <c r="E10" s="31"/>
      <c r="F10" s="58"/>
      <c r="G10" s="56"/>
      <c r="H10" s="56"/>
      <c r="I10" s="56"/>
      <c r="J10" s="57"/>
      <c r="K10" s="56"/>
      <c r="L10" s="56"/>
      <c r="M10" s="56"/>
      <c r="N10" s="58"/>
      <c r="O10" s="56"/>
      <c r="P10" s="56"/>
      <c r="Q10" s="59"/>
      <c r="R10" s="58"/>
      <c r="S10" s="56"/>
      <c r="T10" s="56"/>
      <c r="U10" s="32" t="s">
        <v>49</v>
      </c>
      <c r="W10" s="33"/>
      <c r="X10" s="19"/>
      <c r="Y10" s="21"/>
      <c r="Z10" s="21"/>
    </row>
    <row r="11" spans="1:26" s="22" customFormat="1" ht="15" customHeight="1">
      <c r="A11" s="34"/>
      <c r="B11" s="34" t="s">
        <v>46</v>
      </c>
      <c r="C11" s="34"/>
      <c r="D11" s="34"/>
      <c r="E11" s="34"/>
      <c r="F11" s="60">
        <f>SUM(G11,H11)</f>
        <v>110720</v>
      </c>
      <c r="G11" s="61">
        <v>64417</v>
      </c>
      <c r="H11" s="61">
        <v>46303</v>
      </c>
      <c r="I11" s="86">
        <f>J11+K11</f>
        <v>104878</v>
      </c>
      <c r="J11" s="51">
        <v>57923</v>
      </c>
      <c r="K11" s="51">
        <v>46955</v>
      </c>
      <c r="L11" s="86">
        <f>M11+N11</f>
        <v>113470</v>
      </c>
      <c r="M11" s="51">
        <v>62329</v>
      </c>
      <c r="N11" s="52">
        <v>51141</v>
      </c>
      <c r="O11" s="86">
        <f>P11+Q11</f>
        <v>124927</v>
      </c>
      <c r="P11" s="51">
        <v>70150</v>
      </c>
      <c r="Q11" s="52">
        <v>54777</v>
      </c>
      <c r="R11" s="60">
        <v>99033</v>
      </c>
      <c r="S11" s="61">
        <v>59364</v>
      </c>
      <c r="T11" s="61">
        <v>39669</v>
      </c>
      <c r="U11" s="37"/>
      <c r="V11" s="34" t="s">
        <v>51</v>
      </c>
      <c r="W11" s="34"/>
      <c r="Y11" s="23"/>
      <c r="Z11" s="23"/>
    </row>
    <row r="12" spans="1:26" s="22" customFormat="1" ht="15" customHeight="1">
      <c r="A12" s="30" t="s">
        <v>47</v>
      </c>
      <c r="B12" s="30"/>
      <c r="C12" s="30"/>
      <c r="D12" s="38"/>
      <c r="E12" s="36"/>
      <c r="F12" s="60"/>
      <c r="G12" s="63"/>
      <c r="H12" s="63"/>
      <c r="I12" s="86"/>
      <c r="J12" s="63"/>
      <c r="K12" s="63"/>
      <c r="L12" s="86"/>
      <c r="M12" s="63"/>
      <c r="O12" s="86"/>
      <c r="P12" s="63"/>
      <c r="Q12" s="7"/>
      <c r="R12" s="60"/>
      <c r="S12" s="63"/>
      <c r="T12" s="63"/>
      <c r="U12" s="32" t="s">
        <v>50</v>
      </c>
      <c r="V12" s="34"/>
      <c r="W12" s="34"/>
      <c r="Y12" s="23"/>
      <c r="Z12" s="23"/>
    </row>
    <row r="13" spans="1:26" s="22" customFormat="1" ht="15" customHeight="1">
      <c r="A13" s="34"/>
      <c r="B13" s="34" t="s">
        <v>9</v>
      </c>
      <c r="C13" s="34"/>
      <c r="D13" s="34"/>
      <c r="E13" s="34"/>
      <c r="F13" s="60">
        <f t="shared" ref="F13:F15" si="0">SUM(G13,H13)</f>
        <v>1476</v>
      </c>
      <c r="G13" s="64">
        <v>1252</v>
      </c>
      <c r="H13" s="63">
        <v>224</v>
      </c>
      <c r="I13" s="60">
        <f t="shared" ref="I13:I15" si="1">SUM(J13,K13)</f>
        <v>604</v>
      </c>
      <c r="J13" s="65">
        <v>604</v>
      </c>
      <c r="K13" s="66" t="s">
        <v>77</v>
      </c>
      <c r="L13" s="60">
        <f t="shared" ref="L13:L15" si="2">SUM(M13,N13)</f>
        <v>1033</v>
      </c>
      <c r="M13" s="67">
        <v>1033</v>
      </c>
      <c r="N13" s="87" t="s">
        <v>77</v>
      </c>
      <c r="O13" s="60">
        <f t="shared" ref="O13:O15" si="3">SUM(P13,Q13)</f>
        <v>99181</v>
      </c>
      <c r="P13" s="69">
        <v>54399</v>
      </c>
      <c r="Q13" s="68">
        <v>44782</v>
      </c>
      <c r="R13" s="60">
        <v>730</v>
      </c>
      <c r="S13" s="64">
        <v>730</v>
      </c>
      <c r="T13" s="79" t="s">
        <v>77</v>
      </c>
      <c r="U13" s="37"/>
      <c r="V13" s="34" t="s">
        <v>14</v>
      </c>
      <c r="W13" s="34"/>
      <c r="Y13" s="23"/>
      <c r="Z13" s="23"/>
    </row>
    <row r="14" spans="1:26" s="22" customFormat="1" ht="15" customHeight="1">
      <c r="A14" s="34"/>
      <c r="B14" s="34" t="s">
        <v>10</v>
      </c>
      <c r="C14" s="34"/>
      <c r="D14" s="34"/>
      <c r="E14" s="34"/>
      <c r="F14" s="60">
        <f t="shared" si="0"/>
        <v>99703</v>
      </c>
      <c r="G14" s="64">
        <v>53371</v>
      </c>
      <c r="H14" s="64">
        <v>46332</v>
      </c>
      <c r="I14" s="60">
        <f t="shared" si="1"/>
        <v>80496</v>
      </c>
      <c r="J14" s="52">
        <v>40033</v>
      </c>
      <c r="K14" s="51">
        <v>40463</v>
      </c>
      <c r="L14" s="60">
        <f t="shared" si="2"/>
        <v>97142</v>
      </c>
      <c r="M14" s="71">
        <v>50297</v>
      </c>
      <c r="N14" s="72">
        <v>46845</v>
      </c>
      <c r="O14" s="60">
        <f t="shared" si="3"/>
        <v>474</v>
      </c>
      <c r="P14" s="71">
        <v>474</v>
      </c>
      <c r="Q14" s="72" t="s">
        <v>77</v>
      </c>
      <c r="R14" s="60">
        <v>104112</v>
      </c>
      <c r="S14" s="64">
        <v>56370</v>
      </c>
      <c r="T14" s="64">
        <v>47742</v>
      </c>
      <c r="U14" s="37"/>
      <c r="V14" s="34" t="s">
        <v>15</v>
      </c>
      <c r="W14" s="34"/>
      <c r="Y14" s="23"/>
      <c r="Z14" s="23"/>
    </row>
    <row r="15" spans="1:26" s="22" customFormat="1" ht="15" customHeight="1">
      <c r="A15" s="34"/>
      <c r="B15" s="34" t="s">
        <v>32</v>
      </c>
      <c r="C15" s="34"/>
      <c r="D15" s="34"/>
      <c r="E15" s="34"/>
      <c r="F15" s="60">
        <f t="shared" si="0"/>
        <v>2666</v>
      </c>
      <c r="G15" s="64">
        <v>1742</v>
      </c>
      <c r="H15" s="64">
        <v>924</v>
      </c>
      <c r="I15" s="60">
        <f t="shared" si="1"/>
        <v>2360</v>
      </c>
      <c r="J15" s="52">
        <v>1744</v>
      </c>
      <c r="K15" s="73">
        <v>616</v>
      </c>
      <c r="L15" s="60">
        <f t="shared" si="2"/>
        <v>587</v>
      </c>
      <c r="M15" s="71">
        <v>587</v>
      </c>
      <c r="N15" s="72" t="s">
        <v>77</v>
      </c>
      <c r="O15" s="60">
        <f t="shared" si="3"/>
        <v>349</v>
      </c>
      <c r="P15" s="75">
        <v>349</v>
      </c>
      <c r="Q15" s="72" t="s">
        <v>77</v>
      </c>
      <c r="R15" s="60">
        <v>1849</v>
      </c>
      <c r="S15" s="64">
        <v>1196</v>
      </c>
      <c r="T15" s="64">
        <v>653</v>
      </c>
      <c r="U15" s="37"/>
      <c r="V15" s="34" t="s">
        <v>52</v>
      </c>
      <c r="W15" s="34"/>
      <c r="Y15" s="23"/>
      <c r="Z15" s="23"/>
    </row>
    <row r="16" spans="1:26" s="22" customFormat="1" ht="15" customHeight="1">
      <c r="A16" s="34"/>
      <c r="B16" s="34" t="s">
        <v>33</v>
      </c>
      <c r="C16" s="34"/>
      <c r="D16" s="34"/>
      <c r="E16" s="34"/>
      <c r="F16" s="60"/>
      <c r="G16" s="76"/>
      <c r="H16" s="64"/>
      <c r="I16" s="60"/>
      <c r="K16" s="73"/>
      <c r="L16" s="60"/>
      <c r="M16" s="76"/>
      <c r="O16" s="60"/>
      <c r="P16" s="76"/>
      <c r="Q16" s="77"/>
      <c r="R16" s="60"/>
      <c r="S16" s="76"/>
      <c r="T16" s="64"/>
      <c r="U16" s="37"/>
      <c r="V16" s="34" t="s">
        <v>74</v>
      </c>
      <c r="W16" s="34"/>
      <c r="Y16" s="23"/>
      <c r="Z16" s="23"/>
    </row>
    <row r="17" spans="1:26" s="22" customFormat="1" ht="15" customHeight="1">
      <c r="A17" s="34"/>
      <c r="B17" s="34"/>
      <c r="C17" s="34" t="s">
        <v>34</v>
      </c>
      <c r="D17" s="34"/>
      <c r="E17" s="34"/>
      <c r="F17" s="60">
        <f t="shared" ref="F17:F27" si="4">SUM(G17,H17)</f>
        <v>691</v>
      </c>
      <c r="G17" s="64">
        <v>691</v>
      </c>
      <c r="H17" s="84" t="s">
        <v>77</v>
      </c>
      <c r="I17" s="60">
        <f t="shared" ref="I17:I27" si="5">SUM(J17,K17)</f>
        <v>1320</v>
      </c>
      <c r="J17" s="78">
        <v>1320</v>
      </c>
      <c r="K17" s="79" t="s">
        <v>77</v>
      </c>
      <c r="L17" s="60">
        <f t="shared" ref="L17:L27" si="6">SUM(M17,N17)</f>
        <v>225</v>
      </c>
      <c r="M17" s="71">
        <v>225</v>
      </c>
      <c r="N17" s="72" t="s">
        <v>77</v>
      </c>
      <c r="O17" s="60">
        <f t="shared" ref="O17:O27" si="7">SUM(P17,Q17)</f>
        <v>349</v>
      </c>
      <c r="P17" s="71">
        <v>349</v>
      </c>
      <c r="Q17" s="72" t="s">
        <v>77</v>
      </c>
      <c r="R17" s="60">
        <v>2030</v>
      </c>
      <c r="S17" s="64">
        <v>2030</v>
      </c>
      <c r="T17" s="84" t="s">
        <v>77</v>
      </c>
      <c r="U17" s="37"/>
      <c r="V17" s="34"/>
      <c r="W17" s="34" t="s">
        <v>53</v>
      </c>
      <c r="Y17" s="23"/>
      <c r="Z17" s="23"/>
    </row>
    <row r="18" spans="1:26" s="22" customFormat="1" ht="15" customHeight="1">
      <c r="A18" s="34"/>
      <c r="B18" s="34" t="s">
        <v>11</v>
      </c>
      <c r="C18" s="34"/>
      <c r="D18" s="34"/>
      <c r="E18" s="34"/>
      <c r="F18" s="60">
        <f t="shared" si="4"/>
        <v>25444</v>
      </c>
      <c r="G18" s="64">
        <v>22422</v>
      </c>
      <c r="H18" s="64">
        <v>3022</v>
      </c>
      <c r="I18" s="60">
        <f t="shared" si="5"/>
        <v>31710</v>
      </c>
      <c r="J18" s="78">
        <v>27369</v>
      </c>
      <c r="K18" s="71">
        <v>4341</v>
      </c>
      <c r="L18" s="60">
        <f t="shared" si="6"/>
        <v>31671</v>
      </c>
      <c r="M18" s="71">
        <v>29270</v>
      </c>
      <c r="N18" s="72">
        <v>2401</v>
      </c>
      <c r="O18" s="60">
        <f t="shared" si="7"/>
        <v>23385</v>
      </c>
      <c r="P18" s="71">
        <v>20225</v>
      </c>
      <c r="Q18" s="72">
        <v>3160</v>
      </c>
      <c r="R18" s="60">
        <v>28473</v>
      </c>
      <c r="S18" s="64">
        <v>25327</v>
      </c>
      <c r="T18" s="64">
        <v>3146</v>
      </c>
      <c r="U18" s="37"/>
      <c r="V18" s="34" t="s">
        <v>18</v>
      </c>
      <c r="W18" s="34"/>
      <c r="Y18" s="23"/>
      <c r="Z18" s="23"/>
    </row>
    <row r="19" spans="1:26" s="22" customFormat="1" ht="15" customHeight="1">
      <c r="A19" s="34"/>
      <c r="B19" s="34"/>
      <c r="C19" s="34"/>
      <c r="D19" s="34"/>
      <c r="E19" s="34"/>
      <c r="F19" s="85"/>
      <c r="G19" s="70"/>
      <c r="H19" s="70"/>
      <c r="I19" s="85"/>
      <c r="J19" s="50"/>
      <c r="K19" s="51"/>
      <c r="L19" s="85"/>
      <c r="M19" s="71"/>
      <c r="N19" s="72"/>
      <c r="O19" s="85"/>
      <c r="P19" s="71"/>
      <c r="Q19" s="72"/>
      <c r="R19" s="85"/>
      <c r="S19" s="70"/>
      <c r="T19" s="70"/>
      <c r="U19" s="37"/>
      <c r="V19" s="34" t="s">
        <v>21</v>
      </c>
      <c r="W19" s="34"/>
      <c r="Y19" s="23"/>
      <c r="Z19" s="23"/>
    </row>
    <row r="20" spans="1:26" s="22" customFormat="1" ht="15" customHeight="1">
      <c r="A20" s="34"/>
      <c r="B20" s="34" t="s">
        <v>35</v>
      </c>
      <c r="C20" s="34"/>
      <c r="D20" s="34"/>
      <c r="E20" s="34"/>
      <c r="F20" s="60">
        <v>88121</v>
      </c>
      <c r="G20" s="64">
        <v>47985</v>
      </c>
      <c r="H20" s="64">
        <v>40136</v>
      </c>
      <c r="I20" s="60">
        <f t="shared" si="5"/>
        <v>92486</v>
      </c>
      <c r="J20" s="52">
        <v>52782</v>
      </c>
      <c r="K20" s="51">
        <v>39704</v>
      </c>
      <c r="L20" s="60">
        <f t="shared" si="6"/>
        <v>89040</v>
      </c>
      <c r="M20" s="71">
        <v>45454</v>
      </c>
      <c r="N20" s="72">
        <v>43586</v>
      </c>
      <c r="O20" s="60">
        <f t="shared" si="7"/>
        <v>87256</v>
      </c>
      <c r="P20" s="71">
        <v>43688</v>
      </c>
      <c r="Q20" s="72">
        <v>43568</v>
      </c>
      <c r="R20" s="60">
        <v>92213</v>
      </c>
      <c r="S20" s="64">
        <v>48571</v>
      </c>
      <c r="T20" s="64">
        <v>43642</v>
      </c>
      <c r="U20" s="37"/>
      <c r="V20" s="34"/>
      <c r="W20" s="34" t="s">
        <v>54</v>
      </c>
      <c r="Y20" s="23"/>
      <c r="Z20" s="23"/>
    </row>
    <row r="21" spans="1:26" s="22" customFormat="1" ht="15" customHeight="1">
      <c r="A21" s="34"/>
      <c r="B21" s="34" t="s">
        <v>69</v>
      </c>
      <c r="C21" s="34"/>
      <c r="D21" s="34"/>
      <c r="E21" s="34"/>
      <c r="F21" s="60">
        <f t="shared" si="4"/>
        <v>6831</v>
      </c>
      <c r="G21" s="64">
        <v>5812</v>
      </c>
      <c r="H21" s="64">
        <v>1019</v>
      </c>
      <c r="I21" s="60">
        <f t="shared" si="5"/>
        <v>13037</v>
      </c>
      <c r="J21" s="72">
        <v>11388</v>
      </c>
      <c r="K21" s="71">
        <v>1649</v>
      </c>
      <c r="L21" s="60">
        <f t="shared" si="6"/>
        <v>11671</v>
      </c>
      <c r="M21" s="71">
        <v>10860</v>
      </c>
      <c r="N21" s="72">
        <v>811</v>
      </c>
      <c r="O21" s="60">
        <f t="shared" si="7"/>
        <v>11007</v>
      </c>
      <c r="P21" s="71">
        <v>9736</v>
      </c>
      <c r="Q21" s="72">
        <v>1271</v>
      </c>
      <c r="R21" s="60">
        <v>6872</v>
      </c>
      <c r="S21" s="64">
        <v>5874</v>
      </c>
      <c r="T21" s="64">
        <v>998</v>
      </c>
      <c r="U21" s="37"/>
      <c r="V21" s="34" t="s">
        <v>55</v>
      </c>
      <c r="W21" s="34"/>
      <c r="Y21" s="23"/>
      <c r="Z21" s="23"/>
    </row>
    <row r="22" spans="1:26" s="22" customFormat="1" ht="15" customHeight="1">
      <c r="A22" s="34"/>
      <c r="B22" s="34" t="s">
        <v>70</v>
      </c>
      <c r="C22" s="34"/>
      <c r="D22" s="34"/>
      <c r="E22" s="34"/>
      <c r="F22" s="60">
        <f t="shared" si="4"/>
        <v>42992</v>
      </c>
      <c r="G22" s="64">
        <v>16845</v>
      </c>
      <c r="H22" s="64">
        <v>26147</v>
      </c>
      <c r="I22" s="60">
        <f t="shared" si="5"/>
        <v>46107</v>
      </c>
      <c r="J22" s="72">
        <v>15362</v>
      </c>
      <c r="K22" s="71">
        <v>30745</v>
      </c>
      <c r="L22" s="60">
        <f t="shared" si="6"/>
        <v>39988</v>
      </c>
      <c r="M22" s="71">
        <v>13237</v>
      </c>
      <c r="N22" s="72">
        <v>26751</v>
      </c>
      <c r="O22" s="60">
        <f t="shared" si="7"/>
        <v>43285</v>
      </c>
      <c r="P22" s="71">
        <v>13317</v>
      </c>
      <c r="Q22" s="72">
        <v>29968</v>
      </c>
      <c r="R22" s="60">
        <v>44091</v>
      </c>
      <c r="S22" s="64">
        <v>13280</v>
      </c>
      <c r="T22" s="64">
        <v>30811</v>
      </c>
      <c r="U22" s="37"/>
      <c r="V22" s="34" t="s">
        <v>56</v>
      </c>
      <c r="W22" s="34"/>
      <c r="Y22" s="23"/>
      <c r="Z22" s="23"/>
    </row>
    <row r="23" spans="1:26" s="22" customFormat="1" ht="15" customHeight="1">
      <c r="A23" s="34"/>
      <c r="B23" s="34" t="s">
        <v>36</v>
      </c>
      <c r="C23" s="37"/>
      <c r="D23" s="37"/>
      <c r="E23" s="37"/>
      <c r="F23" s="60">
        <f t="shared" si="4"/>
        <v>352</v>
      </c>
      <c r="G23" s="64">
        <v>352</v>
      </c>
      <c r="H23" s="64" t="s">
        <v>77</v>
      </c>
      <c r="I23" s="60">
        <f t="shared" si="5"/>
        <v>1105</v>
      </c>
      <c r="J23" s="74">
        <v>611</v>
      </c>
      <c r="K23" s="51">
        <v>494</v>
      </c>
      <c r="L23" s="60">
        <f t="shared" si="6"/>
        <v>1644</v>
      </c>
      <c r="M23" s="75">
        <v>1044</v>
      </c>
      <c r="N23" s="74">
        <v>600</v>
      </c>
      <c r="O23" s="60">
        <f t="shared" si="7"/>
        <v>1058</v>
      </c>
      <c r="P23" s="75">
        <v>1058</v>
      </c>
      <c r="Q23" s="72" t="s">
        <v>77</v>
      </c>
      <c r="R23" s="60">
        <v>1706</v>
      </c>
      <c r="S23" s="64">
        <v>1706</v>
      </c>
      <c r="T23" s="64" t="s">
        <v>77</v>
      </c>
      <c r="U23" s="37"/>
      <c r="V23" s="37" t="s">
        <v>57</v>
      </c>
      <c r="W23" s="37"/>
      <c r="X23" s="23"/>
      <c r="Y23" s="23"/>
      <c r="Z23" s="23"/>
    </row>
    <row r="24" spans="1:26" s="22" customFormat="1" ht="15" customHeight="1">
      <c r="A24" s="34"/>
      <c r="B24" s="34" t="s">
        <v>37</v>
      </c>
      <c r="C24" s="37"/>
      <c r="D24" s="37"/>
      <c r="E24" s="37"/>
      <c r="F24" s="60">
        <f t="shared" si="4"/>
        <v>3141</v>
      </c>
      <c r="G24" s="64">
        <v>1486</v>
      </c>
      <c r="H24" s="64">
        <v>1655</v>
      </c>
      <c r="I24" s="60">
        <f t="shared" si="5"/>
        <v>3120</v>
      </c>
      <c r="J24" s="72">
        <v>785</v>
      </c>
      <c r="K24" s="71">
        <v>2335</v>
      </c>
      <c r="L24" s="60">
        <f t="shared" si="6"/>
        <v>3556</v>
      </c>
      <c r="M24" s="71">
        <v>1537</v>
      </c>
      <c r="N24" s="72">
        <v>2019</v>
      </c>
      <c r="O24" s="60">
        <f t="shared" si="7"/>
        <v>3193</v>
      </c>
      <c r="P24" s="71">
        <v>1290</v>
      </c>
      <c r="Q24" s="72">
        <v>1903</v>
      </c>
      <c r="R24" s="60">
        <v>3127</v>
      </c>
      <c r="S24" s="64">
        <v>650</v>
      </c>
      <c r="T24" s="64">
        <v>2477</v>
      </c>
      <c r="U24" s="37"/>
      <c r="V24" s="37" t="s">
        <v>58</v>
      </c>
      <c r="W24" s="37"/>
      <c r="X24" s="23"/>
      <c r="Y24" s="23"/>
      <c r="Z24" s="23"/>
    </row>
    <row r="25" spans="1:26" s="22" customFormat="1" ht="15" customHeight="1">
      <c r="A25" s="34"/>
      <c r="B25" s="37" t="s">
        <v>38</v>
      </c>
      <c r="C25" s="37"/>
      <c r="D25" s="37"/>
      <c r="E25" s="37"/>
      <c r="F25" s="60">
        <f t="shared" si="4"/>
        <v>242</v>
      </c>
      <c r="G25" s="64" t="s">
        <v>77</v>
      </c>
      <c r="H25" s="64">
        <v>242</v>
      </c>
      <c r="I25" s="60">
        <f t="shared" si="5"/>
        <v>964</v>
      </c>
      <c r="J25" s="72" t="s">
        <v>77</v>
      </c>
      <c r="K25" s="75">
        <v>964</v>
      </c>
      <c r="L25" s="60">
        <f t="shared" si="6"/>
        <v>610</v>
      </c>
      <c r="M25" s="71">
        <v>194</v>
      </c>
      <c r="N25" s="74">
        <v>416</v>
      </c>
      <c r="O25" s="60" t="s">
        <v>77</v>
      </c>
      <c r="P25" s="71" t="s">
        <v>77</v>
      </c>
      <c r="Q25" s="72" t="s">
        <v>77</v>
      </c>
      <c r="R25" s="60">
        <v>775</v>
      </c>
      <c r="S25" s="64">
        <v>341</v>
      </c>
      <c r="T25" s="64">
        <v>434</v>
      </c>
      <c r="U25" s="37"/>
      <c r="V25" s="37" t="s">
        <v>59</v>
      </c>
      <c r="W25" s="37"/>
      <c r="X25" s="23"/>
      <c r="Y25" s="23"/>
      <c r="Z25" s="23"/>
    </row>
    <row r="26" spans="1:26" s="22" customFormat="1" ht="15" customHeight="1">
      <c r="A26" s="34"/>
      <c r="B26" s="34" t="s">
        <v>39</v>
      </c>
      <c r="C26" s="34"/>
      <c r="D26" s="37"/>
      <c r="E26" s="37"/>
      <c r="F26" s="60">
        <f t="shared" si="4"/>
        <v>1939</v>
      </c>
      <c r="G26" s="64">
        <v>1308</v>
      </c>
      <c r="H26" s="64">
        <v>631</v>
      </c>
      <c r="I26" s="60">
        <f t="shared" si="5"/>
        <v>1646</v>
      </c>
      <c r="J26" s="72">
        <v>1646</v>
      </c>
      <c r="K26" s="71" t="s">
        <v>77</v>
      </c>
      <c r="L26" s="60">
        <f t="shared" si="6"/>
        <v>1861</v>
      </c>
      <c r="M26" s="71">
        <v>767</v>
      </c>
      <c r="N26" s="72">
        <v>1094</v>
      </c>
      <c r="O26" s="60">
        <f t="shared" si="7"/>
        <v>2100</v>
      </c>
      <c r="P26" s="71">
        <v>1498</v>
      </c>
      <c r="Q26" s="74">
        <v>602</v>
      </c>
      <c r="R26" s="60">
        <v>2236</v>
      </c>
      <c r="S26" s="64">
        <v>1302</v>
      </c>
      <c r="T26" s="64">
        <v>934</v>
      </c>
      <c r="U26" s="37"/>
      <c r="V26" s="34" t="s">
        <v>60</v>
      </c>
      <c r="W26" s="37"/>
      <c r="X26" s="23"/>
      <c r="Y26" s="23"/>
      <c r="Z26" s="23"/>
    </row>
    <row r="27" spans="1:26" s="22" customFormat="1" ht="15" customHeight="1">
      <c r="A27" s="34"/>
      <c r="B27" s="34" t="s">
        <v>40</v>
      </c>
      <c r="C27" s="37"/>
      <c r="D27" s="37"/>
      <c r="E27" s="37"/>
      <c r="F27" s="60">
        <f t="shared" si="4"/>
        <v>4923</v>
      </c>
      <c r="G27" s="64">
        <v>3028</v>
      </c>
      <c r="H27" s="64">
        <v>1895</v>
      </c>
      <c r="I27" s="60">
        <f t="shared" si="5"/>
        <v>4650</v>
      </c>
      <c r="J27" s="72">
        <v>3968</v>
      </c>
      <c r="K27" s="71">
        <v>682</v>
      </c>
      <c r="L27" s="60">
        <f t="shared" si="6"/>
        <v>6194</v>
      </c>
      <c r="M27" s="71">
        <v>4597</v>
      </c>
      <c r="N27" s="72">
        <v>1597</v>
      </c>
      <c r="O27" s="60">
        <f t="shared" si="7"/>
        <v>3412</v>
      </c>
      <c r="P27" s="71">
        <v>2199</v>
      </c>
      <c r="Q27" s="72">
        <v>1213</v>
      </c>
      <c r="R27" s="60">
        <v>8116</v>
      </c>
      <c r="S27" s="64">
        <v>5842</v>
      </c>
      <c r="T27" s="64">
        <v>2274</v>
      </c>
      <c r="U27" s="37"/>
      <c r="V27" s="37" t="s">
        <v>61</v>
      </c>
      <c r="W27" s="37"/>
      <c r="X27" s="23"/>
      <c r="Y27" s="23"/>
      <c r="Z27" s="23"/>
    </row>
    <row r="28" spans="1:26" s="22" customFormat="1" ht="15" customHeight="1">
      <c r="A28" s="34"/>
      <c r="B28" s="37" t="s">
        <v>41</v>
      </c>
      <c r="C28" s="37"/>
      <c r="D28" s="37"/>
      <c r="E28" s="37"/>
      <c r="F28" s="60"/>
      <c r="G28" s="76"/>
      <c r="H28" s="64"/>
      <c r="I28" s="60"/>
      <c r="K28" s="63"/>
      <c r="L28" s="60"/>
      <c r="M28" s="76"/>
      <c r="N28" s="77"/>
      <c r="O28" s="60"/>
      <c r="P28" s="76"/>
      <c r="Q28" s="77"/>
      <c r="R28" s="60"/>
      <c r="S28" s="76"/>
      <c r="T28" s="64"/>
      <c r="U28" s="37"/>
      <c r="V28" s="37" t="s">
        <v>62</v>
      </c>
      <c r="W28" s="37"/>
      <c r="X28" s="23"/>
      <c r="Y28" s="23"/>
      <c r="Z28" s="23"/>
    </row>
    <row r="29" spans="1:26" s="22" customFormat="1" ht="15" customHeight="1">
      <c r="A29" s="34"/>
      <c r="B29" s="34"/>
      <c r="C29" s="37" t="s">
        <v>71</v>
      </c>
      <c r="D29" s="37"/>
      <c r="E29" s="37"/>
      <c r="F29" s="60">
        <f t="shared" ref="F29:F33" si="8">SUM(G29,H29)</f>
        <v>14200</v>
      </c>
      <c r="G29" s="64">
        <v>7414</v>
      </c>
      <c r="H29" s="80">
        <v>6786</v>
      </c>
      <c r="I29" s="60">
        <f t="shared" ref="I29:I33" si="9">SUM(J29,K29)</f>
        <v>19195</v>
      </c>
      <c r="J29" s="72">
        <v>8977</v>
      </c>
      <c r="K29" s="71">
        <v>10218</v>
      </c>
      <c r="L29" s="60">
        <f t="shared" ref="L29:L33" si="10">SUM(M29,N29)</f>
        <v>17828</v>
      </c>
      <c r="M29" s="71">
        <v>10003</v>
      </c>
      <c r="N29" s="72">
        <v>7825</v>
      </c>
      <c r="O29" s="60">
        <f t="shared" ref="O29:O33" si="11">SUM(P29,Q29)</f>
        <v>16405</v>
      </c>
      <c r="P29" s="71">
        <v>9242</v>
      </c>
      <c r="Q29" s="72">
        <v>7163</v>
      </c>
      <c r="R29" s="60">
        <v>19503</v>
      </c>
      <c r="S29" s="76">
        <v>9473</v>
      </c>
      <c r="T29" s="64">
        <v>10030</v>
      </c>
      <c r="U29" s="37"/>
      <c r="V29" s="37"/>
      <c r="W29" s="37" t="s">
        <v>30</v>
      </c>
      <c r="X29" s="23"/>
      <c r="Y29" s="23"/>
      <c r="Z29" s="23"/>
    </row>
    <row r="30" spans="1:26" s="22" customFormat="1" ht="15" customHeight="1">
      <c r="A30" s="34"/>
      <c r="B30" s="37" t="s">
        <v>12</v>
      </c>
      <c r="C30" s="37"/>
      <c r="D30" s="37"/>
      <c r="E30" s="37"/>
      <c r="F30" s="60">
        <f t="shared" si="8"/>
        <v>16366</v>
      </c>
      <c r="G30" s="64">
        <v>2504</v>
      </c>
      <c r="H30" s="64">
        <v>13862</v>
      </c>
      <c r="I30" s="60">
        <f t="shared" si="9"/>
        <v>12224</v>
      </c>
      <c r="J30" s="72">
        <v>2787</v>
      </c>
      <c r="K30" s="71">
        <v>9437</v>
      </c>
      <c r="L30" s="60">
        <f t="shared" si="10"/>
        <v>11559</v>
      </c>
      <c r="M30" s="71">
        <v>5093</v>
      </c>
      <c r="N30" s="72">
        <v>6466</v>
      </c>
      <c r="O30" s="60">
        <f t="shared" si="11"/>
        <v>12798</v>
      </c>
      <c r="P30" s="71">
        <v>3881</v>
      </c>
      <c r="Q30" s="72">
        <v>8917</v>
      </c>
      <c r="R30" s="60">
        <v>13838</v>
      </c>
      <c r="S30" s="64">
        <v>3348</v>
      </c>
      <c r="T30" s="64">
        <v>10490</v>
      </c>
      <c r="U30" s="37"/>
      <c r="V30" s="37" t="s">
        <v>16</v>
      </c>
      <c r="W30" s="37"/>
      <c r="X30" s="23"/>
      <c r="Y30" s="23"/>
      <c r="Z30" s="23"/>
    </row>
    <row r="31" spans="1:26" s="22" customFormat="1" ht="15" customHeight="1">
      <c r="A31" s="34"/>
      <c r="B31" s="37" t="s">
        <v>42</v>
      </c>
      <c r="C31" s="37"/>
      <c r="D31" s="37"/>
      <c r="E31" s="37"/>
      <c r="F31" s="60">
        <f t="shared" si="8"/>
        <v>6277</v>
      </c>
      <c r="G31" s="64">
        <v>2752</v>
      </c>
      <c r="H31" s="64">
        <v>3525</v>
      </c>
      <c r="I31" s="60">
        <f t="shared" si="9"/>
        <v>8152</v>
      </c>
      <c r="J31" s="72">
        <v>3825</v>
      </c>
      <c r="K31" s="71">
        <v>4327</v>
      </c>
      <c r="L31" s="60">
        <f t="shared" si="10"/>
        <v>6359</v>
      </c>
      <c r="M31" s="71">
        <v>817</v>
      </c>
      <c r="N31" s="72">
        <v>5542</v>
      </c>
      <c r="O31" s="60">
        <f t="shared" si="11"/>
        <v>7606</v>
      </c>
      <c r="P31" s="71">
        <v>1837</v>
      </c>
      <c r="Q31" s="72">
        <v>5769</v>
      </c>
      <c r="R31" s="60">
        <v>8318</v>
      </c>
      <c r="S31" s="64">
        <v>3266</v>
      </c>
      <c r="T31" s="64">
        <v>5052</v>
      </c>
      <c r="U31" s="37"/>
      <c r="V31" s="37" t="s">
        <v>63</v>
      </c>
      <c r="W31" s="37"/>
      <c r="X31" s="23"/>
      <c r="Y31" s="23"/>
      <c r="Z31" s="23"/>
    </row>
    <row r="32" spans="1:26" s="22" customFormat="1" ht="15" customHeight="1">
      <c r="A32" s="34"/>
      <c r="B32" s="34" t="s">
        <v>43</v>
      </c>
      <c r="C32" s="37"/>
      <c r="D32" s="37"/>
      <c r="E32" s="37"/>
      <c r="F32" s="60">
        <f t="shared" si="8"/>
        <v>2888</v>
      </c>
      <c r="G32" s="64">
        <v>1030</v>
      </c>
      <c r="H32" s="64">
        <v>1858</v>
      </c>
      <c r="I32" s="60">
        <f t="shared" si="9"/>
        <v>3690</v>
      </c>
      <c r="J32" s="72">
        <v>2122</v>
      </c>
      <c r="K32" s="71">
        <v>1568</v>
      </c>
      <c r="L32" s="60">
        <f t="shared" si="10"/>
        <v>2620</v>
      </c>
      <c r="M32" s="71">
        <v>379</v>
      </c>
      <c r="N32" s="72">
        <v>2241</v>
      </c>
      <c r="O32" s="60">
        <f t="shared" si="11"/>
        <v>4212</v>
      </c>
      <c r="P32" s="71">
        <v>1819</v>
      </c>
      <c r="Q32" s="72">
        <v>2393</v>
      </c>
      <c r="R32" s="60">
        <v>2265</v>
      </c>
      <c r="S32" s="64">
        <v>1431</v>
      </c>
      <c r="T32" s="64">
        <v>834</v>
      </c>
      <c r="U32" s="37"/>
      <c r="V32" s="37" t="s">
        <v>64</v>
      </c>
      <c r="W32" s="37"/>
      <c r="X32" s="23"/>
      <c r="Y32" s="23"/>
      <c r="Z32" s="23"/>
    </row>
    <row r="33" spans="1:26" s="22" customFormat="1" ht="15" customHeight="1">
      <c r="A33" s="34"/>
      <c r="B33" s="34" t="s">
        <v>44</v>
      </c>
      <c r="C33" s="37"/>
      <c r="D33" s="37"/>
      <c r="E33" s="37"/>
      <c r="F33" s="60">
        <f t="shared" si="8"/>
        <v>10179</v>
      </c>
      <c r="G33" s="64">
        <v>4374</v>
      </c>
      <c r="H33" s="64">
        <v>5805</v>
      </c>
      <c r="I33" s="60">
        <f t="shared" si="9"/>
        <v>8061</v>
      </c>
      <c r="J33" s="72">
        <v>3099</v>
      </c>
      <c r="K33" s="71">
        <v>4962</v>
      </c>
      <c r="L33" s="60">
        <f t="shared" si="10"/>
        <v>9905</v>
      </c>
      <c r="M33" s="71">
        <v>4551</v>
      </c>
      <c r="N33" s="72">
        <v>5354</v>
      </c>
      <c r="O33" s="60">
        <f t="shared" si="11"/>
        <v>7155</v>
      </c>
      <c r="P33" s="71">
        <v>2061</v>
      </c>
      <c r="Q33" s="72">
        <v>5094</v>
      </c>
      <c r="R33" s="60">
        <v>7632</v>
      </c>
      <c r="S33" s="64">
        <v>3367</v>
      </c>
      <c r="T33" s="64">
        <v>4265</v>
      </c>
      <c r="U33" s="37"/>
      <c r="V33" s="34" t="s">
        <v>65</v>
      </c>
      <c r="W33" s="34"/>
      <c r="X33" s="23"/>
      <c r="Y33" s="23"/>
      <c r="Z33" s="23"/>
    </row>
    <row r="34" spans="1:26" s="22" customFormat="1" ht="15" customHeight="1">
      <c r="A34" s="34"/>
      <c r="B34" s="34" t="s">
        <v>72</v>
      </c>
      <c r="C34" s="37"/>
      <c r="D34" s="37"/>
      <c r="E34" s="37"/>
      <c r="F34" s="60"/>
      <c r="G34" s="81"/>
      <c r="H34" s="64"/>
      <c r="I34" s="60"/>
      <c r="K34" s="76"/>
      <c r="L34" s="60"/>
      <c r="M34" s="76"/>
      <c r="N34" s="77"/>
      <c r="O34" s="60"/>
      <c r="P34" s="76"/>
      <c r="Q34" s="77"/>
      <c r="R34" s="60"/>
      <c r="S34" s="81"/>
      <c r="T34" s="64"/>
      <c r="U34" s="37"/>
      <c r="V34" s="37" t="s">
        <v>75</v>
      </c>
      <c r="W34" s="37"/>
      <c r="X34" s="23"/>
      <c r="Y34" s="23"/>
      <c r="Z34" s="23"/>
    </row>
    <row r="35" spans="1:26" s="22" customFormat="1" ht="15" customHeight="1">
      <c r="A35" s="34"/>
      <c r="B35" s="34"/>
      <c r="C35" s="34" t="s">
        <v>73</v>
      </c>
      <c r="D35" s="37"/>
      <c r="E35" s="37"/>
      <c r="F35" s="60">
        <f t="shared" ref="F35" si="12">SUM(G35,H35)</f>
        <v>787</v>
      </c>
      <c r="G35" s="70">
        <v>142</v>
      </c>
      <c r="H35" s="64">
        <v>645</v>
      </c>
      <c r="I35" s="60">
        <f t="shared" ref="I35" si="13">SUM(J35,K35)</f>
        <v>1948</v>
      </c>
      <c r="J35" s="82">
        <v>422</v>
      </c>
      <c r="K35" s="64">
        <v>1526</v>
      </c>
      <c r="L35" s="60">
        <f t="shared" ref="L35" si="14">SUM(M35,N35)</f>
        <v>2046</v>
      </c>
      <c r="M35" s="83">
        <v>265</v>
      </c>
      <c r="N35" s="82">
        <v>1781</v>
      </c>
      <c r="O35" s="60">
        <f t="shared" ref="O35" si="15">SUM(P35,Q35)</f>
        <v>1940</v>
      </c>
      <c r="P35" s="76">
        <v>578</v>
      </c>
      <c r="Q35" s="77">
        <v>1362</v>
      </c>
      <c r="R35" s="60">
        <v>2391</v>
      </c>
      <c r="S35" s="70">
        <f>-T35</f>
        <v>-2391</v>
      </c>
      <c r="T35" s="64">
        <v>2391</v>
      </c>
      <c r="U35" s="37"/>
      <c r="V35" s="37"/>
      <c r="W35" s="37" t="s">
        <v>66</v>
      </c>
      <c r="X35" s="23"/>
      <c r="Y35" s="23"/>
      <c r="Z35" s="23"/>
    </row>
    <row r="36" spans="1:26" s="22" customFormat="1" ht="15" customHeight="1">
      <c r="A36" s="34"/>
      <c r="B36" s="37" t="s">
        <v>45</v>
      </c>
      <c r="C36" s="37"/>
      <c r="D36" s="37"/>
      <c r="E36" s="37"/>
      <c r="F36" s="62" t="s">
        <v>77</v>
      </c>
      <c r="G36" s="62" t="s">
        <v>77</v>
      </c>
      <c r="H36" s="62" t="s">
        <v>77</v>
      </c>
      <c r="I36" s="62" t="s">
        <v>77</v>
      </c>
      <c r="J36" s="62"/>
      <c r="K36" s="62"/>
      <c r="L36" s="62" t="s">
        <v>77</v>
      </c>
      <c r="M36" s="62" t="s">
        <v>77</v>
      </c>
      <c r="N36" s="62" t="s">
        <v>77</v>
      </c>
      <c r="O36" s="62" t="s">
        <v>77</v>
      </c>
      <c r="P36" s="62" t="s">
        <v>77</v>
      </c>
      <c r="Q36" s="62" t="s">
        <v>77</v>
      </c>
      <c r="R36" s="62" t="s">
        <v>77</v>
      </c>
      <c r="S36" s="62" t="s">
        <v>77</v>
      </c>
      <c r="T36" s="62" t="s">
        <v>77</v>
      </c>
      <c r="U36" s="37"/>
      <c r="V36" s="37" t="s">
        <v>67</v>
      </c>
      <c r="W36" s="37"/>
      <c r="X36" s="23"/>
      <c r="Y36" s="23"/>
      <c r="Z36" s="23"/>
    </row>
    <row r="37" spans="1:26" s="22" customFormat="1" ht="15" customHeight="1">
      <c r="A37" s="37"/>
      <c r="B37" s="37" t="s">
        <v>13</v>
      </c>
      <c r="C37" s="37"/>
      <c r="D37" s="37"/>
      <c r="E37" s="36"/>
      <c r="F37" s="62" t="s">
        <v>77</v>
      </c>
      <c r="G37" s="62" t="s">
        <v>77</v>
      </c>
      <c r="H37" s="62" t="s">
        <v>77</v>
      </c>
      <c r="I37" s="62" t="s">
        <v>77</v>
      </c>
      <c r="J37" s="62"/>
      <c r="K37" s="62"/>
      <c r="L37" s="62" t="s">
        <v>77</v>
      </c>
      <c r="M37" s="62" t="s">
        <v>77</v>
      </c>
      <c r="N37" s="62" t="s">
        <v>77</v>
      </c>
      <c r="O37" s="62" t="s">
        <v>77</v>
      </c>
      <c r="P37" s="62" t="s">
        <v>77</v>
      </c>
      <c r="Q37" s="62" t="s">
        <v>77</v>
      </c>
      <c r="R37" s="62" t="s">
        <v>77</v>
      </c>
      <c r="S37" s="62" t="s">
        <v>77</v>
      </c>
      <c r="T37" s="62" t="s">
        <v>77</v>
      </c>
      <c r="U37" s="35"/>
      <c r="V37" s="37" t="s">
        <v>17</v>
      </c>
      <c r="W37" s="37"/>
      <c r="X37" s="23"/>
      <c r="Y37" s="23"/>
      <c r="Z37" s="23"/>
    </row>
    <row r="38" spans="1:26" s="28" customFormat="1" ht="3" customHeight="1">
      <c r="A38" s="24"/>
      <c r="B38" s="24"/>
      <c r="C38" s="24"/>
      <c r="D38" s="24"/>
      <c r="E38" s="25"/>
      <c r="F38" s="26"/>
      <c r="G38" s="27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6"/>
      <c r="V38" s="24"/>
      <c r="W38" s="24"/>
      <c r="X38" s="24"/>
      <c r="Y38" s="24"/>
      <c r="Z38" s="29"/>
    </row>
    <row r="39" spans="1:26" s="28" customFormat="1" ht="3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s="12" customFormat="1" ht="14.25" customHeight="1">
      <c r="C40" s="53" t="s">
        <v>19</v>
      </c>
      <c r="D40" s="54" t="s">
        <v>82</v>
      </c>
    </row>
    <row r="41" spans="1:26" s="12" customFormat="1" ht="15" customHeight="1">
      <c r="C41" s="53" t="s">
        <v>20</v>
      </c>
      <c r="D41" s="13" t="s">
        <v>79</v>
      </c>
    </row>
    <row r="43" spans="1:26">
      <c r="B43" s="23"/>
    </row>
    <row r="46" spans="1:26">
      <c r="B46" s="22"/>
    </row>
    <row r="49" spans="2:2">
      <c r="B49" s="23"/>
    </row>
    <row r="50" spans="2:2">
      <c r="B50" s="23"/>
    </row>
    <row r="52" spans="2:2">
      <c r="B52" s="22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3" type="noConversion"/>
  <pageMargins left="0.55118110236220497" right="0.35433070866141703" top="0.78740157480314998" bottom="0.59055118110236204" header="0.511811023622047" footer="0.511811023622047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2019-10-16T03:21:41Z</dcterms:modified>
</cp:coreProperties>
</file>