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@ฝ่ายวิชาการสถิติและวางแผน\@เอกสารรายงานสถิติ\รายงาน สรง\รายงานสรง2561\สรง 61_2\up\"/>
    </mc:Choice>
  </mc:AlternateContent>
  <bookViews>
    <workbookView xWindow="0" yWindow="0" windowWidth="20490" windowHeight="7800"/>
  </bookViews>
  <sheets>
    <sheet name="4-2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4" l="1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G6" i="4"/>
  <c r="G53" i="4" s="1"/>
  <c r="F6" i="4"/>
  <c r="F53" i="4" s="1"/>
  <c r="D6" i="4"/>
  <c r="D47" i="4" s="1"/>
  <c r="D43" i="4" l="1"/>
  <c r="D51" i="4"/>
  <c r="D52" i="4"/>
  <c r="D40" i="4"/>
  <c r="D35" i="4"/>
  <c r="D44" i="4"/>
  <c r="D36" i="4"/>
  <c r="D48" i="4"/>
  <c r="F33" i="4"/>
  <c r="F32" i="4"/>
  <c r="D39" i="4"/>
  <c r="D33" i="4"/>
  <c r="D32" i="4"/>
  <c r="B6" i="4"/>
  <c r="B40" i="4" s="1"/>
  <c r="B37" i="4"/>
  <c r="B41" i="4"/>
  <c r="D37" i="4"/>
  <c r="D41" i="4"/>
  <c r="D45" i="4"/>
  <c r="D49" i="4"/>
  <c r="D53" i="4"/>
  <c r="D34" i="4"/>
  <c r="D38" i="4"/>
  <c r="D42" i="4"/>
  <c r="D46" i="4"/>
  <c r="D50" i="4"/>
  <c r="B35" i="4"/>
  <c r="B4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B48" i="4" l="1"/>
  <c r="B46" i="4"/>
  <c r="B39" i="4"/>
  <c r="B42" i="4"/>
  <c r="B51" i="4"/>
  <c r="B38" i="4"/>
  <c r="B49" i="4"/>
  <c r="B52" i="4"/>
  <c r="B36" i="4"/>
  <c r="B47" i="4"/>
  <c r="B50" i="4"/>
  <c r="B34" i="4"/>
  <c r="B45" i="4"/>
  <c r="B53" i="4"/>
  <c r="G32" i="4"/>
  <c r="G30" i="4" s="1"/>
  <c r="B32" i="4"/>
  <c r="B33" i="4"/>
  <c r="B44" i="4"/>
  <c r="F30" i="4"/>
  <c r="D30" i="4"/>
  <c r="B30" i="4" l="1"/>
</calcChain>
</file>

<file path=xl/sharedStrings.xml><?xml version="1.0" encoding="utf-8"?>
<sst xmlns="http://schemas.openxmlformats.org/spreadsheetml/2006/main" count="54" uniqueCount="34">
  <si>
    <t>รวม</t>
  </si>
  <si>
    <t>ชาย</t>
  </si>
  <si>
    <t>หญิง</t>
  </si>
  <si>
    <t>จำนวน</t>
  </si>
  <si>
    <t>ร้อยละ</t>
  </si>
  <si>
    <t>ยอดรวม</t>
  </si>
  <si>
    <t>ตารางที่  4  จำนวน และร้อยละของประชากรอายุ 15 ปีขึ้นไป  ที่มีงานทำ  จำแนกตามอุตสาหกรรม และเพศ</t>
  </si>
  <si>
    <t>อุตสาหกรรม</t>
  </si>
  <si>
    <t>1.เกษตรกรรม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</si>
  <si>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</si>
  <si>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</si>
  <si>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</si>
  <si>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</si>
  <si>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</si>
  <si>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 การขายปลีก</t>
  </si>
  <si>
    <t>8. การขนส่ง สถานที่เก็บสินค้า</t>
  </si>
  <si>
    <t>9. กิจกรรมโรงแรม และ 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</si>
  <si>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</si>
  <si>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</si>
  <si>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กิจการด้านอสังหาริมทรัพย์</t>
  </si>
  <si>
    <t>13. กิจกรรมทางวิชาชีพ และเทคนิค</t>
  </si>
  <si>
    <t>14. การบริหารและการสนับสนุน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</si>
  <si>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</si>
  <si>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</si>
  <si>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สุขภาพ และงานสังคมสงเคราะห์</t>
  </si>
  <si>
    <t>18. ศิลปะ ความบันเทิง 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</si>
  <si>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</si>
  <si>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</si>
  <si>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</si>
  <si>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</si>
  <si>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>2. การทำเหมืองแร่ เหมืองหิน</t>
  </si>
  <si>
    <t>5. การจัดหาน้ำบำบัดน้ำเสีย</t>
  </si>
  <si>
    <t>10.ข้อมูลข่าวสารและการสื่อสาร</t>
  </si>
  <si>
    <t xml:space="preserve">                  จังหวัดเชียงใหม่   ไตรมาสที่ 2 :  (เมษายน - มิถุนายน)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</si>
</sst>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0.0"/>
    <numFmt numFmtId="189" formatCode="_-* #,##0.0_-;\-* #,##0.0_-;_-* &quot;-&quot;?_-;_-@_-"/>
    <numFmt numFmtId="190" formatCode="_-* #,##0_-;\-* #,##0_-;_-* &quot;-&quot;??_-;_-@_-"/>
    <numFmt numFmtId="191" formatCode="_-* #,##0.0_-;\-* #,##0.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Border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0" fontId="2" fillId="0" borderId="0" xfId="0" applyFont="1" applyBorder="1"/>
    <xf numFmtId="0" fontId="7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1" fontId="6" fillId="0" borderId="0" xfId="0" applyNumberFormat="1" applyFont="1" applyAlignment="1">
      <alignment horizontal="right"/>
    </xf>
    <xf numFmtId="41" fontId="6" fillId="0" borderId="0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right"/>
    </xf>
    <xf numFmtId="190" fontId="2" fillId="0" borderId="0" xfId="1" applyNumberFormat="1" applyFont="1" applyFill="1" applyBorder="1" applyAlignment="1">
      <alignment horizontal="right" vertical="center"/>
    </xf>
    <xf numFmtId="0" fontId="7" fillId="0" borderId="0" xfId="0" applyFont="1"/>
    <xf numFmtId="41" fontId="7" fillId="0" borderId="0" xfId="0" applyNumberFormat="1" applyFont="1" applyAlignment="1">
      <alignment horizontal="right"/>
    </xf>
    <xf numFmtId="41" fontId="7" fillId="0" borderId="0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vertical="center"/>
    </xf>
    <xf numFmtId="0" fontId="6" fillId="0" borderId="0" xfId="0" applyFont="1"/>
    <xf numFmtId="0" fontId="7" fillId="0" borderId="0" xfId="0" quotePrefix="1" applyFont="1" applyBorder="1" applyAlignment="1" applyProtection="1">
      <alignment horizontal="left" vertical="center"/>
    </xf>
    <xf numFmtId="190" fontId="7" fillId="0" borderId="0" xfId="1" applyNumberFormat="1" applyFont="1" applyFill="1" applyBorder="1" applyAlignment="1">
      <alignment vertical="center"/>
    </xf>
    <xf numFmtId="0" fontId="7" fillId="0" borderId="0" xfId="0" applyFont="1" applyBorder="1" applyAlignment="1" applyProtection="1">
      <alignment horizontal="left" vertical="center"/>
    </xf>
    <xf numFmtId="190" fontId="7" fillId="0" borderId="0" xfId="1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41" fontId="7" fillId="0" borderId="0" xfId="0" applyNumberFormat="1" applyFont="1" applyBorder="1" applyAlignment="1">
      <alignment horizontal="right" vertical="center"/>
    </xf>
    <xf numFmtId="187" fontId="6" fillId="0" borderId="0" xfId="0" applyNumberFormat="1" applyFont="1" applyBorder="1" applyAlignment="1">
      <alignment horizontal="right" vertical="center"/>
    </xf>
    <xf numFmtId="191" fontId="3" fillId="0" borderId="0" xfId="0" applyNumberFormat="1" applyFont="1" applyBorder="1" applyAlignment="1">
      <alignment vertical="center"/>
    </xf>
    <xf numFmtId="191" fontId="3" fillId="0" borderId="0" xfId="0" applyNumberFormat="1" applyFont="1" applyBorder="1" applyAlignment="1">
      <alignment horizontal="right" vertical="center"/>
    </xf>
    <xf numFmtId="187" fontId="8" fillId="0" borderId="0" xfId="0" applyNumberFormat="1" applyFont="1" applyBorder="1" applyAlignment="1">
      <alignment horizontal="right" vertical="center"/>
    </xf>
    <xf numFmtId="189" fontId="7" fillId="0" borderId="0" xfId="0" applyNumberFormat="1" applyFont="1" applyBorder="1" applyAlignment="1">
      <alignment horizontal="right" vertical="center"/>
    </xf>
    <xf numFmtId="187" fontId="7" fillId="0" borderId="0" xfId="0" applyNumberFormat="1" applyFont="1" applyBorder="1" applyAlignment="1">
      <alignment horizontal="right" vertical="center"/>
    </xf>
    <xf numFmtId="2" fontId="7" fillId="0" borderId="0" xfId="0" applyNumberFormat="1" applyFont="1" applyBorder="1" applyAlignment="1">
      <alignment horizontal="right" vertical="center"/>
    </xf>
    <xf numFmtId="191" fontId="3" fillId="0" borderId="0" xfId="0" quotePrefix="1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/>
    </xf>
    <xf numFmtId="0" fontId="7" fillId="0" borderId="3" xfId="0" applyFont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6038850" y="29146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47625</xdr:rowOff>
    </xdr:from>
    <xdr:to>
      <xdr:col>6</xdr:col>
      <xdr:colOff>0</xdr:colOff>
      <xdr:row>14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6038850" y="27717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6038850" y="29146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28</xdr:row>
      <xdr:rowOff>0</xdr:rowOff>
    </xdr:from>
    <xdr:to>
      <xdr:col>5</xdr:col>
      <xdr:colOff>622788</xdr:colOff>
      <xdr:row>28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5947263" y="56197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28</xdr:row>
      <xdr:rowOff>0</xdr:rowOff>
    </xdr:from>
    <xdr:to>
      <xdr:col>5</xdr:col>
      <xdr:colOff>622788</xdr:colOff>
      <xdr:row>28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5947263" y="56197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28</xdr:row>
      <xdr:rowOff>0</xdr:rowOff>
    </xdr:from>
    <xdr:to>
      <xdr:col>5</xdr:col>
      <xdr:colOff>622788</xdr:colOff>
      <xdr:row>28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5947263" y="56197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038850" y="29146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47625</xdr:rowOff>
    </xdr:from>
    <xdr:to>
      <xdr:col>6</xdr:col>
      <xdr:colOff>0</xdr:colOff>
      <xdr:row>14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038850" y="27717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6038850" y="29146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39</xdr:row>
      <xdr:rowOff>0</xdr:rowOff>
    </xdr:from>
    <xdr:to>
      <xdr:col>5</xdr:col>
      <xdr:colOff>622788</xdr:colOff>
      <xdr:row>40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5947263" y="75628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38</xdr:row>
      <xdr:rowOff>47625</xdr:rowOff>
    </xdr:from>
    <xdr:to>
      <xdr:col>5</xdr:col>
      <xdr:colOff>622788</xdr:colOff>
      <xdr:row>39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5947263" y="74199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39</xdr:row>
      <xdr:rowOff>0</xdr:rowOff>
    </xdr:from>
    <xdr:to>
      <xdr:col>5</xdr:col>
      <xdr:colOff>622788</xdr:colOff>
      <xdr:row>40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5947263" y="75628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40</xdr:row>
      <xdr:rowOff>0</xdr:rowOff>
    </xdr:from>
    <xdr:to>
      <xdr:col>5</xdr:col>
      <xdr:colOff>622788</xdr:colOff>
      <xdr:row>41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5947263" y="77533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40</xdr:row>
      <xdr:rowOff>0</xdr:rowOff>
    </xdr:from>
    <xdr:to>
      <xdr:col>5</xdr:col>
      <xdr:colOff>622788</xdr:colOff>
      <xdr:row>41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5947263" y="77533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1"/>
  <sheetViews>
    <sheetView tabSelected="1" zoomScaleNormal="100" workbookViewId="0">
      <selection activeCell="B22" sqref="B22:B25"/>
    </sheetView>
  </sheetViews>
  <sheetFormatPr defaultRowHeight="14.25" customHeight="1" x14ac:dyDescent="0.5"/>
  <cols>
    <col min="1" max="1" width="47.85546875" style="2" customWidth="1"/>
    <col min="2" max="2" width="10.28515625" style="2" customWidth="1"/>
    <col min="3" max="3" width="5.7109375" style="2" customWidth="1"/>
    <col min="4" max="4" width="10.28515625" style="2" customWidth="1"/>
    <col min="5" max="5" width="5.7109375" style="2" customWidth="1"/>
    <col min="6" max="6" width="10.7109375" style="2" customWidth="1"/>
    <col min="7" max="7" width="5.7109375" style="2" hidden="1" customWidth="1"/>
    <col min="8" max="8" width="9.85546875" style="2" customWidth="1"/>
    <col min="9" max="9" width="10.140625" style="2" bestFit="1" customWidth="1"/>
    <col min="10" max="11" width="9.85546875" style="2" bestFit="1" customWidth="1"/>
    <col min="12" max="16384" width="9.140625" style="2"/>
  </cols>
  <sheetData>
    <row r="1" spans="1:31" s="1" customFormat="1" ht="24" customHeight="1" x14ac:dyDescent="0.5">
      <c r="A1" s="1" t="s">
        <v>6</v>
      </c>
      <c r="B1" s="2"/>
      <c r="C1" s="2"/>
      <c r="D1" s="2"/>
      <c r="E1" s="2"/>
      <c r="F1" s="2"/>
      <c r="G1" s="2"/>
      <c r="I1"/>
      <c r="J1"/>
      <c r="K1"/>
      <c r="L1"/>
      <c r="M1"/>
    </row>
    <row r="2" spans="1:31" s="1" customFormat="1" ht="24" customHeight="1" x14ac:dyDescent="0.5">
      <c r="A2" s="1" t="s">
        <v>33</v>
      </c>
      <c r="B2" s="2"/>
      <c r="C2" s="2"/>
      <c r="D2" s="2"/>
      <c r="E2" s="2"/>
      <c r="F2" s="2"/>
      <c r="G2" s="2"/>
      <c r="I2"/>
      <c r="J2"/>
      <c r="K2"/>
      <c r="L2"/>
      <c r="M2"/>
    </row>
    <row r="3" spans="1:31" s="1" customFormat="1" ht="8.1" customHeight="1" x14ac:dyDescent="0.5">
      <c r="B3" s="2"/>
      <c r="C3" s="2"/>
      <c r="D3" s="2"/>
      <c r="E3" s="2"/>
      <c r="F3" s="2"/>
      <c r="G3" s="2"/>
      <c r="I3"/>
      <c r="J3"/>
      <c r="K3"/>
      <c r="L3"/>
      <c r="M3"/>
    </row>
    <row r="4" spans="1:31" s="1" customFormat="1" ht="24" x14ac:dyDescent="0.5">
      <c r="A4" s="9" t="s">
        <v>7</v>
      </c>
      <c r="B4" s="9" t="s">
        <v>0</v>
      </c>
      <c r="C4" s="9"/>
      <c r="D4" s="9" t="s">
        <v>1</v>
      </c>
      <c r="E4" s="9"/>
      <c r="F4" s="9" t="s">
        <v>2</v>
      </c>
      <c r="G4" s="9"/>
      <c r="I4"/>
      <c r="J4"/>
      <c r="K4"/>
      <c r="L4"/>
      <c r="M4"/>
    </row>
    <row r="5" spans="1:31" s="1" customFormat="1" ht="15" customHeight="1" x14ac:dyDescent="0.5">
      <c r="A5" s="10"/>
      <c r="B5" s="11" t="s">
        <v>3</v>
      </c>
      <c r="C5" s="11"/>
      <c r="D5" s="11"/>
      <c r="E5" s="11"/>
      <c r="F5" s="11"/>
      <c r="G5" s="11"/>
      <c r="I5"/>
      <c r="J5"/>
      <c r="K5"/>
      <c r="L5"/>
      <c r="M5"/>
    </row>
    <row r="6" spans="1:31" s="1" customFormat="1" ht="15" customHeight="1" x14ac:dyDescent="0.5">
      <c r="A6" s="10" t="s">
        <v>5</v>
      </c>
      <c r="B6" s="12">
        <f>D6+F6</f>
        <v>1054532.1600000001</v>
      </c>
      <c r="C6" s="13"/>
      <c r="D6" s="12">
        <f>SUM(D7:D27)</f>
        <v>548153.85000000009</v>
      </c>
      <c r="E6" s="13"/>
      <c r="F6" s="12">
        <f>SUM(F7:F27)</f>
        <v>506378.31000000006</v>
      </c>
      <c r="G6" s="14">
        <f>SUM(G7:G28)</f>
        <v>0</v>
      </c>
      <c r="H6" s="15"/>
      <c r="I6"/>
      <c r="K6"/>
      <c r="M6"/>
      <c r="N6"/>
    </row>
    <row r="7" spans="1:31" ht="15" customHeight="1" x14ac:dyDescent="0.5">
      <c r="A7" s="16" t="s">
        <v>8</v>
      </c>
      <c r="B7" s="17">
        <f>D7+F7</f>
        <v>365455.97</v>
      </c>
      <c r="C7" s="18"/>
      <c r="D7" s="17">
        <v>208829.93</v>
      </c>
      <c r="E7" s="19"/>
      <c r="F7" s="17">
        <v>156626.04</v>
      </c>
      <c r="G7" s="20"/>
      <c r="H7" s="4"/>
      <c r="K7"/>
      <c r="M7"/>
      <c r="N7"/>
      <c r="O7" s="3"/>
      <c r="P7" s="3"/>
      <c r="Q7" s="3"/>
      <c r="R7" s="3"/>
      <c r="S7" s="3"/>
      <c r="T7" s="21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ht="15" customHeight="1" x14ac:dyDescent="0.5">
      <c r="A8" s="22" t="s">
        <v>9</v>
      </c>
      <c r="B8" s="17">
        <f t="shared" ref="B8:B26" si="0">D8+F8</f>
        <v>5958.55</v>
      </c>
      <c r="C8" s="18"/>
      <c r="D8" s="17">
        <v>5095.16</v>
      </c>
      <c r="E8" s="19"/>
      <c r="F8" s="17">
        <v>863.39</v>
      </c>
      <c r="G8" s="23"/>
      <c r="H8" s="4"/>
      <c r="K8"/>
      <c r="M8"/>
      <c r="N8"/>
      <c r="O8" s="4"/>
      <c r="P8" s="4"/>
      <c r="Q8" s="4"/>
      <c r="R8" s="4"/>
      <c r="S8" s="4"/>
      <c r="T8" s="16"/>
      <c r="U8" s="4"/>
      <c r="V8" s="4"/>
      <c r="W8" s="4"/>
      <c r="X8" s="4"/>
      <c r="Y8" s="4"/>
      <c r="Z8" s="4"/>
      <c r="AA8" s="4"/>
      <c r="AB8" s="4"/>
      <c r="AC8" s="4"/>
      <c r="AD8" s="4"/>
      <c r="AE8" s="4"/>
    </row>
    <row r="9" spans="1:31" ht="15" customHeight="1" x14ac:dyDescent="0.5">
      <c r="A9" s="24" t="s">
        <v>10</v>
      </c>
      <c r="B9" s="17">
        <f t="shared" si="0"/>
        <v>143722.28</v>
      </c>
      <c r="C9" s="18"/>
      <c r="D9" s="17">
        <v>66539.94</v>
      </c>
      <c r="E9" s="19"/>
      <c r="F9" s="17">
        <v>77182.34</v>
      </c>
      <c r="G9" s="25"/>
      <c r="H9" s="4"/>
      <c r="K9"/>
      <c r="M9"/>
      <c r="N9"/>
      <c r="O9" s="4"/>
      <c r="P9" s="4"/>
      <c r="Q9" s="4"/>
      <c r="R9" s="4"/>
      <c r="S9" s="4"/>
      <c r="T9" s="16"/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10" spans="1:31" ht="15" customHeight="1" x14ac:dyDescent="0.5">
      <c r="A10" s="24" t="s">
        <v>11</v>
      </c>
      <c r="B10" s="17">
        <f>D10</f>
        <v>278.58</v>
      </c>
      <c r="C10" s="18"/>
      <c r="D10" s="17">
        <v>278.58</v>
      </c>
      <c r="E10" s="18"/>
      <c r="F10" s="17">
        <v>0</v>
      </c>
      <c r="G10" s="25"/>
      <c r="H10" s="4"/>
      <c r="K10"/>
      <c r="M10"/>
      <c r="N10"/>
    </row>
    <row r="11" spans="1:31" ht="15" customHeight="1" x14ac:dyDescent="0.5">
      <c r="A11" s="22" t="s">
        <v>12</v>
      </c>
      <c r="B11" s="17">
        <f t="shared" si="0"/>
        <v>1600.06</v>
      </c>
      <c r="C11" s="18"/>
      <c r="D11" s="17">
        <v>1600.06</v>
      </c>
      <c r="E11" s="19"/>
      <c r="F11" s="17">
        <v>0</v>
      </c>
      <c r="G11" s="23"/>
      <c r="H11" s="4"/>
      <c r="I11" s="4"/>
      <c r="K11"/>
      <c r="M11"/>
      <c r="N11"/>
    </row>
    <row r="12" spans="1:31" ht="15" customHeight="1" x14ac:dyDescent="0.5">
      <c r="A12" s="22" t="s">
        <v>13</v>
      </c>
      <c r="B12" s="17">
        <f t="shared" si="0"/>
        <v>75250.23</v>
      </c>
      <c r="C12" s="18"/>
      <c r="D12" s="17">
        <v>66233.78</v>
      </c>
      <c r="E12" s="19"/>
      <c r="F12" s="17">
        <v>9016.4500000000007</v>
      </c>
      <c r="G12" s="25"/>
      <c r="H12" s="4"/>
      <c r="I12" s="4"/>
      <c r="K12"/>
      <c r="M12"/>
      <c r="N12"/>
    </row>
    <row r="13" spans="1:31" ht="15" customHeight="1" x14ac:dyDescent="0.5">
      <c r="A13" s="24" t="s">
        <v>14</v>
      </c>
      <c r="B13" s="17">
        <f t="shared" si="0"/>
        <v>163080.76999999999</v>
      </c>
      <c r="C13" s="18"/>
      <c r="D13" s="17">
        <v>75821.59</v>
      </c>
      <c r="E13" s="19"/>
      <c r="F13" s="17">
        <v>87259.18</v>
      </c>
      <c r="G13" s="23"/>
      <c r="H13" s="4"/>
      <c r="I13"/>
      <c r="K13"/>
      <c r="M13"/>
      <c r="N13"/>
    </row>
    <row r="14" spans="1:31" ht="15" customHeight="1" x14ac:dyDescent="0.5">
      <c r="A14" s="24" t="s">
        <v>15</v>
      </c>
      <c r="B14" s="17">
        <f t="shared" si="0"/>
        <v>16881.98</v>
      </c>
      <c r="C14" s="18"/>
      <c r="D14" s="17">
        <v>13809.53</v>
      </c>
      <c r="E14" s="19"/>
      <c r="F14" s="17">
        <v>3072.45</v>
      </c>
      <c r="G14" s="26"/>
      <c r="H14" s="4"/>
      <c r="I14"/>
      <c r="K14"/>
      <c r="M14"/>
      <c r="N14"/>
    </row>
    <row r="15" spans="1:31" ht="15" customHeight="1" x14ac:dyDescent="0.5">
      <c r="A15" s="24" t="s">
        <v>16</v>
      </c>
      <c r="B15" s="17">
        <f t="shared" si="0"/>
        <v>103318.55</v>
      </c>
      <c r="C15" s="18"/>
      <c r="D15" s="17">
        <v>40101.29</v>
      </c>
      <c r="E15" s="19"/>
      <c r="F15" s="17">
        <v>63217.26</v>
      </c>
      <c r="G15" s="20"/>
      <c r="H15" s="4"/>
      <c r="I15"/>
      <c r="K15"/>
      <c r="M15"/>
      <c r="N15"/>
    </row>
    <row r="16" spans="1:31" ht="15" customHeight="1" x14ac:dyDescent="0.5">
      <c r="A16" s="8" t="s">
        <v>17</v>
      </c>
      <c r="B16" s="17">
        <f t="shared" si="0"/>
        <v>2271.84</v>
      </c>
      <c r="C16" s="18"/>
      <c r="D16" s="17">
        <v>457.41</v>
      </c>
      <c r="E16" s="19"/>
      <c r="F16" s="17">
        <v>1814.43</v>
      </c>
      <c r="G16" s="20"/>
      <c r="H16" s="4"/>
      <c r="I16"/>
      <c r="K16"/>
      <c r="M16"/>
      <c r="N16"/>
    </row>
    <row r="17" spans="1:14" ht="15" customHeight="1" x14ac:dyDescent="0.5">
      <c r="A17" s="8" t="s">
        <v>18</v>
      </c>
      <c r="B17" s="17">
        <f t="shared" si="0"/>
        <v>7472.04</v>
      </c>
      <c r="C17" s="18"/>
      <c r="D17" s="17">
        <v>1615.08</v>
      </c>
      <c r="E17" s="19"/>
      <c r="F17" s="17">
        <v>5856.96</v>
      </c>
      <c r="G17" s="20"/>
      <c r="H17" s="4"/>
      <c r="I17" s="3"/>
      <c r="K17"/>
      <c r="M17"/>
      <c r="N17"/>
    </row>
    <row r="18" spans="1:14" ht="15" customHeight="1" x14ac:dyDescent="0.5">
      <c r="A18" s="8" t="s">
        <v>19</v>
      </c>
      <c r="B18" s="17">
        <f t="shared" si="0"/>
        <v>3492.94</v>
      </c>
      <c r="C18" s="18"/>
      <c r="D18" s="17">
        <v>3108.15</v>
      </c>
      <c r="E18" s="19"/>
      <c r="F18" s="17">
        <v>384.79</v>
      </c>
      <c r="G18" s="20"/>
      <c r="H18" s="4"/>
      <c r="I18" s="3"/>
      <c r="K18"/>
      <c r="M18"/>
      <c r="N18"/>
    </row>
    <row r="19" spans="1:14" ht="15" customHeight="1" x14ac:dyDescent="0.5">
      <c r="A19" s="8" t="s">
        <v>20</v>
      </c>
      <c r="B19" s="17">
        <f t="shared" si="0"/>
        <v>11068.28</v>
      </c>
      <c r="C19" s="18"/>
      <c r="D19" s="17">
        <v>4994.6000000000004</v>
      </c>
      <c r="E19" s="18"/>
      <c r="F19" s="17">
        <v>6073.68</v>
      </c>
      <c r="G19" s="20"/>
      <c r="H19" s="4"/>
      <c r="I19" s="3"/>
      <c r="K19"/>
      <c r="M19"/>
      <c r="N19"/>
    </row>
    <row r="20" spans="1:14" ht="15" customHeight="1" x14ac:dyDescent="0.5">
      <c r="A20" s="8" t="s">
        <v>21</v>
      </c>
      <c r="B20" s="17">
        <f t="shared" si="0"/>
        <v>14106.77</v>
      </c>
      <c r="C20" s="18"/>
      <c r="D20" s="17">
        <v>8950.2900000000009</v>
      </c>
      <c r="E20" s="18"/>
      <c r="F20" s="17">
        <v>5156.4799999999996</v>
      </c>
      <c r="G20" s="20"/>
      <c r="H20" s="4"/>
      <c r="I20" s="3"/>
      <c r="K20"/>
      <c r="M20"/>
      <c r="N20"/>
    </row>
    <row r="21" spans="1:14" ht="18" customHeight="1" x14ac:dyDescent="0.5">
      <c r="A21" s="8" t="s">
        <v>22</v>
      </c>
      <c r="B21" s="17">
        <f t="shared" si="0"/>
        <v>29691.920000000002</v>
      </c>
      <c r="C21" s="18"/>
      <c r="D21" s="17">
        <v>17504.080000000002</v>
      </c>
      <c r="E21" s="18"/>
      <c r="F21" s="17">
        <v>12187.84</v>
      </c>
      <c r="G21" s="26"/>
      <c r="H21" s="4"/>
      <c r="I21" s="3"/>
      <c r="K21"/>
      <c r="M21"/>
      <c r="N21"/>
    </row>
    <row r="22" spans="1:14" ht="15" customHeight="1" x14ac:dyDescent="0.5">
      <c r="A22" s="8" t="s">
        <v>23</v>
      </c>
      <c r="B22" s="17">
        <f t="shared" si="0"/>
        <v>37167.21</v>
      </c>
      <c r="C22" s="18"/>
      <c r="D22" s="17">
        <v>12035.81</v>
      </c>
      <c r="E22" s="19"/>
      <c r="F22" s="17">
        <v>25131.4</v>
      </c>
      <c r="G22" s="20"/>
      <c r="H22" s="4"/>
      <c r="I22" s="3"/>
      <c r="K22"/>
      <c r="M22"/>
      <c r="N22"/>
    </row>
    <row r="23" spans="1:14" ht="15" customHeight="1" x14ac:dyDescent="0.5">
      <c r="A23" s="8" t="s">
        <v>24</v>
      </c>
      <c r="B23" s="17">
        <f t="shared" si="0"/>
        <v>27525.56</v>
      </c>
      <c r="C23" s="18"/>
      <c r="D23" s="17">
        <v>9710.25</v>
      </c>
      <c r="E23" s="19"/>
      <c r="F23" s="17">
        <v>17815.310000000001</v>
      </c>
      <c r="G23" s="20"/>
      <c r="H23" s="4"/>
      <c r="I23" s="21"/>
      <c r="K23"/>
      <c r="M23"/>
      <c r="N23"/>
    </row>
    <row r="24" spans="1:14" ht="15" customHeight="1" x14ac:dyDescent="0.5">
      <c r="A24" s="8" t="s">
        <v>25</v>
      </c>
      <c r="B24" s="17">
        <f t="shared" si="0"/>
        <v>14043.21</v>
      </c>
      <c r="C24" s="18"/>
      <c r="D24" s="17">
        <v>6058.43</v>
      </c>
      <c r="E24" s="19"/>
      <c r="F24" s="17">
        <v>7984.78</v>
      </c>
      <c r="G24" s="20"/>
      <c r="H24" s="4"/>
      <c r="I24" s="3"/>
      <c r="K24"/>
      <c r="M24"/>
      <c r="N24"/>
    </row>
    <row r="25" spans="1:14" ht="15" customHeight="1" x14ac:dyDescent="0.5">
      <c r="A25" s="8" t="s">
        <v>26</v>
      </c>
      <c r="B25" s="17">
        <f t="shared" si="0"/>
        <v>21183.949999999997</v>
      </c>
      <c r="C25" s="18"/>
      <c r="D25" s="17">
        <v>5063.9799999999996</v>
      </c>
      <c r="E25" s="19"/>
      <c r="F25" s="17">
        <v>16119.97</v>
      </c>
      <c r="G25" s="20"/>
      <c r="H25" s="4"/>
      <c r="I25" s="3"/>
      <c r="K25"/>
      <c r="M25"/>
      <c r="N25"/>
    </row>
    <row r="26" spans="1:14" ht="15" customHeight="1" x14ac:dyDescent="0.5">
      <c r="A26" s="8" t="s">
        <v>27</v>
      </c>
      <c r="B26" s="17">
        <f t="shared" si="0"/>
        <v>10961.47</v>
      </c>
      <c r="C26" s="18"/>
      <c r="D26" s="17">
        <v>345.91</v>
      </c>
      <c r="E26" s="19"/>
      <c r="F26" s="17">
        <v>10615.56</v>
      </c>
      <c r="G26" s="20"/>
      <c r="H26" s="4"/>
      <c r="I26" s="3"/>
      <c r="K26"/>
      <c r="M26"/>
      <c r="N26"/>
    </row>
    <row r="27" spans="1:14" ht="15" customHeight="1" x14ac:dyDescent="0.5">
      <c r="A27" s="8" t="s">
        <v>28</v>
      </c>
      <c r="B27" s="17">
        <f>F27</f>
        <v>0</v>
      </c>
      <c r="C27" s="18"/>
      <c r="D27" s="17">
        <v>0</v>
      </c>
      <c r="E27" s="19"/>
      <c r="F27" s="17">
        <v>0</v>
      </c>
      <c r="G27" s="27"/>
      <c r="H27" s="4"/>
      <c r="I27" s="3"/>
      <c r="K27" s="28"/>
      <c r="M27" s="21"/>
      <c r="N27" s="16"/>
    </row>
    <row r="28" spans="1:14" ht="15" customHeight="1" x14ac:dyDescent="0.5">
      <c r="A28" s="8" t="s">
        <v>29</v>
      </c>
      <c r="B28" s="17">
        <v>0</v>
      </c>
      <c r="C28" s="29"/>
      <c r="D28" s="17">
        <v>0</v>
      </c>
      <c r="E28" s="19"/>
      <c r="F28" s="17">
        <v>0</v>
      </c>
      <c r="G28" s="27"/>
      <c r="H28" s="4"/>
      <c r="I28" s="3"/>
      <c r="K28" s="4"/>
      <c r="M28" s="1"/>
    </row>
    <row r="29" spans="1:14" ht="12" customHeight="1" x14ac:dyDescent="0.45">
      <c r="A29" s="10"/>
      <c r="B29" s="10" t="s">
        <v>4</v>
      </c>
      <c r="C29" s="10"/>
      <c r="D29" s="10"/>
      <c r="E29" s="10"/>
      <c r="F29" s="10"/>
      <c r="G29" s="10"/>
      <c r="H29" s="5"/>
      <c r="I29" s="3"/>
      <c r="J29" s="4"/>
      <c r="K29" s="1"/>
      <c r="L29" s="1"/>
      <c r="M29" s="1"/>
    </row>
    <row r="30" spans="1:14" s="1" customFormat="1" ht="15" customHeight="1" x14ac:dyDescent="0.45">
      <c r="A30" s="10" t="s">
        <v>5</v>
      </c>
      <c r="B30" s="30">
        <f>SUM(B32:B53)</f>
        <v>99.999999999999986</v>
      </c>
      <c r="C30" s="30"/>
      <c r="D30" s="30">
        <f>SUM(D32:D53)</f>
        <v>99.999999999999986</v>
      </c>
      <c r="E30" s="30"/>
      <c r="F30" s="30">
        <f>SUM(F32:F52)</f>
        <v>100.00000000000001</v>
      </c>
      <c r="G30" s="30" t="e">
        <f>SUM(G32:G53)</f>
        <v>#DIV/0!</v>
      </c>
      <c r="H30" s="5"/>
      <c r="I30" s="3"/>
      <c r="J30" s="4"/>
      <c r="K30" s="2"/>
    </row>
    <row r="31" spans="1:14" s="1" customFormat="1" ht="6" customHeight="1" x14ac:dyDescent="0.45">
      <c r="A31" s="10"/>
      <c r="B31" s="30"/>
      <c r="C31" s="33"/>
      <c r="D31" s="33"/>
      <c r="E31" s="33"/>
      <c r="F31" s="33"/>
      <c r="G31" s="30"/>
      <c r="H31" s="5"/>
      <c r="I31" s="3"/>
      <c r="J31" s="32"/>
      <c r="K31" s="2"/>
      <c r="L31" s="2"/>
      <c r="M31" s="2"/>
    </row>
    <row r="32" spans="1:14" ht="15" customHeight="1" x14ac:dyDescent="0.5">
      <c r="A32" s="16" t="s">
        <v>8</v>
      </c>
      <c r="B32" s="34">
        <f>(B7*100)/$B$6</f>
        <v>34.655744401384588</v>
      </c>
      <c r="C32" s="34"/>
      <c r="D32" s="34">
        <f>(D7*100)/$D$6</f>
        <v>38.096955809030618</v>
      </c>
      <c r="E32" s="34"/>
      <c r="F32" s="34">
        <f>(F7*100)/$F$6</f>
        <v>30.930637609655907</v>
      </c>
      <c r="G32" s="35">
        <f>(G7*100)/$B$6</f>
        <v>0</v>
      </c>
      <c r="H32" s="5"/>
      <c r="I32" s="31"/>
    </row>
    <row r="33" spans="1:10" ht="15" customHeight="1" x14ac:dyDescent="0.5">
      <c r="A33" s="22" t="s">
        <v>30</v>
      </c>
      <c r="B33" s="34">
        <f t="shared" ref="B33:B53" si="1">(B8*100)/$B$6</f>
        <v>0.56504203721961399</v>
      </c>
      <c r="C33" s="34"/>
      <c r="D33" s="34">
        <f t="shared" ref="D33:D53" si="2">(D8*100)/$D$6</f>
        <v>0.92951276361554314</v>
      </c>
      <c r="E33" s="34"/>
      <c r="F33" s="34">
        <f>(F8*100)/$F$6</f>
        <v>0.1705029585489157</v>
      </c>
      <c r="G33" s="36"/>
      <c r="H33" s="5"/>
      <c r="I33" s="32"/>
    </row>
    <row r="34" spans="1:10" ht="15" customHeight="1" x14ac:dyDescent="0.5">
      <c r="A34" s="24" t="s">
        <v>10</v>
      </c>
      <c r="B34" s="34">
        <f t="shared" si="1"/>
        <v>13.629008716054708</v>
      </c>
      <c r="C34" s="34"/>
      <c r="D34" s="34">
        <f t="shared" si="2"/>
        <v>12.13891683876707</v>
      </c>
      <c r="E34" s="34"/>
      <c r="F34" s="34">
        <f t="shared" ref="F34:F53" si="3">(F9*100)/$F$6</f>
        <v>15.24203119995404</v>
      </c>
      <c r="G34" s="35" t="e">
        <f>SUM((G9*100)/G6)</f>
        <v>#DIV/0!</v>
      </c>
      <c r="H34" s="5"/>
      <c r="I34" s="32"/>
      <c r="J34" s="6"/>
    </row>
    <row r="35" spans="1:10" ht="15" customHeight="1" x14ac:dyDescent="0.5">
      <c r="A35" s="24" t="s">
        <v>11</v>
      </c>
      <c r="B35" s="34">
        <f t="shared" si="1"/>
        <v>2.6417402006971506E-2</v>
      </c>
      <c r="C35" s="34"/>
      <c r="D35" s="34">
        <f t="shared" si="2"/>
        <v>5.0821498380427314E-2</v>
      </c>
      <c r="E35" s="34"/>
      <c r="F35" s="34">
        <f t="shared" si="3"/>
        <v>0</v>
      </c>
      <c r="G35" s="35" t="e">
        <f>SUM((G10*100)/G6)</f>
        <v>#DIV/0!</v>
      </c>
      <c r="H35" s="5"/>
      <c r="I35" s="32"/>
      <c r="J35" s="6"/>
    </row>
    <row r="36" spans="1:10" ht="15" customHeight="1" x14ac:dyDescent="0.5">
      <c r="A36" s="22" t="s">
        <v>31</v>
      </c>
      <c r="B36" s="34">
        <f t="shared" si="1"/>
        <v>0.15173174045256238</v>
      </c>
      <c r="C36" s="34"/>
      <c r="D36" s="34">
        <f t="shared" si="2"/>
        <v>0.29189980148821354</v>
      </c>
      <c r="E36" s="34"/>
      <c r="F36" s="34">
        <f t="shared" si="3"/>
        <v>0</v>
      </c>
      <c r="G36" s="35" t="e">
        <f>SUM((G11*100)/G6)</f>
        <v>#DIV/0!</v>
      </c>
      <c r="H36" s="5"/>
      <c r="I36" s="37"/>
      <c r="J36" s="6"/>
    </row>
    <row r="37" spans="1:10" ht="15" customHeight="1" x14ac:dyDescent="0.5">
      <c r="A37" s="22" t="s">
        <v>13</v>
      </c>
      <c r="B37" s="34">
        <f t="shared" si="1"/>
        <v>7.135887633810996</v>
      </c>
      <c r="C37" s="34"/>
      <c r="D37" s="34">
        <f t="shared" si="2"/>
        <v>12.083063906237271</v>
      </c>
      <c r="E37" s="34"/>
      <c r="F37" s="34">
        <f t="shared" si="3"/>
        <v>1.7805758702421517</v>
      </c>
      <c r="G37" s="35" t="e">
        <f>SUM((G12*100)/G6)</f>
        <v>#DIV/0!</v>
      </c>
      <c r="H37" s="5"/>
      <c r="I37" s="32"/>
      <c r="J37" s="6"/>
    </row>
    <row r="38" spans="1:10" ht="15" customHeight="1" x14ac:dyDescent="0.5">
      <c r="A38" s="24" t="s">
        <v>14</v>
      </c>
      <c r="B38" s="34">
        <f t="shared" si="1"/>
        <v>15.464750738374821</v>
      </c>
      <c r="C38" s="34"/>
      <c r="D38" s="34">
        <f t="shared" si="2"/>
        <v>13.832173211954998</v>
      </c>
      <c r="E38" s="34"/>
      <c r="F38" s="34">
        <f t="shared" si="3"/>
        <v>17.232013748772136</v>
      </c>
      <c r="G38" s="35" t="e">
        <f>SUM((G13*100)/G6)</f>
        <v>#DIV/0!</v>
      </c>
      <c r="H38" s="5"/>
      <c r="I38" s="32"/>
      <c r="J38" s="6"/>
    </row>
    <row r="39" spans="1:10" ht="15" customHeight="1" x14ac:dyDescent="0.5">
      <c r="A39" s="24" t="s">
        <v>15</v>
      </c>
      <c r="B39" s="34">
        <f t="shared" si="1"/>
        <v>1.6008975961434877</v>
      </c>
      <c r="C39" s="34"/>
      <c r="D39" s="34">
        <f t="shared" si="2"/>
        <v>2.5192799430305923</v>
      </c>
      <c r="E39" s="34"/>
      <c r="F39" s="34">
        <f t="shared" si="3"/>
        <v>0.60674992181240928</v>
      </c>
      <c r="G39" s="35" t="e">
        <f>SUM((G14*100)/G6)</f>
        <v>#DIV/0!</v>
      </c>
      <c r="H39" s="5"/>
      <c r="I39" s="32"/>
      <c r="J39" s="6"/>
    </row>
    <row r="40" spans="1:10" ht="15" customHeight="1" x14ac:dyDescent="0.5">
      <c r="A40" s="24" t="s">
        <v>16</v>
      </c>
      <c r="B40" s="34">
        <f t="shared" si="1"/>
        <v>9.7975722238760348</v>
      </c>
      <c r="C40" s="34"/>
      <c r="D40" s="34">
        <f t="shared" si="2"/>
        <v>7.3156997802715411</v>
      </c>
      <c r="E40" s="34"/>
      <c r="F40" s="34">
        <f t="shared" si="3"/>
        <v>12.484195857441049</v>
      </c>
      <c r="G40" s="35" t="e">
        <f>SUM((G15*100)/G6)</f>
        <v>#DIV/0!</v>
      </c>
      <c r="H40" s="5"/>
      <c r="I40" s="6"/>
      <c r="J40" s="6"/>
    </row>
    <row r="41" spans="1:10" ht="15" customHeight="1" x14ac:dyDescent="0.5">
      <c r="A41" s="8" t="s">
        <v>32</v>
      </c>
      <c r="B41" s="34">
        <f t="shared" si="1"/>
        <v>0.21543581942536486</v>
      </c>
      <c r="C41" s="34"/>
      <c r="D41" s="34">
        <f t="shared" si="2"/>
        <v>8.3445550916042985E-2</v>
      </c>
      <c r="E41" s="34"/>
      <c r="F41" s="34">
        <f t="shared" si="3"/>
        <v>0.35831511029767443</v>
      </c>
      <c r="G41" s="35" t="e">
        <f>SUM((G16*100)/G6)</f>
        <v>#DIV/0!</v>
      </c>
      <c r="H41" s="5"/>
      <c r="I41" s="6"/>
      <c r="J41" s="6"/>
    </row>
    <row r="42" spans="1:10" ht="15" customHeight="1" x14ac:dyDescent="0.5">
      <c r="A42" s="8" t="s">
        <v>18</v>
      </c>
      <c r="B42" s="34">
        <f t="shared" si="1"/>
        <v>0.70856445004010105</v>
      </c>
      <c r="C42" s="34"/>
      <c r="D42" s="34">
        <f t="shared" si="2"/>
        <v>0.29463990812068541</v>
      </c>
      <c r="E42" s="34"/>
      <c r="F42" s="34">
        <f t="shared" si="3"/>
        <v>1.1566372185254141</v>
      </c>
      <c r="G42" s="35" t="e">
        <f>SUM((G17*100)/G6)</f>
        <v>#DIV/0!</v>
      </c>
      <c r="H42" s="5"/>
      <c r="I42" s="6"/>
      <c r="J42" s="6"/>
    </row>
    <row r="43" spans="1:10" ht="15" customHeight="1" x14ac:dyDescent="0.5">
      <c r="A43" s="8" t="s">
        <v>19</v>
      </c>
      <c r="B43" s="34">
        <f t="shared" si="1"/>
        <v>0.33123124476355464</v>
      </c>
      <c r="C43" s="34"/>
      <c r="D43" s="34">
        <f t="shared" si="2"/>
        <v>0.56702146669224329</v>
      </c>
      <c r="E43" s="34"/>
      <c r="F43" s="34">
        <f t="shared" si="3"/>
        <v>7.5988641772590917E-2</v>
      </c>
      <c r="G43" s="35" t="e">
        <f>SUM((G18*100)/G6)</f>
        <v>#DIV/0!</v>
      </c>
      <c r="H43" s="5"/>
      <c r="I43" s="6"/>
      <c r="J43" s="6"/>
    </row>
    <row r="44" spans="1:10" ht="15" customHeight="1" x14ac:dyDescent="0.55000000000000004">
      <c r="A44" s="8" t="s">
        <v>20</v>
      </c>
      <c r="B44" s="34">
        <f t="shared" si="1"/>
        <v>1.0495915079536311</v>
      </c>
      <c r="C44" s="34"/>
      <c r="D44" s="34">
        <f t="shared" si="2"/>
        <v>0.9111675490375557</v>
      </c>
      <c r="E44" s="34"/>
      <c r="F44" s="34">
        <f t="shared" si="3"/>
        <v>1.1994352601713922</v>
      </c>
      <c r="G44" s="35" t="e">
        <f>SUM((G19*100)/G6)</f>
        <v>#DIV/0!</v>
      </c>
      <c r="I44" s="7"/>
      <c r="J44" s="6"/>
    </row>
    <row r="45" spans="1:10" ht="18" customHeight="1" x14ac:dyDescent="0.55000000000000004">
      <c r="A45" s="8" t="s">
        <v>21</v>
      </c>
      <c r="B45" s="34">
        <f t="shared" si="1"/>
        <v>1.3377278128720131</v>
      </c>
      <c r="C45" s="34"/>
      <c r="D45" s="34">
        <f t="shared" si="2"/>
        <v>1.632806191181545</v>
      </c>
      <c r="E45" s="34"/>
      <c r="F45" s="34">
        <f t="shared" si="3"/>
        <v>1.0183058591115404</v>
      </c>
      <c r="G45" s="35" t="e">
        <f>SUM((G20*100)/G6)</f>
        <v>#DIV/0!</v>
      </c>
      <c r="I45" s="7"/>
      <c r="J45" s="6"/>
    </row>
    <row r="46" spans="1:10" ht="15" customHeight="1" x14ac:dyDescent="0.55000000000000004">
      <c r="A46" s="8" t="s">
        <v>22</v>
      </c>
      <c r="B46" s="34">
        <f t="shared" si="1"/>
        <v>2.815648600038902</v>
      </c>
      <c r="C46" s="34"/>
      <c r="D46" s="34">
        <f t="shared" si="2"/>
        <v>3.1932786753208062</v>
      </c>
      <c r="E46" s="34"/>
      <c r="F46" s="34">
        <f t="shared" si="3"/>
        <v>2.4068645436254958</v>
      </c>
      <c r="G46" s="35" t="e">
        <f>SUM((G21*100)/G6)</f>
        <v>#DIV/0!</v>
      </c>
      <c r="I46" s="7"/>
      <c r="J46" s="6"/>
    </row>
    <row r="47" spans="1:10" ht="15" customHeight="1" x14ac:dyDescent="0.55000000000000004">
      <c r="A47" s="8" t="s">
        <v>23</v>
      </c>
      <c r="B47" s="34">
        <f t="shared" si="1"/>
        <v>3.5245212436195397</v>
      </c>
      <c r="C47" s="34"/>
      <c r="D47" s="34">
        <f t="shared" si="2"/>
        <v>2.1956992548716019</v>
      </c>
      <c r="E47" s="34"/>
      <c r="F47" s="34">
        <f t="shared" si="3"/>
        <v>4.9629692867374189</v>
      </c>
      <c r="G47" s="35" t="e">
        <f>SUM((G22*100)/G6)</f>
        <v>#DIV/0!</v>
      </c>
      <c r="I47" s="38"/>
      <c r="J47" s="6"/>
    </row>
    <row r="48" spans="1:10" ht="15" customHeight="1" x14ac:dyDescent="0.55000000000000004">
      <c r="A48" s="8" t="s">
        <v>24</v>
      </c>
      <c r="B48" s="34">
        <f t="shared" si="1"/>
        <v>2.6102153205076264</v>
      </c>
      <c r="C48" s="34"/>
      <c r="D48" s="34">
        <f t="shared" si="2"/>
        <v>1.7714461003968134</v>
      </c>
      <c r="E48" s="34"/>
      <c r="F48" s="34">
        <f t="shared" si="3"/>
        <v>3.5181818905316069</v>
      </c>
      <c r="G48" s="35" t="e">
        <f>SUM((G23*100)/G6)</f>
        <v>#DIV/0!</v>
      </c>
      <c r="I48" s="38"/>
      <c r="J48" s="6"/>
    </row>
    <row r="49" spans="1:10" ht="15" customHeight="1" x14ac:dyDescent="0.5">
      <c r="A49" s="8" t="s">
        <v>25</v>
      </c>
      <c r="B49" s="34">
        <f t="shared" si="1"/>
        <v>1.3317004955069363</v>
      </c>
      <c r="C49" s="34"/>
      <c r="D49" s="34">
        <f t="shared" si="2"/>
        <v>1.1052426248579663</v>
      </c>
      <c r="E49" s="34"/>
      <c r="F49" s="34">
        <f t="shared" si="3"/>
        <v>1.5768408405960357</v>
      </c>
      <c r="G49" s="35" t="e">
        <f>SUM((G24*100)/G6)</f>
        <v>#DIV/0!</v>
      </c>
      <c r="I49" s="6"/>
      <c r="J49" s="6"/>
    </row>
    <row r="50" spans="1:10" ht="15" customHeight="1" x14ac:dyDescent="0.5">
      <c r="A50" s="8" t="s">
        <v>26</v>
      </c>
      <c r="B50" s="34">
        <f t="shared" si="1"/>
        <v>2.0088481701686551</v>
      </c>
      <c r="C50" s="34"/>
      <c r="D50" s="34">
        <f t="shared" si="2"/>
        <v>0.92382457954094432</v>
      </c>
      <c r="E50" s="34"/>
      <c r="F50" s="34">
        <f t="shared" si="3"/>
        <v>3.1833847701731139</v>
      </c>
      <c r="G50" s="35" t="e">
        <f>SUM((G25*100)/G6)</f>
        <v>#DIV/0!</v>
      </c>
      <c r="J50" s="6"/>
    </row>
    <row r="51" spans="1:10" ht="15" customHeight="1" x14ac:dyDescent="0.5">
      <c r="A51" s="8" t="s">
        <v>27</v>
      </c>
      <c r="B51" s="34">
        <f t="shared" si="1"/>
        <v>1.0394628457798762</v>
      </c>
      <c r="C51" s="34"/>
      <c r="D51" s="34">
        <f t="shared" si="2"/>
        <v>6.3104546287506683E-2</v>
      </c>
      <c r="E51" s="34"/>
      <c r="F51" s="34">
        <f t="shared" si="3"/>
        <v>2.0963694120310956</v>
      </c>
      <c r="G51" s="35" t="e">
        <f>SUM((G26*100)/G6)</f>
        <v>#DIV/0!</v>
      </c>
      <c r="J51" s="6"/>
    </row>
    <row r="52" spans="1:10" ht="18" customHeight="1" x14ac:dyDescent="0.5">
      <c r="A52" s="8" t="s">
        <v>28</v>
      </c>
      <c r="B52" s="34">
        <f t="shared" si="1"/>
        <v>0</v>
      </c>
      <c r="C52" s="34"/>
      <c r="D52" s="34">
        <f t="shared" si="2"/>
        <v>0</v>
      </c>
      <c r="E52" s="34"/>
      <c r="F52" s="34">
        <f t="shared" si="3"/>
        <v>0</v>
      </c>
      <c r="G52" s="35" t="e">
        <f>SUM((G27*100)/G6)</f>
        <v>#DIV/0!</v>
      </c>
    </row>
    <row r="53" spans="1:10" ht="16.5" customHeight="1" x14ac:dyDescent="0.5">
      <c r="A53" s="8" t="s">
        <v>29</v>
      </c>
      <c r="B53" s="34">
        <f t="shared" si="1"/>
        <v>0</v>
      </c>
      <c r="C53" s="34"/>
      <c r="D53" s="34">
        <f t="shared" si="2"/>
        <v>0</v>
      </c>
      <c r="E53" s="34"/>
      <c r="F53" s="34">
        <f t="shared" si="3"/>
        <v>0</v>
      </c>
      <c r="G53" s="35" t="e">
        <f>SUM((G28*100)/G6)</f>
        <v>#DIV/0!</v>
      </c>
    </row>
    <row r="54" spans="1:10" ht="7.5" customHeight="1" x14ac:dyDescent="0.5">
      <c r="A54" s="39"/>
      <c r="B54" s="39"/>
      <c r="C54" s="39"/>
      <c r="D54" s="39"/>
      <c r="E54" s="39"/>
      <c r="F54" s="39"/>
      <c r="G54" s="8"/>
    </row>
    <row r="55" spans="1:10" ht="7.5" customHeight="1" x14ac:dyDescent="0.5"/>
    <row r="56" spans="1:10" ht="17.100000000000001" customHeight="1" x14ac:dyDescent="0.5"/>
    <row r="57" spans="1:10" ht="17.100000000000001" customHeight="1" x14ac:dyDescent="0.5"/>
    <row r="58" spans="1:10" ht="17.100000000000001" customHeight="1" x14ac:dyDescent="0.5"/>
    <row r="59" spans="1:10" ht="17.100000000000001" customHeight="1" x14ac:dyDescent="0.5"/>
    <row r="60" spans="1:10" ht="17.100000000000001" customHeight="1" x14ac:dyDescent="0.5"/>
    <row r="61" spans="1:10" ht="17.100000000000001" customHeight="1" x14ac:dyDescent="0.5"/>
    <row r="62" spans="1:10" ht="17.100000000000001" customHeight="1" x14ac:dyDescent="0.5"/>
    <row r="63" spans="1:10" ht="17.100000000000001" customHeight="1" x14ac:dyDescent="0.5"/>
    <row r="64" spans="1:10" ht="17.100000000000001" customHeight="1" x14ac:dyDescent="0.5"/>
    <row r="65" ht="17.100000000000001" customHeight="1" x14ac:dyDescent="0.5"/>
    <row r="66" ht="17.100000000000001" customHeight="1" x14ac:dyDescent="0.5"/>
    <row r="67" ht="17.100000000000001" customHeight="1" x14ac:dyDescent="0.5"/>
    <row r="68" ht="17.100000000000001" customHeight="1" x14ac:dyDescent="0.5"/>
    <row r="69" ht="17.100000000000001" customHeight="1" x14ac:dyDescent="0.5"/>
    <row r="70" ht="17.100000000000001" customHeight="1" x14ac:dyDescent="0.5"/>
    <row r="71" ht="17.100000000000001" customHeight="1" x14ac:dyDescent="0.5"/>
    <row r="72" ht="17.100000000000001" customHeight="1" x14ac:dyDescent="0.5"/>
    <row r="73" ht="17.100000000000001" customHeight="1" x14ac:dyDescent="0.5"/>
    <row r="74" ht="17.100000000000001" customHeight="1" x14ac:dyDescent="0.5"/>
    <row r="75" ht="17.100000000000001" customHeight="1" x14ac:dyDescent="0.5"/>
    <row r="76" ht="17.100000000000001" customHeight="1" x14ac:dyDescent="0.5"/>
    <row r="77" ht="17.100000000000001" customHeight="1" x14ac:dyDescent="0.5"/>
    <row r="78" ht="17.100000000000001" customHeight="1" x14ac:dyDescent="0.5"/>
    <row r="79" ht="17.100000000000001" customHeight="1" x14ac:dyDescent="0.5"/>
    <row r="80" ht="17.100000000000001" customHeight="1" x14ac:dyDescent="0.5"/>
    <row r="81" ht="17.100000000000001" customHeight="1" x14ac:dyDescent="0.5"/>
    <row r="82" ht="17.100000000000001" customHeight="1" x14ac:dyDescent="0.5"/>
    <row r="83" ht="17.100000000000001" customHeight="1" x14ac:dyDescent="0.5"/>
    <row r="84" ht="17.100000000000001" customHeight="1" x14ac:dyDescent="0.5"/>
    <row r="85" ht="17.100000000000001" customHeight="1" x14ac:dyDescent="0.5"/>
    <row r="86" ht="17.100000000000001" customHeight="1" x14ac:dyDescent="0.5"/>
    <row r="87" ht="17.100000000000001" customHeight="1" x14ac:dyDescent="0.5"/>
    <row r="88" ht="17.100000000000001" customHeight="1" x14ac:dyDescent="0.5"/>
    <row r="89" ht="17.100000000000001" customHeight="1" x14ac:dyDescent="0.5"/>
    <row r="90" ht="17.100000000000001" customHeight="1" x14ac:dyDescent="0.5"/>
    <row r="91" ht="17.100000000000001" customHeight="1" x14ac:dyDescent="0.5"/>
    <row r="92" ht="17.100000000000001" customHeight="1" x14ac:dyDescent="0.5"/>
    <row r="93" ht="17.100000000000001" customHeight="1" x14ac:dyDescent="0.5"/>
    <row r="94" ht="17.100000000000001" customHeight="1" x14ac:dyDescent="0.5"/>
    <row r="95" ht="17.100000000000001" customHeight="1" x14ac:dyDescent="0.5"/>
    <row r="96" ht="17.100000000000001" customHeight="1" x14ac:dyDescent="0.5"/>
    <row r="97" ht="17.100000000000001" customHeight="1" x14ac:dyDescent="0.5"/>
    <row r="98" ht="17.100000000000001" customHeight="1" x14ac:dyDescent="0.5"/>
    <row r="99" ht="17.100000000000001" customHeight="1" x14ac:dyDescent="0.5"/>
    <row r="100" ht="17.100000000000001" customHeight="1" x14ac:dyDescent="0.5"/>
    <row r="101" ht="17.100000000000001" customHeight="1" x14ac:dyDescent="0.5"/>
    <row r="102" ht="17.100000000000001" customHeight="1" x14ac:dyDescent="0.5"/>
    <row r="103" ht="17.100000000000001" customHeight="1" x14ac:dyDescent="0.5"/>
    <row r="104" ht="17.100000000000001" customHeight="1" x14ac:dyDescent="0.5"/>
    <row r="105" ht="17.100000000000001" customHeight="1" x14ac:dyDescent="0.5"/>
    <row r="106" ht="17.100000000000001" customHeight="1" x14ac:dyDescent="0.5"/>
    <row r="107" ht="17.100000000000001" customHeight="1" x14ac:dyDescent="0.5"/>
    <row r="108" ht="17.100000000000001" customHeight="1" x14ac:dyDescent="0.5"/>
    <row r="109" ht="17.100000000000001" customHeight="1" x14ac:dyDescent="0.5"/>
    <row r="110" ht="17.100000000000001" customHeight="1" x14ac:dyDescent="0.5"/>
    <row r="111" ht="17.100000000000001" customHeight="1" x14ac:dyDescent="0.5"/>
    <row r="112" ht="17.100000000000001" customHeight="1" x14ac:dyDescent="0.5"/>
    <row r="113" ht="17.100000000000001" customHeight="1" x14ac:dyDescent="0.5"/>
    <row r="114" ht="17.100000000000001" customHeight="1" x14ac:dyDescent="0.5"/>
    <row r="115" ht="17.100000000000001" customHeight="1" x14ac:dyDescent="0.5"/>
    <row r="116" ht="17.100000000000001" customHeight="1" x14ac:dyDescent="0.5"/>
    <row r="117" ht="17.100000000000001" customHeight="1" x14ac:dyDescent="0.5"/>
    <row r="118" ht="17.100000000000001" customHeight="1" x14ac:dyDescent="0.5"/>
    <row r="119" ht="17.100000000000001" customHeight="1" x14ac:dyDescent="0.5"/>
    <row r="120" ht="17.100000000000001" customHeight="1" x14ac:dyDescent="0.5"/>
    <row r="121" ht="17.100000000000001" customHeight="1" x14ac:dyDescent="0.5"/>
  </sheetData>
  <printOptions horizontalCentered="1"/>
  <pageMargins left="0.43307086614173229" right="0" top="0.82677165354330717" bottom="0.39370078740157483" header="0.39370078740157483" footer="0.39370078740157483"/>
  <pageSetup paperSize="9" scale="95" firstPageNumber="10" orientation="portrait" horizontalDpi="300" verticalDpi="300" r:id="rId1"/>
  <headerFooter alignWithMargins="0">
    <oddHeader>&amp;C&amp;"TH SarabunPSK,ธรรมดา"&amp;15 23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4-2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2018-04-03T08:12:16Z</cp:lastPrinted>
  <dcterms:created xsi:type="dcterms:W3CDTF">2018-01-04T06:49:09Z</dcterms:created>
  <dcterms:modified xsi:type="dcterms:W3CDTF">2018-07-17T09:15:20Z</dcterms:modified>
</cp:coreProperties>
</file>