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6" sheetId="1" r:id="rId1"/>
  </sheets>
  <definedNames>
    <definedName name="_xlnm.Print_Area" localSheetId="0">ตารางที่6!$A$1:$M$30</definedName>
  </definedNames>
  <calcPr calcId="125725"/>
</workbook>
</file>

<file path=xl/calcChain.xml><?xml version="1.0" encoding="utf-8"?>
<calcChain xmlns="http://schemas.openxmlformats.org/spreadsheetml/2006/main">
  <c r="C17" i="1"/>
  <c r="D17"/>
  <c r="E17"/>
  <c r="F17"/>
  <c r="G17"/>
  <c r="H17"/>
  <c r="I17"/>
  <c r="J17"/>
  <c r="K17"/>
  <c r="L17"/>
  <c r="C16"/>
  <c r="D16"/>
  <c r="E16"/>
  <c r="F16"/>
  <c r="H16"/>
  <c r="I16"/>
  <c r="J16"/>
  <c r="K16"/>
  <c r="L20"/>
  <c r="L19"/>
  <c r="L14"/>
  <c r="G20"/>
  <c r="G19"/>
  <c r="G18"/>
  <c r="G14"/>
  <c r="B19"/>
  <c r="B18"/>
  <c r="B17"/>
  <c r="B14"/>
  <c r="H5"/>
  <c r="C5" s="1"/>
  <c r="I5"/>
  <c r="D5" s="1"/>
  <c r="J5"/>
  <c r="E5" s="1"/>
  <c r="K5"/>
  <c r="F5" s="1"/>
  <c r="M5"/>
  <c r="L5" s="1"/>
  <c r="N5"/>
  <c r="O5"/>
  <c r="P5"/>
  <c r="C6"/>
  <c r="D6"/>
  <c r="E6"/>
  <c r="F6"/>
  <c r="C7"/>
  <c r="B7" s="1"/>
  <c r="D7"/>
  <c r="E7"/>
  <c r="F7"/>
  <c r="G7"/>
  <c r="L7"/>
  <c r="C8"/>
  <c r="B8" s="1"/>
  <c r="D8"/>
  <c r="E8"/>
  <c r="F8"/>
  <c r="G8"/>
  <c r="L8"/>
  <c r="C9"/>
  <c r="B9" s="1"/>
  <c r="D9"/>
  <c r="E9"/>
  <c r="F9"/>
  <c r="G9"/>
  <c r="L9"/>
  <c r="C10"/>
  <c r="B10" s="1"/>
  <c r="D10"/>
  <c r="E10"/>
  <c r="F10"/>
  <c r="G10"/>
  <c r="L10"/>
  <c r="C11"/>
  <c r="B11" s="1"/>
  <c r="D11"/>
  <c r="E11"/>
  <c r="F11"/>
  <c r="G11"/>
  <c r="L11"/>
  <c r="C12"/>
  <c r="B12" s="1"/>
  <c r="F12"/>
  <c r="G12"/>
  <c r="L12"/>
  <c r="J14"/>
  <c r="K14"/>
  <c r="M16"/>
  <c r="N16"/>
  <c r="N14" s="1"/>
  <c r="O16"/>
  <c r="O14" s="1"/>
  <c r="P16"/>
  <c r="P14" s="1"/>
  <c r="M17"/>
  <c r="N17"/>
  <c r="O17"/>
  <c r="P17"/>
  <c r="H18"/>
  <c r="I18"/>
  <c r="J18"/>
  <c r="K18"/>
  <c r="N18"/>
  <c r="O18"/>
  <c r="P18"/>
  <c r="H19"/>
  <c r="I19"/>
  <c r="J19"/>
  <c r="K19"/>
  <c r="M19"/>
  <c r="N19"/>
  <c r="O19"/>
  <c r="P19"/>
  <c r="I20"/>
  <c r="J20"/>
  <c r="K20"/>
  <c r="M20"/>
  <c r="N20"/>
  <c r="O20"/>
  <c r="P20"/>
  <c r="H21"/>
  <c r="I21"/>
  <c r="K21"/>
  <c r="M21"/>
  <c r="N21"/>
  <c r="P21"/>
  <c r="F18" l="1"/>
  <c r="F19"/>
  <c r="F20"/>
  <c r="F21"/>
  <c r="E18"/>
  <c r="E19"/>
  <c r="E20"/>
  <c r="D18"/>
  <c r="D20"/>
  <c r="C18"/>
  <c r="C20"/>
  <c r="C21"/>
  <c r="G5"/>
  <c r="B5" s="1"/>
  <c r="D14" l="1"/>
  <c r="E14"/>
  <c r="F14"/>
</calcChain>
</file>

<file path=xl/sharedStrings.xml><?xml version="1.0" encoding="utf-8"?>
<sst xmlns="http://schemas.openxmlformats.org/spreadsheetml/2006/main" count="37" uniqueCount="15">
  <si>
    <t xml:space="preserve"> 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</si>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</sst>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7">
    <font>
      <sz val="14"/>
      <name val="Cordia New"/>
      <family val="2"/>
    </font>
    <font>
      <sz val="14"/>
      <name val="Angsana New"/>
      <family val="1"/>
    </font>
    <font>
      <sz val="12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b/>
      <sz val="12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2" fillId="0" borderId="1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1" fontId="2" fillId="0" borderId="0" xfId="0" applyNumberFormat="1" applyFont="1" applyAlignment="1">
      <alignment horizontal="right" vertical="center"/>
    </xf>
    <xf numFmtId="4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3" fontId="1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/>
    </xf>
    <xf numFmtId="187" fontId="1" fillId="0" borderId="1" xfId="0" applyNumberFormat="1" applyFont="1" applyBorder="1" applyAlignment="1">
      <alignment horizontal="right" vertical="center"/>
    </xf>
    <xf numFmtId="187" fontId="1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A4" sqref="A4"/>
    </sheetView>
  </sheetViews>
  <sheetFormatPr defaultRowHeight="30.75" customHeight="1"/>
  <cols>
    <col min="1" max="1" width="33.85546875" style="1" customWidth="1"/>
    <col min="2" max="2" width="15.7109375" style="49" customWidth="1"/>
    <col min="3" max="6" width="7.7109375" style="1" hidden="1" customWidth="1"/>
    <col min="7" max="7" width="15.7109375" style="10" customWidth="1"/>
    <col min="8" max="11" width="7.7109375" style="1" hidden="1" customWidth="1"/>
    <col min="12" max="12" width="15.7109375" style="10" customWidth="1"/>
    <col min="13" max="16" width="7.7109375" style="2" hidden="1" customWidth="1"/>
    <col min="17" max="16384" width="9.140625" style="1"/>
  </cols>
  <sheetData>
    <row r="1" spans="1:16" s="32" customFormat="1" ht="23.25">
      <c r="A1" s="32" t="s">
        <v>14</v>
      </c>
      <c r="B1" s="40"/>
      <c r="C1" s="1"/>
      <c r="D1" s="1"/>
      <c r="E1" s="1"/>
      <c r="F1" s="1"/>
      <c r="G1" s="10"/>
      <c r="H1" s="1"/>
      <c r="I1" s="1"/>
      <c r="J1" s="1"/>
      <c r="K1" s="1"/>
      <c r="L1" s="10"/>
      <c r="M1" s="2"/>
      <c r="N1" s="23"/>
      <c r="O1" s="23"/>
      <c r="P1" s="23"/>
    </row>
    <row r="2" spans="1:16" s="4" customFormat="1" ht="6" customHeight="1">
      <c r="A2" s="31"/>
      <c r="B2" s="40"/>
      <c r="C2" s="31"/>
      <c r="D2" s="31"/>
      <c r="E2" s="31"/>
      <c r="F2" s="31"/>
      <c r="G2" s="13"/>
      <c r="H2" s="31"/>
      <c r="I2" s="31"/>
      <c r="J2" s="31"/>
      <c r="K2" s="31"/>
      <c r="L2" s="13"/>
      <c r="M2" s="14"/>
      <c r="N2" s="23"/>
      <c r="O2" s="23"/>
      <c r="P2" s="23"/>
    </row>
    <row r="3" spans="1:16" s="4" customFormat="1" ht="30.75" customHeight="1">
      <c r="A3" s="30" t="s">
        <v>13</v>
      </c>
      <c r="B3" s="28" t="s">
        <v>12</v>
      </c>
      <c r="C3" s="28"/>
      <c r="D3" s="28" t="s">
        <v>12</v>
      </c>
      <c r="E3" s="28"/>
      <c r="F3" s="28"/>
      <c r="G3" s="28" t="s">
        <v>11</v>
      </c>
      <c r="H3" s="28" t="s">
        <v>11</v>
      </c>
      <c r="I3" s="28"/>
      <c r="J3" s="28"/>
      <c r="K3" s="28"/>
      <c r="L3" s="28" t="s">
        <v>10</v>
      </c>
      <c r="M3" s="29" t="s">
        <v>10</v>
      </c>
      <c r="N3" s="28"/>
      <c r="O3" s="23"/>
      <c r="P3" s="23"/>
    </row>
    <row r="4" spans="1:16" s="4" customFormat="1" ht="30.75" customHeight="1">
      <c r="A4" s="27"/>
      <c r="B4" s="46"/>
      <c r="G4" s="11"/>
      <c r="H4" s="26" t="s">
        <v>9</v>
      </c>
      <c r="I4" s="26" t="s">
        <v>9</v>
      </c>
      <c r="J4" s="33"/>
      <c r="K4" s="33"/>
      <c r="L4" s="46"/>
      <c r="M4" s="25"/>
      <c r="N4" s="24"/>
      <c r="O4" s="23"/>
      <c r="P4" s="23"/>
    </row>
    <row r="5" spans="1:16" s="11" customFormat="1" ht="24.95" customHeight="1">
      <c r="A5" s="13" t="s">
        <v>7</v>
      </c>
      <c r="B5" s="47">
        <f>SUM(G5,L5)</f>
        <v>1118434</v>
      </c>
      <c r="C5" s="34">
        <f>SUM(H5,M5)</f>
        <v>317619</v>
      </c>
      <c r="D5" s="34">
        <f>SUM(I5,N5)</f>
        <v>335127</v>
      </c>
      <c r="E5" s="34">
        <f>SUM(J5,O5)</f>
        <v>227062</v>
      </c>
      <c r="F5" s="34">
        <f>SUM(K5,P5)</f>
        <v>238626</v>
      </c>
      <c r="G5" s="48">
        <f t="shared" ref="G5:G12" si="0">SUM(H5:K5)</f>
        <v>621643</v>
      </c>
      <c r="H5" s="35">
        <f>SUM(H7:H12)</f>
        <v>179798</v>
      </c>
      <c r="I5" s="35">
        <f>SUM(I7:I12)</f>
        <v>192645</v>
      </c>
      <c r="J5" s="35">
        <f>SUM(J7:J11)</f>
        <v>123375</v>
      </c>
      <c r="K5" s="35">
        <f>SUM(K7:K12)</f>
        <v>125825</v>
      </c>
      <c r="L5" s="48">
        <f t="shared" ref="L5:L12" si="1">SUM(M5:P5)</f>
        <v>496791</v>
      </c>
      <c r="M5" s="22">
        <f>SUM(M7:M12)</f>
        <v>137821</v>
      </c>
      <c r="N5" s="22">
        <f>SUM(N7:N12)</f>
        <v>142482</v>
      </c>
      <c r="O5" s="22">
        <f>SUM(O7:O11)</f>
        <v>103687</v>
      </c>
      <c r="P5" s="22">
        <f>SUM(P7:P12)</f>
        <v>112801</v>
      </c>
    </row>
    <row r="6" spans="1:16" s="11" customFormat="1" ht="6" customHeight="1">
      <c r="A6" s="13"/>
      <c r="B6" s="47"/>
      <c r="C6" s="34">
        <f t="shared" ref="C6:F11" si="2">SUM(H6,M6)</f>
        <v>0</v>
      </c>
      <c r="D6" s="34">
        <f t="shared" si="2"/>
        <v>0</v>
      </c>
      <c r="E6" s="34">
        <f t="shared" si="2"/>
        <v>0</v>
      </c>
      <c r="F6" s="34">
        <f t="shared" si="2"/>
        <v>0</v>
      </c>
      <c r="G6" s="48"/>
      <c r="L6" s="48"/>
      <c r="M6" s="21"/>
      <c r="N6" s="21"/>
      <c r="O6" s="21"/>
      <c r="P6" s="21"/>
    </row>
    <row r="7" spans="1:16" s="10" customFormat="1" ht="24.95" customHeight="1">
      <c r="A7" s="9" t="s">
        <v>6</v>
      </c>
      <c r="B7" s="52">
        <f t="shared" ref="B7:B12" si="3">SUM(C7:F7)</f>
        <v>15099</v>
      </c>
      <c r="C7" s="34">
        <f t="shared" si="2"/>
        <v>7015</v>
      </c>
      <c r="D7" s="34">
        <f t="shared" si="2"/>
        <v>2581</v>
      </c>
      <c r="E7" s="34">
        <f t="shared" si="2"/>
        <v>3561</v>
      </c>
      <c r="F7" s="34">
        <f t="shared" si="2"/>
        <v>1942</v>
      </c>
      <c r="G7" s="36">
        <f t="shared" si="0"/>
        <v>11430</v>
      </c>
      <c r="H7" s="36">
        <v>5455</v>
      </c>
      <c r="I7" s="36">
        <v>1474</v>
      </c>
      <c r="J7" s="34">
        <v>2627</v>
      </c>
      <c r="K7" s="34">
        <v>1874</v>
      </c>
      <c r="L7" s="36">
        <f t="shared" si="1"/>
        <v>3669</v>
      </c>
      <c r="M7" s="20">
        <v>1560</v>
      </c>
      <c r="N7" s="20">
        <v>1107</v>
      </c>
      <c r="O7" s="19">
        <v>934</v>
      </c>
      <c r="P7" s="19">
        <v>68</v>
      </c>
    </row>
    <row r="8" spans="1:16" s="10" customFormat="1" ht="24.95" customHeight="1">
      <c r="A8" s="9" t="s">
        <v>5</v>
      </c>
      <c r="B8" s="52">
        <f t="shared" si="3"/>
        <v>91183</v>
      </c>
      <c r="C8" s="34">
        <f t="shared" si="2"/>
        <v>25092</v>
      </c>
      <c r="D8" s="34">
        <f t="shared" si="2"/>
        <v>28766</v>
      </c>
      <c r="E8" s="34">
        <f t="shared" si="2"/>
        <v>15012</v>
      </c>
      <c r="F8" s="34">
        <f t="shared" si="2"/>
        <v>22313</v>
      </c>
      <c r="G8" s="36">
        <f t="shared" si="0"/>
        <v>53828</v>
      </c>
      <c r="H8" s="34">
        <v>18350</v>
      </c>
      <c r="I8" s="34">
        <v>14983</v>
      </c>
      <c r="J8" s="34">
        <v>8272</v>
      </c>
      <c r="K8" s="34">
        <v>12223</v>
      </c>
      <c r="L8" s="36">
        <f t="shared" si="1"/>
        <v>37355</v>
      </c>
      <c r="M8" s="19">
        <v>6742</v>
      </c>
      <c r="N8" s="19">
        <v>13783</v>
      </c>
      <c r="O8" s="17">
        <v>6740</v>
      </c>
      <c r="P8" s="17">
        <v>10090</v>
      </c>
    </row>
    <row r="9" spans="1:16" s="10" customFormat="1" ht="24.95" customHeight="1">
      <c r="A9" s="9" t="s">
        <v>4</v>
      </c>
      <c r="B9" s="52">
        <f t="shared" si="3"/>
        <v>202871</v>
      </c>
      <c r="C9" s="34">
        <f t="shared" si="2"/>
        <v>71980</v>
      </c>
      <c r="D9" s="34">
        <f t="shared" si="2"/>
        <v>73373</v>
      </c>
      <c r="E9" s="34">
        <f t="shared" si="2"/>
        <v>25973</v>
      </c>
      <c r="F9" s="34">
        <f t="shared" si="2"/>
        <v>31545</v>
      </c>
      <c r="G9" s="36">
        <f t="shared" si="0"/>
        <v>122144</v>
      </c>
      <c r="H9" s="34">
        <v>44090</v>
      </c>
      <c r="I9" s="34">
        <v>45848</v>
      </c>
      <c r="J9" s="34">
        <v>15660</v>
      </c>
      <c r="K9" s="34">
        <v>16546</v>
      </c>
      <c r="L9" s="36">
        <f t="shared" si="1"/>
        <v>80727</v>
      </c>
      <c r="M9" s="17">
        <v>27890</v>
      </c>
      <c r="N9" s="17">
        <v>27525</v>
      </c>
      <c r="O9" s="17">
        <v>10313</v>
      </c>
      <c r="P9" s="17">
        <v>14999</v>
      </c>
    </row>
    <row r="10" spans="1:16" s="10" customFormat="1" ht="24.95" customHeight="1">
      <c r="A10" s="9" t="s">
        <v>3</v>
      </c>
      <c r="B10" s="52">
        <f t="shared" si="3"/>
        <v>488363</v>
      </c>
      <c r="C10" s="34">
        <f t="shared" si="2"/>
        <v>140268</v>
      </c>
      <c r="D10" s="34">
        <f t="shared" si="2"/>
        <v>147806</v>
      </c>
      <c r="E10" s="34">
        <f t="shared" si="2"/>
        <v>97586</v>
      </c>
      <c r="F10" s="34">
        <f t="shared" si="2"/>
        <v>102703</v>
      </c>
      <c r="G10" s="36">
        <f t="shared" si="0"/>
        <v>318386</v>
      </c>
      <c r="H10" s="34">
        <v>85946</v>
      </c>
      <c r="I10" s="34">
        <v>94360</v>
      </c>
      <c r="J10" s="34">
        <v>69214</v>
      </c>
      <c r="K10" s="34">
        <v>68866</v>
      </c>
      <c r="L10" s="36">
        <f t="shared" si="1"/>
        <v>169977</v>
      </c>
      <c r="M10" s="17">
        <v>54322</v>
      </c>
      <c r="N10" s="17">
        <v>53446</v>
      </c>
      <c r="O10" s="17">
        <v>28372</v>
      </c>
      <c r="P10" s="17">
        <v>33837</v>
      </c>
    </row>
    <row r="11" spans="1:16" ht="24.95" customHeight="1">
      <c r="A11" s="9" t="s">
        <v>2</v>
      </c>
      <c r="B11" s="52">
        <f t="shared" si="3"/>
        <v>320015</v>
      </c>
      <c r="C11" s="34">
        <f t="shared" si="2"/>
        <v>73264</v>
      </c>
      <c r="D11" s="34">
        <f t="shared" si="2"/>
        <v>82601</v>
      </c>
      <c r="E11" s="34">
        <f t="shared" si="2"/>
        <v>84930</v>
      </c>
      <c r="F11" s="34">
        <f t="shared" si="2"/>
        <v>79220</v>
      </c>
      <c r="G11" s="36">
        <f t="shared" si="0"/>
        <v>115370</v>
      </c>
      <c r="H11" s="34">
        <v>25957</v>
      </c>
      <c r="I11" s="34">
        <v>35980</v>
      </c>
      <c r="J11" s="37">
        <v>27602</v>
      </c>
      <c r="K11" s="37">
        <v>25831</v>
      </c>
      <c r="L11" s="36">
        <f t="shared" si="1"/>
        <v>204645</v>
      </c>
      <c r="M11" s="17">
        <v>47307</v>
      </c>
      <c r="N11" s="17">
        <v>46621</v>
      </c>
      <c r="O11" s="16">
        <v>57328</v>
      </c>
      <c r="P11" s="16">
        <v>53389</v>
      </c>
    </row>
    <row r="12" spans="1:16" ht="24.95" customHeight="1">
      <c r="A12" s="18" t="s">
        <v>1</v>
      </c>
      <c r="B12" s="52">
        <f t="shared" si="3"/>
        <v>903</v>
      </c>
      <c r="C12" s="38">
        <f>H12+M12</f>
        <v>0</v>
      </c>
      <c r="D12" s="39" t="s">
        <v>0</v>
      </c>
      <c r="E12" s="39" t="s">
        <v>0</v>
      </c>
      <c r="F12" s="34">
        <f>SUM(K12,P12)</f>
        <v>903</v>
      </c>
      <c r="G12" s="36">
        <f t="shared" si="0"/>
        <v>485</v>
      </c>
      <c r="H12" s="37">
        <v>0</v>
      </c>
      <c r="I12" s="37">
        <v>0</v>
      </c>
      <c r="J12" s="39" t="s">
        <v>0</v>
      </c>
      <c r="K12" s="39">
        <v>485</v>
      </c>
      <c r="L12" s="36">
        <f t="shared" si="1"/>
        <v>418</v>
      </c>
      <c r="M12" s="16">
        <v>0</v>
      </c>
      <c r="N12" s="16">
        <v>0</v>
      </c>
      <c r="O12" s="15" t="s">
        <v>0</v>
      </c>
      <c r="P12" s="15">
        <v>418</v>
      </c>
    </row>
    <row r="13" spans="1:16" ht="24.95" customHeight="1">
      <c r="G13" s="50" t="s">
        <v>8</v>
      </c>
      <c r="H13" s="40"/>
      <c r="I13" s="40" t="s">
        <v>8</v>
      </c>
      <c r="J13" s="40"/>
      <c r="K13" s="40"/>
      <c r="L13" s="50"/>
      <c r="M13" s="14"/>
      <c r="N13" s="14"/>
      <c r="O13" s="14"/>
      <c r="P13" s="14"/>
    </row>
    <row r="14" spans="1:16" s="11" customFormat="1" ht="24.95" customHeight="1">
      <c r="A14" s="13" t="s">
        <v>7</v>
      </c>
      <c r="B14" s="41">
        <f>SUM(B16:B20)</f>
        <v>99.956474856808725</v>
      </c>
      <c r="C14" s="41">
        <v>100</v>
      </c>
      <c r="D14" s="41">
        <f>SUM(D16:D20)</f>
        <v>99.995526173659542</v>
      </c>
      <c r="E14" s="41">
        <f>SUM(E16:E20)</f>
        <v>100</v>
      </c>
      <c r="F14" s="41">
        <f>SUM(F16:F21)</f>
        <v>100.00000000000001</v>
      </c>
      <c r="G14" s="41">
        <f>SUM(G16:G20)</f>
        <v>99.983305048074214</v>
      </c>
      <c r="H14" s="41">
        <v>100</v>
      </c>
      <c r="I14" s="41">
        <v>100</v>
      </c>
      <c r="J14" s="41">
        <f>SUM(J16:J20)</f>
        <v>100</v>
      </c>
      <c r="K14" s="41">
        <f>SUM(K16:K21)</f>
        <v>100</v>
      </c>
      <c r="L14" s="41">
        <f>SUM(L16:L20)</f>
        <v>100.02762952629979</v>
      </c>
      <c r="M14" s="12">
        <v>100</v>
      </c>
      <c r="N14" s="12">
        <f>SUM(N16:N20)</f>
        <v>100</v>
      </c>
      <c r="O14" s="12">
        <f>SUM(O16:O20)</f>
        <v>100</v>
      </c>
      <c r="P14" s="12">
        <f>SUM(P16:P21)</f>
        <v>100.00000000000001</v>
      </c>
    </row>
    <row r="15" spans="1:16" s="11" customFormat="1" ht="6" customHeight="1">
      <c r="A15" s="13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2"/>
      <c r="N15" s="12"/>
      <c r="O15" s="12"/>
      <c r="P15" s="12"/>
    </row>
    <row r="16" spans="1:16" s="10" customFormat="1" ht="24.95" customHeight="1">
      <c r="A16" s="9" t="s">
        <v>6</v>
      </c>
      <c r="B16" s="42">
        <v>1.3</v>
      </c>
      <c r="C16" s="42">
        <f t="shared" ref="C16:L16" si="4">SUM(C7*100/C5)</f>
        <v>2.2086210207827617</v>
      </c>
      <c r="D16" s="42">
        <f t="shared" si="4"/>
        <v>0.7701557916849433</v>
      </c>
      <c r="E16" s="42">
        <f t="shared" si="4"/>
        <v>1.568294122310206</v>
      </c>
      <c r="F16" s="42">
        <f t="shared" si="4"/>
        <v>0.81382581948320798</v>
      </c>
      <c r="G16" s="42">
        <v>1.9</v>
      </c>
      <c r="H16" s="42">
        <f t="shared" si="4"/>
        <v>3.0339603332628839</v>
      </c>
      <c r="I16" s="42">
        <f t="shared" si="4"/>
        <v>0.76513794803913937</v>
      </c>
      <c r="J16" s="42">
        <f t="shared" si="4"/>
        <v>2.1292806484295848</v>
      </c>
      <c r="K16" s="42">
        <f t="shared" si="4"/>
        <v>1.4893701569640374</v>
      </c>
      <c r="L16" s="42">
        <v>0.8</v>
      </c>
      <c r="M16" s="8">
        <f>(M7*100)/M5</f>
        <v>1.1319029755987839</v>
      </c>
      <c r="N16" s="8">
        <f>(N7*100)/N5</f>
        <v>0.7769402450835895</v>
      </c>
      <c r="O16" s="8">
        <f>SUM(O7*100/O5)</f>
        <v>0.9007879483445369</v>
      </c>
      <c r="P16" s="8">
        <f>SUM(P7*100/P5)</f>
        <v>6.028315351814257E-2</v>
      </c>
    </row>
    <row r="17" spans="1:16" s="10" customFormat="1" ht="24.95" customHeight="1">
      <c r="A17" s="9" t="s">
        <v>5</v>
      </c>
      <c r="B17" s="42">
        <f>SUM(B8*100/B5)</f>
        <v>8.1527385612383032</v>
      </c>
      <c r="C17" s="42">
        <f t="shared" ref="C17:L17" si="5">SUM(C8*100/C5)</f>
        <v>7.9000311694199654</v>
      </c>
      <c r="D17" s="42">
        <f t="shared" si="5"/>
        <v>8.5836115860554365</v>
      </c>
      <c r="E17" s="42">
        <f t="shared" si="5"/>
        <v>6.6114100994442051</v>
      </c>
      <c r="F17" s="42">
        <f t="shared" si="5"/>
        <v>9.3506156076873435</v>
      </c>
      <c r="G17" s="42">
        <f t="shared" si="5"/>
        <v>8.6589891625901032</v>
      </c>
      <c r="H17" s="42">
        <f t="shared" si="5"/>
        <v>10.205897729674412</v>
      </c>
      <c r="I17" s="42">
        <f t="shared" si="5"/>
        <v>7.7775182330192845</v>
      </c>
      <c r="J17" s="42">
        <f t="shared" si="5"/>
        <v>6.7047619047619049</v>
      </c>
      <c r="K17" s="42">
        <f t="shared" si="5"/>
        <v>9.7142857142857135</v>
      </c>
      <c r="L17" s="42">
        <f t="shared" si="5"/>
        <v>7.5192586017057472</v>
      </c>
      <c r="M17" s="8">
        <f>(M8*100)/M5</f>
        <v>4.8918524753121799</v>
      </c>
      <c r="N17" s="8">
        <f>(N8*100)/N5</f>
        <v>9.6735026178745382</v>
      </c>
      <c r="O17" s="8">
        <f>SUM(O8*100/O5)</f>
        <v>6.5003327321650737</v>
      </c>
      <c r="P17" s="8">
        <f>SUM(P8*100/P5)</f>
        <v>8.9449561617361546</v>
      </c>
    </row>
    <row r="18" spans="1:16" s="10" customFormat="1" ht="24.95" customHeight="1">
      <c r="A18" s="9" t="s">
        <v>4</v>
      </c>
      <c r="B18" s="42">
        <f>SUM(B9*100/B5)</f>
        <v>18.138844133851439</v>
      </c>
      <c r="C18" s="42">
        <f>(C9*100)/C5</f>
        <v>22.662372213249206</v>
      </c>
      <c r="D18" s="42">
        <f>(D9*100)/D5</f>
        <v>21.894087912940467</v>
      </c>
      <c r="E18" s="42">
        <f>SUM(E9*100/E5)</f>
        <v>11.4387259867349</v>
      </c>
      <c r="F18" s="42">
        <f>SUM(F9*100/F5)</f>
        <v>13.219431243871162</v>
      </c>
      <c r="G18" s="42">
        <f>SUM(G9*100/G5)</f>
        <v>19.64857643374091</v>
      </c>
      <c r="H18" s="42">
        <f>(H9*100)/H5</f>
        <v>24.521963536858031</v>
      </c>
      <c r="I18" s="42">
        <f>(I9*100)/I5</f>
        <v>23.79921617482935</v>
      </c>
      <c r="J18" s="42">
        <f>SUM(J9*100/J5)</f>
        <v>12.693009118541033</v>
      </c>
      <c r="K18" s="42">
        <f>SUM(K9*100/K5)</f>
        <v>13.150009934432743</v>
      </c>
      <c r="L18" s="42">
        <v>16.3</v>
      </c>
      <c r="M18" s="8">
        <v>20.3</v>
      </c>
      <c r="N18" s="8">
        <f>(N9*100)/N5</f>
        <v>19.318229671116352</v>
      </c>
      <c r="O18" s="8">
        <f>SUM(O9*100/O5)</f>
        <v>9.9462806330591107</v>
      </c>
      <c r="P18" s="8">
        <f>SUM(P9*100/P5)</f>
        <v>13.296867935567947</v>
      </c>
    </row>
    <row r="19" spans="1:16" s="10" customFormat="1" ht="24.95" customHeight="1">
      <c r="A19" s="9" t="s">
        <v>3</v>
      </c>
      <c r="B19" s="42">
        <f>SUM(B10*100/B5)</f>
        <v>43.664892161718974</v>
      </c>
      <c r="C19" s="42">
        <v>44.1</v>
      </c>
      <c r="D19" s="42">
        <v>44.1</v>
      </c>
      <c r="E19" s="42">
        <f>SUM(E10*100/E5)</f>
        <v>42.977688913160286</v>
      </c>
      <c r="F19" s="42">
        <f>SUM(F10*100/F5)</f>
        <v>43.039316755089551</v>
      </c>
      <c r="G19" s="42">
        <f>SUM(G10*100/G5)</f>
        <v>51.216855976822707</v>
      </c>
      <c r="H19" s="42">
        <f>(H10*100)/H5</f>
        <v>47.801421595345886</v>
      </c>
      <c r="I19" s="42">
        <f>(I10*100)/I5</f>
        <v>48.981286822912608</v>
      </c>
      <c r="J19" s="42">
        <f>SUM(J10*100/J5)</f>
        <v>56.100506585612969</v>
      </c>
      <c r="K19" s="42">
        <f>SUM(K10*100/K5)</f>
        <v>54.731571627260081</v>
      </c>
      <c r="L19" s="42">
        <f>SUM(L10*100/L5)</f>
        <v>34.214991817484616</v>
      </c>
      <c r="M19" s="8">
        <f>(M10*100)/M5</f>
        <v>39.414893231075091</v>
      </c>
      <c r="N19" s="8">
        <f>(N10*100)/N5</f>
        <v>37.510703106357298</v>
      </c>
      <c r="O19" s="8">
        <f>SUM(O10*100/O5)</f>
        <v>27.363121702817132</v>
      </c>
      <c r="P19" s="8">
        <f>SUM(P10*100/P5)</f>
        <v>29.997074494020442</v>
      </c>
    </row>
    <row r="20" spans="1:16" ht="24.95" customHeight="1">
      <c r="A20" s="9" t="s">
        <v>2</v>
      </c>
      <c r="B20" s="42">
        <v>28.7</v>
      </c>
      <c r="C20" s="42">
        <f>(C11*100)/C5</f>
        <v>23.066630144922062</v>
      </c>
      <c r="D20" s="42">
        <f>(D11*100)/D5</f>
        <v>24.647670882978691</v>
      </c>
      <c r="E20" s="42">
        <f>SUM(E11*100/E5)</f>
        <v>37.403880878350407</v>
      </c>
      <c r="F20" s="42">
        <f>SUM(F11*100/F5)</f>
        <v>33.198394139783595</v>
      </c>
      <c r="G20" s="42">
        <f>SUM(G11*100/G5)</f>
        <v>18.558883474920492</v>
      </c>
      <c r="H20" s="42">
        <v>14.5</v>
      </c>
      <c r="I20" s="42">
        <f>(I11*100)/I5</f>
        <v>18.676840821199615</v>
      </c>
      <c r="J20" s="42">
        <f>SUM(J11*100/J5)</f>
        <v>22.372441742654509</v>
      </c>
      <c r="K20" s="42">
        <f>SUM(K11*100/K5)</f>
        <v>20.529306576594475</v>
      </c>
      <c r="L20" s="42">
        <f>SUM(L11*100/L5)</f>
        <v>41.193379107109429</v>
      </c>
      <c r="M20" s="8">
        <f>(M11*100)/M5</f>
        <v>34.324957735033124</v>
      </c>
      <c r="N20" s="8">
        <f>(N11*100)/N5</f>
        <v>32.720624359568227</v>
      </c>
      <c r="O20" s="8">
        <f>SUM(O11*100/O5)</f>
        <v>55.289476983614144</v>
      </c>
      <c r="P20" s="8">
        <f>SUM(P11*100/P5)</f>
        <v>47.330254164413439</v>
      </c>
    </row>
    <row r="21" spans="1:16" ht="24.95" customHeight="1">
      <c r="A21" s="7" t="s">
        <v>1</v>
      </c>
      <c r="B21" s="44" t="s">
        <v>0</v>
      </c>
      <c r="C21" s="43">
        <f>C12*100/C5</f>
        <v>0</v>
      </c>
      <c r="D21" s="43" t="s">
        <v>0</v>
      </c>
      <c r="E21" s="44" t="s">
        <v>0</v>
      </c>
      <c r="F21" s="44">
        <f>SUM(F12*100/F5)</f>
        <v>0.37841643408513742</v>
      </c>
      <c r="G21" s="44" t="s">
        <v>0</v>
      </c>
      <c r="H21" s="43">
        <f>H12*100/H5</f>
        <v>0</v>
      </c>
      <c r="I21" s="43">
        <f>I12*100/I5</f>
        <v>0</v>
      </c>
      <c r="J21" s="44" t="s">
        <v>0</v>
      </c>
      <c r="K21" s="44">
        <f>SUM(K12*100/K5)</f>
        <v>0.38545599046294454</v>
      </c>
      <c r="L21" s="44" t="s">
        <v>0</v>
      </c>
      <c r="M21" s="6">
        <f>M12*100/M5</f>
        <v>0</v>
      </c>
      <c r="N21" s="6">
        <f>N12*100/N5</f>
        <v>0</v>
      </c>
      <c r="O21" s="5" t="s">
        <v>0</v>
      </c>
      <c r="P21" s="5">
        <f>SUM(P12*100/P5)</f>
        <v>0.37056409074387636</v>
      </c>
    </row>
    <row r="22" spans="1:16" ht="30.75" customHeight="1">
      <c r="A22" s="4"/>
      <c r="B22" s="40"/>
      <c r="C22" s="45"/>
      <c r="D22" s="45"/>
      <c r="E22" s="45"/>
      <c r="F22" s="45"/>
      <c r="G22" s="51"/>
      <c r="H22" s="45"/>
      <c r="I22" s="45"/>
      <c r="J22" s="45"/>
      <c r="K22" s="45"/>
      <c r="L22" s="51"/>
      <c r="M22" s="3"/>
    </row>
  </sheetData>
  <pageMargins left="1.4173228346456694" right="0.70866141732283472" top="0.78740157480314965" bottom="0.78740157480314965" header="0.39370078740157483" footer="0.51181102362204722"/>
  <pageSetup paperSize="9" firstPageNumber="11" orientation="portrait" useFirstPageNumber="1" horizontalDpi="4294967292" verticalDpi="300" r:id="rId1"/>
  <headerFooter alignWithMargins="0">
    <oddHeader>&amp;C&amp;"Angsana New,ธรรมดา"&amp;16 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2009-06-11T05:19:36Z</dcterms:created>
  <dcterms:modified xsi:type="dcterms:W3CDTF">2009-06-12T03:05:26Z</dcterms:modified>
</cp:coreProperties>
</file>