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SPB1403" sheetId="1" r:id="rId1"/>
  </sheets>
  <calcPr calcId="125725"/>
</workbook>
</file>

<file path=xl/calcChain.xml><?xml version="1.0" encoding="utf-8"?>
<calcChain xmlns="http://schemas.openxmlformats.org/spreadsheetml/2006/main">
  <c r="E30" i="1"/>
  <c r="D30"/>
  <c r="C30" s="1"/>
  <c r="D29"/>
  <c r="C29"/>
  <c r="D28"/>
  <c r="C28" s="1"/>
  <c r="D27"/>
  <c r="C27"/>
  <c r="E24"/>
  <c r="C24" s="1"/>
  <c r="D24"/>
  <c r="E23"/>
  <c r="D23"/>
  <c r="C23" s="1"/>
  <c r="E22"/>
  <c r="D22"/>
  <c r="C22" s="1"/>
  <c r="E21"/>
  <c r="D21"/>
  <c r="C21"/>
  <c r="D20"/>
  <c r="C20" s="1"/>
  <c r="E19"/>
  <c r="D19"/>
  <c r="C19" s="1"/>
  <c r="E18"/>
  <c r="D18"/>
  <c r="C18"/>
  <c r="E17"/>
  <c r="C17" s="1"/>
  <c r="D17"/>
  <c r="E15"/>
  <c r="D15"/>
  <c r="C15" s="1"/>
  <c r="E14"/>
  <c r="C14"/>
  <c r="D12"/>
  <c r="C12" s="1"/>
  <c r="E11"/>
  <c r="D11"/>
  <c r="D8" s="1"/>
  <c r="C8" s="1"/>
  <c r="D10"/>
  <c r="C10"/>
  <c r="E9"/>
  <c r="D9"/>
  <c r="C9" s="1"/>
  <c r="F8"/>
  <c r="E8"/>
  <c r="C11" l="1"/>
</calcChain>
</file>

<file path=xl/sharedStrings.xml><?xml version="1.0" encoding="utf-8"?>
<sst xmlns="http://schemas.openxmlformats.org/spreadsheetml/2006/main" count="129" uniqueCount="74">
  <si>
    <t>ตาราง14.3</t>
  </si>
  <si>
    <t>ทะเบียนนิติบุคคลที่คงอยู่ จำแนกตามประเภทการจดทะเบียน และหมวดธุรกิจ พ.ศ. 2559</t>
  </si>
  <si>
    <t>Table14.3</t>
  </si>
  <si>
    <t>Registered of Juristic Person by Type of Registration and Category: 2016</t>
  </si>
  <si>
    <t>ประเภทการจดทะเบียน Type of Registration</t>
  </si>
  <si>
    <t>หมวดธุรกิจ</t>
  </si>
  <si>
    <t>บริษัท</t>
  </si>
  <si>
    <t>ห้างหุ้นส่วน</t>
  </si>
  <si>
    <t>บริษัทมหาชน</t>
  </si>
  <si>
    <t>รวมยอด</t>
  </si>
  <si>
    <t>จำกัด</t>
  </si>
  <si>
    <t>สามัญนิติบุคคล</t>
  </si>
  <si>
    <t>Category</t>
  </si>
  <si>
    <t>Total</t>
  </si>
  <si>
    <t>Company</t>
  </si>
  <si>
    <t>Limited</t>
  </si>
  <si>
    <t>Ordinary</t>
  </si>
  <si>
    <t>Public company</t>
  </si>
  <si>
    <t>limited</t>
  </si>
  <si>
    <t>partnership</t>
  </si>
  <si>
    <t>-</t>
  </si>
  <si>
    <t>เกษตรกรรม การป่าไม้ และการประมง</t>
  </si>
  <si>
    <t>Agriculture, forestry and fishing</t>
  </si>
  <si>
    <t>การทำเหมืองแร่ และเหมืองหิน</t>
  </si>
  <si>
    <t>Mining and quarrying</t>
  </si>
  <si>
    <t>การผลิต</t>
  </si>
  <si>
    <t>Manufacturing</t>
  </si>
  <si>
    <t>ไฟฟ้า ก๊าซ ไอน้ำ และระบบการปรับอากาศ</t>
  </si>
  <si>
    <t>Electricity, gas, steam and air conditioning supply</t>
  </si>
  <si>
    <t>การจัดหาน้ำ การจัดการน้ำเสีย และของเสีย</t>
  </si>
  <si>
    <t xml:space="preserve">Water supply; sewerage, waste management </t>
  </si>
  <si>
    <t xml:space="preserve">    รวมถึงกิจกรรมที่เกี่ยวข้อง</t>
  </si>
  <si>
    <t xml:space="preserve">    and remediation activities</t>
  </si>
  <si>
    <t>การก่อสร้าง</t>
  </si>
  <si>
    <t>Construction</t>
  </si>
  <si>
    <t>การขายส่ง และการขายปลีก การซ่อมยานยนต์</t>
  </si>
  <si>
    <t xml:space="preserve">Wholesale and retail trade; repair of motor </t>
  </si>
  <si>
    <t xml:space="preserve">    และจักรยานยนต์</t>
  </si>
  <si>
    <t xml:space="preserve">    vehicles and motorcycles</t>
  </si>
  <si>
    <t xml:space="preserve">การขนส่ง และสถานที่เก็บสินค้า </t>
  </si>
  <si>
    <t>Transportation and storage</t>
  </si>
  <si>
    <t>ที่พักแรม และบริการด้านอาหาร</t>
  </si>
  <si>
    <t>Accommodation and food service activities</t>
  </si>
  <si>
    <t>ข้อมูลข่าวสาร และการสื่อสาร</t>
  </si>
  <si>
    <t>Information and communication</t>
  </si>
  <si>
    <t>กิจกรรมทางการเงิน และการประกันภัย</t>
  </si>
  <si>
    <t>Financial and insurance activities</t>
  </si>
  <si>
    <t>กิจกรรมเกี่ยวกับอสังหาริมทรัพย์</t>
  </si>
  <si>
    <t>Real estate activities</t>
  </si>
  <si>
    <t>กิจกรรมวิชาชีพ วิทยาศาสตร์ และกิจกรรมทางวิชาการ</t>
  </si>
  <si>
    <t>Professional, scientific and technical activities</t>
  </si>
  <si>
    <t>กิจกรรมการบริหาร และบริการสนับสนุน</t>
  </si>
  <si>
    <t>Administrative and support service activities</t>
  </si>
  <si>
    <t>การบริหารราชการ การป้องกันประเทศ และ</t>
  </si>
  <si>
    <t xml:space="preserve">Public administration and defence; </t>
  </si>
  <si>
    <t xml:space="preserve">    การประกันสังคมภาคบังคับ</t>
  </si>
  <si>
    <t xml:space="preserve">    compulsory social security</t>
  </si>
  <si>
    <t>การศึกษา</t>
  </si>
  <si>
    <t>Education</t>
  </si>
  <si>
    <t>กิจกรรมด้านสุขภาพ และงานสังคมสงเคราะห์</t>
  </si>
  <si>
    <t>Human health and social work activities</t>
  </si>
  <si>
    <t>ศิลปะ ความบันเทิง และนันทนาการ</t>
  </si>
  <si>
    <t>Arts, entertainment and recreation</t>
  </si>
  <si>
    <t>กิจกรรมการบริการด้านอื่นๆ</t>
  </si>
  <si>
    <t>Other service activities</t>
  </si>
  <si>
    <t xml:space="preserve">Activities of households as employers; </t>
  </si>
  <si>
    <t>กิจกรรมการจ้างงานในครัวเรือน กิจกรรมการผลิต</t>
  </si>
  <si>
    <t xml:space="preserve">    undifferentiated goods and services-producing </t>
  </si>
  <si>
    <t xml:space="preserve">    สินค้า และบริการที่ทำขึ้นเองเพื่อใช้ในครัวเรือน</t>
  </si>
  <si>
    <t xml:space="preserve">    activities of households for own use</t>
  </si>
  <si>
    <t>กิจกรรมขององค์การระหว่างประเทศ และภาคีสมาชิก</t>
  </si>
  <si>
    <t>Activities of extraterritorial organizations and bodies</t>
  </si>
  <si>
    <t xml:space="preserve">    ที่มา:   สำนักงานพาณิชย์จังหวัดนครศรีธรรมราช</t>
  </si>
  <si>
    <t>Source:  Nakhon si thammarat Provincial  Commercial Office</t>
  </si>
</sst>
</file>

<file path=xl/styles.xml><?xml version="1.0" encoding="utf-8"?>
<styleSheet xmlns="http://schemas.openxmlformats.org/spreadsheetml/2006/main">
  <fonts count="5"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/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3" fontId="3" fillId="0" borderId="15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3" fontId="2" fillId="0" borderId="15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5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" fontId="2" fillId="0" borderId="5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left" vertical="center"/>
    </xf>
    <xf numFmtId="3" fontId="2" fillId="0" borderId="1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3" fontId="2" fillId="0" borderId="11" xfId="0" applyNumberFormat="1" applyFont="1" applyBorder="1" applyAlignment="1">
      <alignment horizontal="right" vertical="center"/>
    </xf>
    <xf numFmtId="3" fontId="2" fillId="0" borderId="12" xfId="0" applyNumberFormat="1" applyFont="1" applyBorder="1" applyAlignment="1">
      <alignment horizontal="right" vertical="center"/>
    </xf>
    <xf numFmtId="3" fontId="2" fillId="0" borderId="13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/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30</xdr:row>
      <xdr:rowOff>142875</xdr:rowOff>
    </xdr:from>
    <xdr:to>
      <xdr:col>8</xdr:col>
      <xdr:colOff>9525</xdr:colOff>
      <xdr:row>35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3601700" y="7629525"/>
          <a:ext cx="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8</xdr:col>
      <xdr:colOff>1421847</xdr:colOff>
      <xdr:row>28</xdr:row>
      <xdr:rowOff>13803</xdr:rowOff>
    </xdr:from>
    <xdr:to>
      <xdr:col>8</xdr:col>
      <xdr:colOff>1840947</xdr:colOff>
      <xdr:row>39</xdr:row>
      <xdr:rowOff>129386</xdr:rowOff>
    </xdr:to>
    <xdr:grpSp>
      <xdr:nvGrpSpPr>
        <xdr:cNvPr id="3" name="Group 6"/>
        <xdr:cNvGrpSpPr/>
      </xdr:nvGrpSpPr>
      <xdr:grpSpPr>
        <a:xfrm>
          <a:off x="14991521" y="7026412"/>
          <a:ext cx="419100" cy="2848844"/>
          <a:chOff x="9572625" y="3819525"/>
          <a:chExt cx="419100" cy="2848844"/>
        </a:xfrm>
      </xdr:grpSpPr>
      <xdr:grpSp>
        <xdr:nvGrpSpPr>
          <xdr:cNvPr id="4" name="Group 7"/>
          <xdr:cNvGrpSpPr/>
        </xdr:nvGrpSpPr>
        <xdr:grpSpPr>
          <a:xfrm>
            <a:off x="9658350" y="6200775"/>
            <a:ext cx="333375" cy="467594"/>
            <a:chOff x="9591675" y="6219829"/>
            <a:chExt cx="333375" cy="467594"/>
          </a:xfrm>
        </xdr:grpSpPr>
        <xdr:sp macro="" textlink="">
          <xdr:nvSpPr>
            <xdr:cNvPr id="6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10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161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572625" y="3819525"/>
            <a:ext cx="3619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6"/>
  <sheetViews>
    <sheetView tabSelected="1" zoomScale="69" zoomScaleNormal="69" workbookViewId="0">
      <selection activeCell="G12" sqref="G12"/>
    </sheetView>
  </sheetViews>
  <sheetFormatPr defaultRowHeight="20.100000000000001" customHeight="1"/>
  <cols>
    <col min="1" max="1" width="11.125" style="46" customWidth="1"/>
    <col min="2" max="2" width="35.5" style="46" customWidth="1"/>
    <col min="3" max="3" width="17.25" style="46" customWidth="1"/>
    <col min="4" max="4" width="15.125" style="46" customWidth="1"/>
    <col min="5" max="5" width="15.625" style="46" customWidth="1"/>
    <col min="6" max="6" width="14.5" style="46" customWidth="1"/>
    <col min="7" max="7" width="16.375" style="46" customWidth="1"/>
    <col min="8" max="8" width="52.875" style="46" customWidth="1"/>
    <col min="9" max="9" width="25.5" style="9" customWidth="1"/>
    <col min="10" max="10" width="9" style="9"/>
    <col min="11" max="11" width="10.125" style="9" customWidth="1"/>
    <col min="12" max="252" width="9" style="9"/>
    <col min="253" max="253" width="1.125" style="9" customWidth="1"/>
    <col min="254" max="254" width="5" style="9" customWidth="1"/>
    <col min="255" max="255" width="5.25" style="9" customWidth="1"/>
    <col min="256" max="256" width="19.375" style="9" customWidth="1"/>
    <col min="257" max="257" width="12.375" style="9" customWidth="1"/>
    <col min="258" max="260" width="12" style="9" customWidth="1"/>
    <col min="261" max="261" width="12.5" style="9" customWidth="1"/>
    <col min="262" max="262" width="0.875" style="9" customWidth="1"/>
    <col min="263" max="263" width="32.75" style="9" customWidth="1"/>
    <col min="264" max="264" width="1.75" style="9" customWidth="1"/>
    <col min="265" max="265" width="7.5" style="9" customWidth="1"/>
    <col min="266" max="508" width="9" style="9"/>
    <col min="509" max="509" width="1.125" style="9" customWidth="1"/>
    <col min="510" max="510" width="5" style="9" customWidth="1"/>
    <col min="511" max="511" width="5.25" style="9" customWidth="1"/>
    <col min="512" max="512" width="19.375" style="9" customWidth="1"/>
    <col min="513" max="513" width="12.375" style="9" customWidth="1"/>
    <col min="514" max="516" width="12" style="9" customWidth="1"/>
    <col min="517" max="517" width="12.5" style="9" customWidth="1"/>
    <col min="518" max="518" width="0.875" style="9" customWidth="1"/>
    <col min="519" max="519" width="32.75" style="9" customWidth="1"/>
    <col min="520" max="520" width="1.75" style="9" customWidth="1"/>
    <col min="521" max="521" width="7.5" style="9" customWidth="1"/>
    <col min="522" max="764" width="9" style="9"/>
    <col min="765" max="765" width="1.125" style="9" customWidth="1"/>
    <col min="766" max="766" width="5" style="9" customWidth="1"/>
    <col min="767" max="767" width="5.25" style="9" customWidth="1"/>
    <col min="768" max="768" width="19.375" style="9" customWidth="1"/>
    <col min="769" max="769" width="12.375" style="9" customWidth="1"/>
    <col min="770" max="772" width="12" style="9" customWidth="1"/>
    <col min="773" max="773" width="12.5" style="9" customWidth="1"/>
    <col min="774" max="774" width="0.875" style="9" customWidth="1"/>
    <col min="775" max="775" width="32.75" style="9" customWidth="1"/>
    <col min="776" max="776" width="1.75" style="9" customWidth="1"/>
    <col min="777" max="777" width="7.5" style="9" customWidth="1"/>
    <col min="778" max="1020" width="9" style="9"/>
    <col min="1021" max="1021" width="1.125" style="9" customWidth="1"/>
    <col min="1022" max="1022" width="5" style="9" customWidth="1"/>
    <col min="1023" max="1023" width="5.25" style="9" customWidth="1"/>
    <col min="1024" max="1024" width="19.375" style="9" customWidth="1"/>
    <col min="1025" max="1025" width="12.375" style="9" customWidth="1"/>
    <col min="1026" max="1028" width="12" style="9" customWidth="1"/>
    <col min="1029" max="1029" width="12.5" style="9" customWidth="1"/>
    <col min="1030" max="1030" width="0.875" style="9" customWidth="1"/>
    <col min="1031" max="1031" width="32.75" style="9" customWidth="1"/>
    <col min="1032" max="1032" width="1.75" style="9" customWidth="1"/>
    <col min="1033" max="1033" width="7.5" style="9" customWidth="1"/>
    <col min="1034" max="1276" width="9" style="9"/>
    <col min="1277" max="1277" width="1.125" style="9" customWidth="1"/>
    <col min="1278" max="1278" width="5" style="9" customWidth="1"/>
    <col min="1279" max="1279" width="5.25" style="9" customWidth="1"/>
    <col min="1280" max="1280" width="19.375" style="9" customWidth="1"/>
    <col min="1281" max="1281" width="12.375" style="9" customWidth="1"/>
    <col min="1282" max="1284" width="12" style="9" customWidth="1"/>
    <col min="1285" max="1285" width="12.5" style="9" customWidth="1"/>
    <col min="1286" max="1286" width="0.875" style="9" customWidth="1"/>
    <col min="1287" max="1287" width="32.75" style="9" customWidth="1"/>
    <col min="1288" max="1288" width="1.75" style="9" customWidth="1"/>
    <col min="1289" max="1289" width="7.5" style="9" customWidth="1"/>
    <col min="1290" max="1532" width="9" style="9"/>
    <col min="1533" max="1533" width="1.125" style="9" customWidth="1"/>
    <col min="1534" max="1534" width="5" style="9" customWidth="1"/>
    <col min="1535" max="1535" width="5.25" style="9" customWidth="1"/>
    <col min="1536" max="1536" width="19.375" style="9" customWidth="1"/>
    <col min="1537" max="1537" width="12.375" style="9" customWidth="1"/>
    <col min="1538" max="1540" width="12" style="9" customWidth="1"/>
    <col min="1541" max="1541" width="12.5" style="9" customWidth="1"/>
    <col min="1542" max="1542" width="0.875" style="9" customWidth="1"/>
    <col min="1543" max="1543" width="32.75" style="9" customWidth="1"/>
    <col min="1544" max="1544" width="1.75" style="9" customWidth="1"/>
    <col min="1545" max="1545" width="7.5" style="9" customWidth="1"/>
    <col min="1546" max="1788" width="9" style="9"/>
    <col min="1789" max="1789" width="1.125" style="9" customWidth="1"/>
    <col min="1790" max="1790" width="5" style="9" customWidth="1"/>
    <col min="1791" max="1791" width="5.25" style="9" customWidth="1"/>
    <col min="1792" max="1792" width="19.375" style="9" customWidth="1"/>
    <col min="1793" max="1793" width="12.375" style="9" customWidth="1"/>
    <col min="1794" max="1796" width="12" style="9" customWidth="1"/>
    <col min="1797" max="1797" width="12.5" style="9" customWidth="1"/>
    <col min="1798" max="1798" width="0.875" style="9" customWidth="1"/>
    <col min="1799" max="1799" width="32.75" style="9" customWidth="1"/>
    <col min="1800" max="1800" width="1.75" style="9" customWidth="1"/>
    <col min="1801" max="1801" width="7.5" style="9" customWidth="1"/>
    <col min="1802" max="2044" width="9" style="9"/>
    <col min="2045" max="2045" width="1.125" style="9" customWidth="1"/>
    <col min="2046" max="2046" width="5" style="9" customWidth="1"/>
    <col min="2047" max="2047" width="5.25" style="9" customWidth="1"/>
    <col min="2048" max="2048" width="19.375" style="9" customWidth="1"/>
    <col min="2049" max="2049" width="12.375" style="9" customWidth="1"/>
    <col min="2050" max="2052" width="12" style="9" customWidth="1"/>
    <col min="2053" max="2053" width="12.5" style="9" customWidth="1"/>
    <col min="2054" max="2054" width="0.875" style="9" customWidth="1"/>
    <col min="2055" max="2055" width="32.75" style="9" customWidth="1"/>
    <col min="2056" max="2056" width="1.75" style="9" customWidth="1"/>
    <col min="2057" max="2057" width="7.5" style="9" customWidth="1"/>
    <col min="2058" max="2300" width="9" style="9"/>
    <col min="2301" max="2301" width="1.125" style="9" customWidth="1"/>
    <col min="2302" max="2302" width="5" style="9" customWidth="1"/>
    <col min="2303" max="2303" width="5.25" style="9" customWidth="1"/>
    <col min="2304" max="2304" width="19.375" style="9" customWidth="1"/>
    <col min="2305" max="2305" width="12.375" style="9" customWidth="1"/>
    <col min="2306" max="2308" width="12" style="9" customWidth="1"/>
    <col min="2309" max="2309" width="12.5" style="9" customWidth="1"/>
    <col min="2310" max="2310" width="0.875" style="9" customWidth="1"/>
    <col min="2311" max="2311" width="32.75" style="9" customWidth="1"/>
    <col min="2312" max="2312" width="1.75" style="9" customWidth="1"/>
    <col min="2313" max="2313" width="7.5" style="9" customWidth="1"/>
    <col min="2314" max="2556" width="9" style="9"/>
    <col min="2557" max="2557" width="1.125" style="9" customWidth="1"/>
    <col min="2558" max="2558" width="5" style="9" customWidth="1"/>
    <col min="2559" max="2559" width="5.25" style="9" customWidth="1"/>
    <col min="2560" max="2560" width="19.375" style="9" customWidth="1"/>
    <col min="2561" max="2561" width="12.375" style="9" customWidth="1"/>
    <col min="2562" max="2564" width="12" style="9" customWidth="1"/>
    <col min="2565" max="2565" width="12.5" style="9" customWidth="1"/>
    <col min="2566" max="2566" width="0.875" style="9" customWidth="1"/>
    <col min="2567" max="2567" width="32.75" style="9" customWidth="1"/>
    <col min="2568" max="2568" width="1.75" style="9" customWidth="1"/>
    <col min="2569" max="2569" width="7.5" style="9" customWidth="1"/>
    <col min="2570" max="2812" width="9" style="9"/>
    <col min="2813" max="2813" width="1.125" style="9" customWidth="1"/>
    <col min="2814" max="2814" width="5" style="9" customWidth="1"/>
    <col min="2815" max="2815" width="5.25" style="9" customWidth="1"/>
    <col min="2816" max="2816" width="19.375" style="9" customWidth="1"/>
    <col min="2817" max="2817" width="12.375" style="9" customWidth="1"/>
    <col min="2818" max="2820" width="12" style="9" customWidth="1"/>
    <col min="2821" max="2821" width="12.5" style="9" customWidth="1"/>
    <col min="2822" max="2822" width="0.875" style="9" customWidth="1"/>
    <col min="2823" max="2823" width="32.75" style="9" customWidth="1"/>
    <col min="2824" max="2824" width="1.75" style="9" customWidth="1"/>
    <col min="2825" max="2825" width="7.5" style="9" customWidth="1"/>
    <col min="2826" max="3068" width="9" style="9"/>
    <col min="3069" max="3069" width="1.125" style="9" customWidth="1"/>
    <col min="3070" max="3070" width="5" style="9" customWidth="1"/>
    <col min="3071" max="3071" width="5.25" style="9" customWidth="1"/>
    <col min="3072" max="3072" width="19.375" style="9" customWidth="1"/>
    <col min="3073" max="3073" width="12.375" style="9" customWidth="1"/>
    <col min="3074" max="3076" width="12" style="9" customWidth="1"/>
    <col min="3077" max="3077" width="12.5" style="9" customWidth="1"/>
    <col min="3078" max="3078" width="0.875" style="9" customWidth="1"/>
    <col min="3079" max="3079" width="32.75" style="9" customWidth="1"/>
    <col min="3080" max="3080" width="1.75" style="9" customWidth="1"/>
    <col min="3081" max="3081" width="7.5" style="9" customWidth="1"/>
    <col min="3082" max="3324" width="9" style="9"/>
    <col min="3325" max="3325" width="1.125" style="9" customWidth="1"/>
    <col min="3326" max="3326" width="5" style="9" customWidth="1"/>
    <col min="3327" max="3327" width="5.25" style="9" customWidth="1"/>
    <col min="3328" max="3328" width="19.375" style="9" customWidth="1"/>
    <col min="3329" max="3329" width="12.375" style="9" customWidth="1"/>
    <col min="3330" max="3332" width="12" style="9" customWidth="1"/>
    <col min="3333" max="3333" width="12.5" style="9" customWidth="1"/>
    <col min="3334" max="3334" width="0.875" style="9" customWidth="1"/>
    <col min="3335" max="3335" width="32.75" style="9" customWidth="1"/>
    <col min="3336" max="3336" width="1.75" style="9" customWidth="1"/>
    <col min="3337" max="3337" width="7.5" style="9" customWidth="1"/>
    <col min="3338" max="3580" width="9" style="9"/>
    <col min="3581" max="3581" width="1.125" style="9" customWidth="1"/>
    <col min="3582" max="3582" width="5" style="9" customWidth="1"/>
    <col min="3583" max="3583" width="5.25" style="9" customWidth="1"/>
    <col min="3584" max="3584" width="19.375" style="9" customWidth="1"/>
    <col min="3585" max="3585" width="12.375" style="9" customWidth="1"/>
    <col min="3586" max="3588" width="12" style="9" customWidth="1"/>
    <col min="3589" max="3589" width="12.5" style="9" customWidth="1"/>
    <col min="3590" max="3590" width="0.875" style="9" customWidth="1"/>
    <col min="3591" max="3591" width="32.75" style="9" customWidth="1"/>
    <col min="3592" max="3592" width="1.75" style="9" customWidth="1"/>
    <col min="3593" max="3593" width="7.5" style="9" customWidth="1"/>
    <col min="3594" max="3836" width="9" style="9"/>
    <col min="3837" max="3837" width="1.125" style="9" customWidth="1"/>
    <col min="3838" max="3838" width="5" style="9" customWidth="1"/>
    <col min="3839" max="3839" width="5.25" style="9" customWidth="1"/>
    <col min="3840" max="3840" width="19.375" style="9" customWidth="1"/>
    <col min="3841" max="3841" width="12.375" style="9" customWidth="1"/>
    <col min="3842" max="3844" width="12" style="9" customWidth="1"/>
    <col min="3845" max="3845" width="12.5" style="9" customWidth="1"/>
    <col min="3846" max="3846" width="0.875" style="9" customWidth="1"/>
    <col min="3847" max="3847" width="32.75" style="9" customWidth="1"/>
    <col min="3848" max="3848" width="1.75" style="9" customWidth="1"/>
    <col min="3849" max="3849" width="7.5" style="9" customWidth="1"/>
    <col min="3850" max="4092" width="9" style="9"/>
    <col min="4093" max="4093" width="1.125" style="9" customWidth="1"/>
    <col min="4094" max="4094" width="5" style="9" customWidth="1"/>
    <col min="4095" max="4095" width="5.25" style="9" customWidth="1"/>
    <col min="4096" max="4096" width="19.375" style="9" customWidth="1"/>
    <col min="4097" max="4097" width="12.375" style="9" customWidth="1"/>
    <col min="4098" max="4100" width="12" style="9" customWidth="1"/>
    <col min="4101" max="4101" width="12.5" style="9" customWidth="1"/>
    <col min="4102" max="4102" width="0.875" style="9" customWidth="1"/>
    <col min="4103" max="4103" width="32.75" style="9" customWidth="1"/>
    <col min="4104" max="4104" width="1.75" style="9" customWidth="1"/>
    <col min="4105" max="4105" width="7.5" style="9" customWidth="1"/>
    <col min="4106" max="4348" width="9" style="9"/>
    <col min="4349" max="4349" width="1.125" style="9" customWidth="1"/>
    <col min="4350" max="4350" width="5" style="9" customWidth="1"/>
    <col min="4351" max="4351" width="5.25" style="9" customWidth="1"/>
    <col min="4352" max="4352" width="19.375" style="9" customWidth="1"/>
    <col min="4353" max="4353" width="12.375" style="9" customWidth="1"/>
    <col min="4354" max="4356" width="12" style="9" customWidth="1"/>
    <col min="4357" max="4357" width="12.5" style="9" customWidth="1"/>
    <col min="4358" max="4358" width="0.875" style="9" customWidth="1"/>
    <col min="4359" max="4359" width="32.75" style="9" customWidth="1"/>
    <col min="4360" max="4360" width="1.75" style="9" customWidth="1"/>
    <col min="4361" max="4361" width="7.5" style="9" customWidth="1"/>
    <col min="4362" max="4604" width="9" style="9"/>
    <col min="4605" max="4605" width="1.125" style="9" customWidth="1"/>
    <col min="4606" max="4606" width="5" style="9" customWidth="1"/>
    <col min="4607" max="4607" width="5.25" style="9" customWidth="1"/>
    <col min="4608" max="4608" width="19.375" style="9" customWidth="1"/>
    <col min="4609" max="4609" width="12.375" style="9" customWidth="1"/>
    <col min="4610" max="4612" width="12" style="9" customWidth="1"/>
    <col min="4613" max="4613" width="12.5" style="9" customWidth="1"/>
    <col min="4614" max="4614" width="0.875" style="9" customWidth="1"/>
    <col min="4615" max="4615" width="32.75" style="9" customWidth="1"/>
    <col min="4616" max="4616" width="1.75" style="9" customWidth="1"/>
    <col min="4617" max="4617" width="7.5" style="9" customWidth="1"/>
    <col min="4618" max="4860" width="9" style="9"/>
    <col min="4861" max="4861" width="1.125" style="9" customWidth="1"/>
    <col min="4862" max="4862" width="5" style="9" customWidth="1"/>
    <col min="4863" max="4863" width="5.25" style="9" customWidth="1"/>
    <col min="4864" max="4864" width="19.375" style="9" customWidth="1"/>
    <col min="4865" max="4865" width="12.375" style="9" customWidth="1"/>
    <col min="4866" max="4868" width="12" style="9" customWidth="1"/>
    <col min="4869" max="4869" width="12.5" style="9" customWidth="1"/>
    <col min="4870" max="4870" width="0.875" style="9" customWidth="1"/>
    <col min="4871" max="4871" width="32.75" style="9" customWidth="1"/>
    <col min="4872" max="4872" width="1.75" style="9" customWidth="1"/>
    <col min="4873" max="4873" width="7.5" style="9" customWidth="1"/>
    <col min="4874" max="5116" width="9" style="9"/>
    <col min="5117" max="5117" width="1.125" style="9" customWidth="1"/>
    <col min="5118" max="5118" width="5" style="9" customWidth="1"/>
    <col min="5119" max="5119" width="5.25" style="9" customWidth="1"/>
    <col min="5120" max="5120" width="19.375" style="9" customWidth="1"/>
    <col min="5121" max="5121" width="12.375" style="9" customWidth="1"/>
    <col min="5122" max="5124" width="12" style="9" customWidth="1"/>
    <col min="5125" max="5125" width="12.5" style="9" customWidth="1"/>
    <col min="5126" max="5126" width="0.875" style="9" customWidth="1"/>
    <col min="5127" max="5127" width="32.75" style="9" customWidth="1"/>
    <col min="5128" max="5128" width="1.75" style="9" customWidth="1"/>
    <col min="5129" max="5129" width="7.5" style="9" customWidth="1"/>
    <col min="5130" max="5372" width="9" style="9"/>
    <col min="5373" max="5373" width="1.125" style="9" customWidth="1"/>
    <col min="5374" max="5374" width="5" style="9" customWidth="1"/>
    <col min="5375" max="5375" width="5.25" style="9" customWidth="1"/>
    <col min="5376" max="5376" width="19.375" style="9" customWidth="1"/>
    <col min="5377" max="5377" width="12.375" style="9" customWidth="1"/>
    <col min="5378" max="5380" width="12" style="9" customWidth="1"/>
    <col min="5381" max="5381" width="12.5" style="9" customWidth="1"/>
    <col min="5382" max="5382" width="0.875" style="9" customWidth="1"/>
    <col min="5383" max="5383" width="32.75" style="9" customWidth="1"/>
    <col min="5384" max="5384" width="1.75" style="9" customWidth="1"/>
    <col min="5385" max="5385" width="7.5" style="9" customWidth="1"/>
    <col min="5386" max="5628" width="9" style="9"/>
    <col min="5629" max="5629" width="1.125" style="9" customWidth="1"/>
    <col min="5630" max="5630" width="5" style="9" customWidth="1"/>
    <col min="5631" max="5631" width="5.25" style="9" customWidth="1"/>
    <col min="5632" max="5632" width="19.375" style="9" customWidth="1"/>
    <col min="5633" max="5633" width="12.375" style="9" customWidth="1"/>
    <col min="5634" max="5636" width="12" style="9" customWidth="1"/>
    <col min="5637" max="5637" width="12.5" style="9" customWidth="1"/>
    <col min="5638" max="5638" width="0.875" style="9" customWidth="1"/>
    <col min="5639" max="5639" width="32.75" style="9" customWidth="1"/>
    <col min="5640" max="5640" width="1.75" style="9" customWidth="1"/>
    <col min="5641" max="5641" width="7.5" style="9" customWidth="1"/>
    <col min="5642" max="5884" width="9" style="9"/>
    <col min="5885" max="5885" width="1.125" style="9" customWidth="1"/>
    <col min="5886" max="5886" width="5" style="9" customWidth="1"/>
    <col min="5887" max="5887" width="5.25" style="9" customWidth="1"/>
    <col min="5888" max="5888" width="19.375" style="9" customWidth="1"/>
    <col min="5889" max="5889" width="12.375" style="9" customWidth="1"/>
    <col min="5890" max="5892" width="12" style="9" customWidth="1"/>
    <col min="5893" max="5893" width="12.5" style="9" customWidth="1"/>
    <col min="5894" max="5894" width="0.875" style="9" customWidth="1"/>
    <col min="5895" max="5895" width="32.75" style="9" customWidth="1"/>
    <col min="5896" max="5896" width="1.75" style="9" customWidth="1"/>
    <col min="5897" max="5897" width="7.5" style="9" customWidth="1"/>
    <col min="5898" max="6140" width="9" style="9"/>
    <col min="6141" max="6141" width="1.125" style="9" customWidth="1"/>
    <col min="6142" max="6142" width="5" style="9" customWidth="1"/>
    <col min="6143" max="6143" width="5.25" style="9" customWidth="1"/>
    <col min="6144" max="6144" width="19.375" style="9" customWidth="1"/>
    <col min="6145" max="6145" width="12.375" style="9" customWidth="1"/>
    <col min="6146" max="6148" width="12" style="9" customWidth="1"/>
    <col min="6149" max="6149" width="12.5" style="9" customWidth="1"/>
    <col min="6150" max="6150" width="0.875" style="9" customWidth="1"/>
    <col min="6151" max="6151" width="32.75" style="9" customWidth="1"/>
    <col min="6152" max="6152" width="1.75" style="9" customWidth="1"/>
    <col min="6153" max="6153" width="7.5" style="9" customWidth="1"/>
    <col min="6154" max="6396" width="9" style="9"/>
    <col min="6397" max="6397" width="1.125" style="9" customWidth="1"/>
    <col min="6398" max="6398" width="5" style="9" customWidth="1"/>
    <col min="6399" max="6399" width="5.25" style="9" customWidth="1"/>
    <col min="6400" max="6400" width="19.375" style="9" customWidth="1"/>
    <col min="6401" max="6401" width="12.375" style="9" customWidth="1"/>
    <col min="6402" max="6404" width="12" style="9" customWidth="1"/>
    <col min="6405" max="6405" width="12.5" style="9" customWidth="1"/>
    <col min="6406" max="6406" width="0.875" style="9" customWidth="1"/>
    <col min="6407" max="6407" width="32.75" style="9" customWidth="1"/>
    <col min="6408" max="6408" width="1.75" style="9" customWidth="1"/>
    <col min="6409" max="6409" width="7.5" style="9" customWidth="1"/>
    <col min="6410" max="6652" width="9" style="9"/>
    <col min="6653" max="6653" width="1.125" style="9" customWidth="1"/>
    <col min="6654" max="6654" width="5" style="9" customWidth="1"/>
    <col min="6655" max="6655" width="5.25" style="9" customWidth="1"/>
    <col min="6656" max="6656" width="19.375" style="9" customWidth="1"/>
    <col min="6657" max="6657" width="12.375" style="9" customWidth="1"/>
    <col min="6658" max="6660" width="12" style="9" customWidth="1"/>
    <col min="6661" max="6661" width="12.5" style="9" customWidth="1"/>
    <col min="6662" max="6662" width="0.875" style="9" customWidth="1"/>
    <col min="6663" max="6663" width="32.75" style="9" customWidth="1"/>
    <col min="6664" max="6664" width="1.75" style="9" customWidth="1"/>
    <col min="6665" max="6665" width="7.5" style="9" customWidth="1"/>
    <col min="6666" max="6908" width="9" style="9"/>
    <col min="6909" max="6909" width="1.125" style="9" customWidth="1"/>
    <col min="6910" max="6910" width="5" style="9" customWidth="1"/>
    <col min="6911" max="6911" width="5.25" style="9" customWidth="1"/>
    <col min="6912" max="6912" width="19.375" style="9" customWidth="1"/>
    <col min="6913" max="6913" width="12.375" style="9" customWidth="1"/>
    <col min="6914" max="6916" width="12" style="9" customWidth="1"/>
    <col min="6917" max="6917" width="12.5" style="9" customWidth="1"/>
    <col min="6918" max="6918" width="0.875" style="9" customWidth="1"/>
    <col min="6919" max="6919" width="32.75" style="9" customWidth="1"/>
    <col min="6920" max="6920" width="1.75" style="9" customWidth="1"/>
    <col min="6921" max="6921" width="7.5" style="9" customWidth="1"/>
    <col min="6922" max="7164" width="9" style="9"/>
    <col min="7165" max="7165" width="1.125" style="9" customWidth="1"/>
    <col min="7166" max="7166" width="5" style="9" customWidth="1"/>
    <col min="7167" max="7167" width="5.25" style="9" customWidth="1"/>
    <col min="7168" max="7168" width="19.375" style="9" customWidth="1"/>
    <col min="7169" max="7169" width="12.375" style="9" customWidth="1"/>
    <col min="7170" max="7172" width="12" style="9" customWidth="1"/>
    <col min="7173" max="7173" width="12.5" style="9" customWidth="1"/>
    <col min="7174" max="7174" width="0.875" style="9" customWidth="1"/>
    <col min="7175" max="7175" width="32.75" style="9" customWidth="1"/>
    <col min="7176" max="7176" width="1.75" style="9" customWidth="1"/>
    <col min="7177" max="7177" width="7.5" style="9" customWidth="1"/>
    <col min="7178" max="7420" width="9" style="9"/>
    <col min="7421" max="7421" width="1.125" style="9" customWidth="1"/>
    <col min="7422" max="7422" width="5" style="9" customWidth="1"/>
    <col min="7423" max="7423" width="5.25" style="9" customWidth="1"/>
    <col min="7424" max="7424" width="19.375" style="9" customWidth="1"/>
    <col min="7425" max="7425" width="12.375" style="9" customWidth="1"/>
    <col min="7426" max="7428" width="12" style="9" customWidth="1"/>
    <col min="7429" max="7429" width="12.5" style="9" customWidth="1"/>
    <col min="7430" max="7430" width="0.875" style="9" customWidth="1"/>
    <col min="7431" max="7431" width="32.75" style="9" customWidth="1"/>
    <col min="7432" max="7432" width="1.75" style="9" customWidth="1"/>
    <col min="7433" max="7433" width="7.5" style="9" customWidth="1"/>
    <col min="7434" max="7676" width="9" style="9"/>
    <col min="7677" max="7677" width="1.125" style="9" customWidth="1"/>
    <col min="7678" max="7678" width="5" style="9" customWidth="1"/>
    <col min="7679" max="7679" width="5.25" style="9" customWidth="1"/>
    <col min="7680" max="7680" width="19.375" style="9" customWidth="1"/>
    <col min="7681" max="7681" width="12.375" style="9" customWidth="1"/>
    <col min="7682" max="7684" width="12" style="9" customWidth="1"/>
    <col min="7685" max="7685" width="12.5" style="9" customWidth="1"/>
    <col min="7686" max="7686" width="0.875" style="9" customWidth="1"/>
    <col min="7687" max="7687" width="32.75" style="9" customWidth="1"/>
    <col min="7688" max="7688" width="1.75" style="9" customWidth="1"/>
    <col min="7689" max="7689" width="7.5" style="9" customWidth="1"/>
    <col min="7690" max="7932" width="9" style="9"/>
    <col min="7933" max="7933" width="1.125" style="9" customWidth="1"/>
    <col min="7934" max="7934" width="5" style="9" customWidth="1"/>
    <col min="7935" max="7935" width="5.25" style="9" customWidth="1"/>
    <col min="7936" max="7936" width="19.375" style="9" customWidth="1"/>
    <col min="7937" max="7937" width="12.375" style="9" customWidth="1"/>
    <col min="7938" max="7940" width="12" style="9" customWidth="1"/>
    <col min="7941" max="7941" width="12.5" style="9" customWidth="1"/>
    <col min="7942" max="7942" width="0.875" style="9" customWidth="1"/>
    <col min="7943" max="7943" width="32.75" style="9" customWidth="1"/>
    <col min="7944" max="7944" width="1.75" style="9" customWidth="1"/>
    <col min="7945" max="7945" width="7.5" style="9" customWidth="1"/>
    <col min="7946" max="8188" width="9" style="9"/>
    <col min="8189" max="8189" width="1.125" style="9" customWidth="1"/>
    <col min="8190" max="8190" width="5" style="9" customWidth="1"/>
    <col min="8191" max="8191" width="5.25" style="9" customWidth="1"/>
    <col min="8192" max="8192" width="19.375" style="9" customWidth="1"/>
    <col min="8193" max="8193" width="12.375" style="9" customWidth="1"/>
    <col min="8194" max="8196" width="12" style="9" customWidth="1"/>
    <col min="8197" max="8197" width="12.5" style="9" customWidth="1"/>
    <col min="8198" max="8198" width="0.875" style="9" customWidth="1"/>
    <col min="8199" max="8199" width="32.75" style="9" customWidth="1"/>
    <col min="8200" max="8200" width="1.75" style="9" customWidth="1"/>
    <col min="8201" max="8201" width="7.5" style="9" customWidth="1"/>
    <col min="8202" max="8444" width="9" style="9"/>
    <col min="8445" max="8445" width="1.125" style="9" customWidth="1"/>
    <col min="8446" max="8446" width="5" style="9" customWidth="1"/>
    <col min="8447" max="8447" width="5.25" style="9" customWidth="1"/>
    <col min="8448" max="8448" width="19.375" style="9" customWidth="1"/>
    <col min="8449" max="8449" width="12.375" style="9" customWidth="1"/>
    <col min="8450" max="8452" width="12" style="9" customWidth="1"/>
    <col min="8453" max="8453" width="12.5" style="9" customWidth="1"/>
    <col min="8454" max="8454" width="0.875" style="9" customWidth="1"/>
    <col min="8455" max="8455" width="32.75" style="9" customWidth="1"/>
    <col min="8456" max="8456" width="1.75" style="9" customWidth="1"/>
    <col min="8457" max="8457" width="7.5" style="9" customWidth="1"/>
    <col min="8458" max="8700" width="9" style="9"/>
    <col min="8701" max="8701" width="1.125" style="9" customWidth="1"/>
    <col min="8702" max="8702" width="5" style="9" customWidth="1"/>
    <col min="8703" max="8703" width="5.25" style="9" customWidth="1"/>
    <col min="8704" max="8704" width="19.375" style="9" customWidth="1"/>
    <col min="8705" max="8705" width="12.375" style="9" customWidth="1"/>
    <col min="8706" max="8708" width="12" style="9" customWidth="1"/>
    <col min="8709" max="8709" width="12.5" style="9" customWidth="1"/>
    <col min="8710" max="8710" width="0.875" style="9" customWidth="1"/>
    <col min="8711" max="8711" width="32.75" style="9" customWidth="1"/>
    <col min="8712" max="8712" width="1.75" style="9" customWidth="1"/>
    <col min="8713" max="8713" width="7.5" style="9" customWidth="1"/>
    <col min="8714" max="8956" width="9" style="9"/>
    <col min="8957" max="8957" width="1.125" style="9" customWidth="1"/>
    <col min="8958" max="8958" width="5" style="9" customWidth="1"/>
    <col min="8959" max="8959" width="5.25" style="9" customWidth="1"/>
    <col min="8960" max="8960" width="19.375" style="9" customWidth="1"/>
    <col min="8961" max="8961" width="12.375" style="9" customWidth="1"/>
    <col min="8962" max="8964" width="12" style="9" customWidth="1"/>
    <col min="8965" max="8965" width="12.5" style="9" customWidth="1"/>
    <col min="8966" max="8966" width="0.875" style="9" customWidth="1"/>
    <col min="8967" max="8967" width="32.75" style="9" customWidth="1"/>
    <col min="8968" max="8968" width="1.75" style="9" customWidth="1"/>
    <col min="8969" max="8969" width="7.5" style="9" customWidth="1"/>
    <col min="8970" max="9212" width="9" style="9"/>
    <col min="9213" max="9213" width="1.125" style="9" customWidth="1"/>
    <col min="9214" max="9214" width="5" style="9" customWidth="1"/>
    <col min="9215" max="9215" width="5.25" style="9" customWidth="1"/>
    <col min="9216" max="9216" width="19.375" style="9" customWidth="1"/>
    <col min="9217" max="9217" width="12.375" style="9" customWidth="1"/>
    <col min="9218" max="9220" width="12" style="9" customWidth="1"/>
    <col min="9221" max="9221" width="12.5" style="9" customWidth="1"/>
    <col min="9222" max="9222" width="0.875" style="9" customWidth="1"/>
    <col min="9223" max="9223" width="32.75" style="9" customWidth="1"/>
    <col min="9224" max="9224" width="1.75" style="9" customWidth="1"/>
    <col min="9225" max="9225" width="7.5" style="9" customWidth="1"/>
    <col min="9226" max="9468" width="9" style="9"/>
    <col min="9469" max="9469" width="1.125" style="9" customWidth="1"/>
    <col min="9470" max="9470" width="5" style="9" customWidth="1"/>
    <col min="9471" max="9471" width="5.25" style="9" customWidth="1"/>
    <col min="9472" max="9472" width="19.375" style="9" customWidth="1"/>
    <col min="9473" max="9473" width="12.375" style="9" customWidth="1"/>
    <col min="9474" max="9476" width="12" style="9" customWidth="1"/>
    <col min="9477" max="9477" width="12.5" style="9" customWidth="1"/>
    <col min="9478" max="9478" width="0.875" style="9" customWidth="1"/>
    <col min="9479" max="9479" width="32.75" style="9" customWidth="1"/>
    <col min="9480" max="9480" width="1.75" style="9" customWidth="1"/>
    <col min="9481" max="9481" width="7.5" style="9" customWidth="1"/>
    <col min="9482" max="9724" width="9" style="9"/>
    <col min="9725" max="9725" width="1.125" style="9" customWidth="1"/>
    <col min="9726" max="9726" width="5" style="9" customWidth="1"/>
    <col min="9727" max="9727" width="5.25" style="9" customWidth="1"/>
    <col min="9728" max="9728" width="19.375" style="9" customWidth="1"/>
    <col min="9729" max="9729" width="12.375" style="9" customWidth="1"/>
    <col min="9730" max="9732" width="12" style="9" customWidth="1"/>
    <col min="9733" max="9733" width="12.5" style="9" customWidth="1"/>
    <col min="9734" max="9734" width="0.875" style="9" customWidth="1"/>
    <col min="9735" max="9735" width="32.75" style="9" customWidth="1"/>
    <col min="9736" max="9736" width="1.75" style="9" customWidth="1"/>
    <col min="9737" max="9737" width="7.5" style="9" customWidth="1"/>
    <col min="9738" max="9980" width="9" style="9"/>
    <col min="9981" max="9981" width="1.125" style="9" customWidth="1"/>
    <col min="9982" max="9982" width="5" style="9" customWidth="1"/>
    <col min="9983" max="9983" width="5.25" style="9" customWidth="1"/>
    <col min="9984" max="9984" width="19.375" style="9" customWidth="1"/>
    <col min="9985" max="9985" width="12.375" style="9" customWidth="1"/>
    <col min="9986" max="9988" width="12" style="9" customWidth="1"/>
    <col min="9989" max="9989" width="12.5" style="9" customWidth="1"/>
    <col min="9990" max="9990" width="0.875" style="9" customWidth="1"/>
    <col min="9991" max="9991" width="32.75" style="9" customWidth="1"/>
    <col min="9992" max="9992" width="1.75" style="9" customWidth="1"/>
    <col min="9993" max="9993" width="7.5" style="9" customWidth="1"/>
    <col min="9994" max="10236" width="9" style="9"/>
    <col min="10237" max="10237" width="1.125" style="9" customWidth="1"/>
    <col min="10238" max="10238" width="5" style="9" customWidth="1"/>
    <col min="10239" max="10239" width="5.25" style="9" customWidth="1"/>
    <col min="10240" max="10240" width="19.375" style="9" customWidth="1"/>
    <col min="10241" max="10241" width="12.375" style="9" customWidth="1"/>
    <col min="10242" max="10244" width="12" style="9" customWidth="1"/>
    <col min="10245" max="10245" width="12.5" style="9" customWidth="1"/>
    <col min="10246" max="10246" width="0.875" style="9" customWidth="1"/>
    <col min="10247" max="10247" width="32.75" style="9" customWidth="1"/>
    <col min="10248" max="10248" width="1.75" style="9" customWidth="1"/>
    <col min="10249" max="10249" width="7.5" style="9" customWidth="1"/>
    <col min="10250" max="10492" width="9" style="9"/>
    <col min="10493" max="10493" width="1.125" style="9" customWidth="1"/>
    <col min="10494" max="10494" width="5" style="9" customWidth="1"/>
    <col min="10495" max="10495" width="5.25" style="9" customWidth="1"/>
    <col min="10496" max="10496" width="19.375" style="9" customWidth="1"/>
    <col min="10497" max="10497" width="12.375" style="9" customWidth="1"/>
    <col min="10498" max="10500" width="12" style="9" customWidth="1"/>
    <col min="10501" max="10501" width="12.5" style="9" customWidth="1"/>
    <col min="10502" max="10502" width="0.875" style="9" customWidth="1"/>
    <col min="10503" max="10503" width="32.75" style="9" customWidth="1"/>
    <col min="10504" max="10504" width="1.75" style="9" customWidth="1"/>
    <col min="10505" max="10505" width="7.5" style="9" customWidth="1"/>
    <col min="10506" max="10748" width="9" style="9"/>
    <col min="10749" max="10749" width="1.125" style="9" customWidth="1"/>
    <col min="10750" max="10750" width="5" style="9" customWidth="1"/>
    <col min="10751" max="10751" width="5.25" style="9" customWidth="1"/>
    <col min="10752" max="10752" width="19.375" style="9" customWidth="1"/>
    <col min="10753" max="10753" width="12.375" style="9" customWidth="1"/>
    <col min="10754" max="10756" width="12" style="9" customWidth="1"/>
    <col min="10757" max="10757" width="12.5" style="9" customWidth="1"/>
    <col min="10758" max="10758" width="0.875" style="9" customWidth="1"/>
    <col min="10759" max="10759" width="32.75" style="9" customWidth="1"/>
    <col min="10760" max="10760" width="1.75" style="9" customWidth="1"/>
    <col min="10761" max="10761" width="7.5" style="9" customWidth="1"/>
    <col min="10762" max="11004" width="9" style="9"/>
    <col min="11005" max="11005" width="1.125" style="9" customWidth="1"/>
    <col min="11006" max="11006" width="5" style="9" customWidth="1"/>
    <col min="11007" max="11007" width="5.25" style="9" customWidth="1"/>
    <col min="11008" max="11008" width="19.375" style="9" customWidth="1"/>
    <col min="11009" max="11009" width="12.375" style="9" customWidth="1"/>
    <col min="11010" max="11012" width="12" style="9" customWidth="1"/>
    <col min="11013" max="11013" width="12.5" style="9" customWidth="1"/>
    <col min="11014" max="11014" width="0.875" style="9" customWidth="1"/>
    <col min="11015" max="11015" width="32.75" style="9" customWidth="1"/>
    <col min="11016" max="11016" width="1.75" style="9" customWidth="1"/>
    <col min="11017" max="11017" width="7.5" style="9" customWidth="1"/>
    <col min="11018" max="11260" width="9" style="9"/>
    <col min="11261" max="11261" width="1.125" style="9" customWidth="1"/>
    <col min="11262" max="11262" width="5" style="9" customWidth="1"/>
    <col min="11263" max="11263" width="5.25" style="9" customWidth="1"/>
    <col min="11264" max="11264" width="19.375" style="9" customWidth="1"/>
    <col min="11265" max="11265" width="12.375" style="9" customWidth="1"/>
    <col min="11266" max="11268" width="12" style="9" customWidth="1"/>
    <col min="11269" max="11269" width="12.5" style="9" customWidth="1"/>
    <col min="11270" max="11270" width="0.875" style="9" customWidth="1"/>
    <col min="11271" max="11271" width="32.75" style="9" customWidth="1"/>
    <col min="11272" max="11272" width="1.75" style="9" customWidth="1"/>
    <col min="11273" max="11273" width="7.5" style="9" customWidth="1"/>
    <col min="11274" max="11516" width="9" style="9"/>
    <col min="11517" max="11517" width="1.125" style="9" customWidth="1"/>
    <col min="11518" max="11518" width="5" style="9" customWidth="1"/>
    <col min="11519" max="11519" width="5.25" style="9" customWidth="1"/>
    <col min="11520" max="11520" width="19.375" style="9" customWidth="1"/>
    <col min="11521" max="11521" width="12.375" style="9" customWidth="1"/>
    <col min="11522" max="11524" width="12" style="9" customWidth="1"/>
    <col min="11525" max="11525" width="12.5" style="9" customWidth="1"/>
    <col min="11526" max="11526" width="0.875" style="9" customWidth="1"/>
    <col min="11527" max="11527" width="32.75" style="9" customWidth="1"/>
    <col min="11528" max="11528" width="1.75" style="9" customWidth="1"/>
    <col min="11529" max="11529" width="7.5" style="9" customWidth="1"/>
    <col min="11530" max="11772" width="9" style="9"/>
    <col min="11773" max="11773" width="1.125" style="9" customWidth="1"/>
    <col min="11774" max="11774" width="5" style="9" customWidth="1"/>
    <col min="11775" max="11775" width="5.25" style="9" customWidth="1"/>
    <col min="11776" max="11776" width="19.375" style="9" customWidth="1"/>
    <col min="11777" max="11777" width="12.375" style="9" customWidth="1"/>
    <col min="11778" max="11780" width="12" style="9" customWidth="1"/>
    <col min="11781" max="11781" width="12.5" style="9" customWidth="1"/>
    <col min="11782" max="11782" width="0.875" style="9" customWidth="1"/>
    <col min="11783" max="11783" width="32.75" style="9" customWidth="1"/>
    <col min="11784" max="11784" width="1.75" style="9" customWidth="1"/>
    <col min="11785" max="11785" width="7.5" style="9" customWidth="1"/>
    <col min="11786" max="12028" width="9" style="9"/>
    <col min="12029" max="12029" width="1.125" style="9" customWidth="1"/>
    <col min="12030" max="12030" width="5" style="9" customWidth="1"/>
    <col min="12031" max="12031" width="5.25" style="9" customWidth="1"/>
    <col min="12032" max="12032" width="19.375" style="9" customWidth="1"/>
    <col min="12033" max="12033" width="12.375" style="9" customWidth="1"/>
    <col min="12034" max="12036" width="12" style="9" customWidth="1"/>
    <col min="12037" max="12037" width="12.5" style="9" customWidth="1"/>
    <col min="12038" max="12038" width="0.875" style="9" customWidth="1"/>
    <col min="12039" max="12039" width="32.75" style="9" customWidth="1"/>
    <col min="12040" max="12040" width="1.75" style="9" customWidth="1"/>
    <col min="12041" max="12041" width="7.5" style="9" customWidth="1"/>
    <col min="12042" max="12284" width="9" style="9"/>
    <col min="12285" max="12285" width="1.125" style="9" customWidth="1"/>
    <col min="12286" max="12286" width="5" style="9" customWidth="1"/>
    <col min="12287" max="12287" width="5.25" style="9" customWidth="1"/>
    <col min="12288" max="12288" width="19.375" style="9" customWidth="1"/>
    <col min="12289" max="12289" width="12.375" style="9" customWidth="1"/>
    <col min="12290" max="12292" width="12" style="9" customWidth="1"/>
    <col min="12293" max="12293" width="12.5" style="9" customWidth="1"/>
    <col min="12294" max="12294" width="0.875" style="9" customWidth="1"/>
    <col min="12295" max="12295" width="32.75" style="9" customWidth="1"/>
    <col min="12296" max="12296" width="1.75" style="9" customWidth="1"/>
    <col min="12297" max="12297" width="7.5" style="9" customWidth="1"/>
    <col min="12298" max="12540" width="9" style="9"/>
    <col min="12541" max="12541" width="1.125" style="9" customWidth="1"/>
    <col min="12542" max="12542" width="5" style="9" customWidth="1"/>
    <col min="12543" max="12543" width="5.25" style="9" customWidth="1"/>
    <col min="12544" max="12544" width="19.375" style="9" customWidth="1"/>
    <col min="12545" max="12545" width="12.375" style="9" customWidth="1"/>
    <col min="12546" max="12548" width="12" style="9" customWidth="1"/>
    <col min="12549" max="12549" width="12.5" style="9" customWidth="1"/>
    <col min="12550" max="12550" width="0.875" style="9" customWidth="1"/>
    <col min="12551" max="12551" width="32.75" style="9" customWidth="1"/>
    <col min="12552" max="12552" width="1.75" style="9" customWidth="1"/>
    <col min="12553" max="12553" width="7.5" style="9" customWidth="1"/>
    <col min="12554" max="12796" width="9" style="9"/>
    <col min="12797" max="12797" width="1.125" style="9" customWidth="1"/>
    <col min="12798" max="12798" width="5" style="9" customWidth="1"/>
    <col min="12799" max="12799" width="5.25" style="9" customWidth="1"/>
    <col min="12800" max="12800" width="19.375" style="9" customWidth="1"/>
    <col min="12801" max="12801" width="12.375" style="9" customWidth="1"/>
    <col min="12802" max="12804" width="12" style="9" customWidth="1"/>
    <col min="12805" max="12805" width="12.5" style="9" customWidth="1"/>
    <col min="12806" max="12806" width="0.875" style="9" customWidth="1"/>
    <col min="12807" max="12807" width="32.75" style="9" customWidth="1"/>
    <col min="12808" max="12808" width="1.75" style="9" customWidth="1"/>
    <col min="12809" max="12809" width="7.5" style="9" customWidth="1"/>
    <col min="12810" max="13052" width="9" style="9"/>
    <col min="13053" max="13053" width="1.125" style="9" customWidth="1"/>
    <col min="13054" max="13054" width="5" style="9" customWidth="1"/>
    <col min="13055" max="13055" width="5.25" style="9" customWidth="1"/>
    <col min="13056" max="13056" width="19.375" style="9" customWidth="1"/>
    <col min="13057" max="13057" width="12.375" style="9" customWidth="1"/>
    <col min="13058" max="13060" width="12" style="9" customWidth="1"/>
    <col min="13061" max="13061" width="12.5" style="9" customWidth="1"/>
    <col min="13062" max="13062" width="0.875" style="9" customWidth="1"/>
    <col min="13063" max="13063" width="32.75" style="9" customWidth="1"/>
    <col min="13064" max="13064" width="1.75" style="9" customWidth="1"/>
    <col min="13065" max="13065" width="7.5" style="9" customWidth="1"/>
    <col min="13066" max="13308" width="9" style="9"/>
    <col min="13309" max="13309" width="1.125" style="9" customWidth="1"/>
    <col min="13310" max="13310" width="5" style="9" customWidth="1"/>
    <col min="13311" max="13311" width="5.25" style="9" customWidth="1"/>
    <col min="13312" max="13312" width="19.375" style="9" customWidth="1"/>
    <col min="13313" max="13313" width="12.375" style="9" customWidth="1"/>
    <col min="13314" max="13316" width="12" style="9" customWidth="1"/>
    <col min="13317" max="13317" width="12.5" style="9" customWidth="1"/>
    <col min="13318" max="13318" width="0.875" style="9" customWidth="1"/>
    <col min="13319" max="13319" width="32.75" style="9" customWidth="1"/>
    <col min="13320" max="13320" width="1.75" style="9" customWidth="1"/>
    <col min="13321" max="13321" width="7.5" style="9" customWidth="1"/>
    <col min="13322" max="13564" width="9" style="9"/>
    <col min="13565" max="13565" width="1.125" style="9" customWidth="1"/>
    <col min="13566" max="13566" width="5" style="9" customWidth="1"/>
    <col min="13567" max="13567" width="5.25" style="9" customWidth="1"/>
    <col min="13568" max="13568" width="19.375" style="9" customWidth="1"/>
    <col min="13569" max="13569" width="12.375" style="9" customWidth="1"/>
    <col min="13570" max="13572" width="12" style="9" customWidth="1"/>
    <col min="13573" max="13573" width="12.5" style="9" customWidth="1"/>
    <col min="13574" max="13574" width="0.875" style="9" customWidth="1"/>
    <col min="13575" max="13575" width="32.75" style="9" customWidth="1"/>
    <col min="13576" max="13576" width="1.75" style="9" customWidth="1"/>
    <col min="13577" max="13577" width="7.5" style="9" customWidth="1"/>
    <col min="13578" max="13820" width="9" style="9"/>
    <col min="13821" max="13821" width="1.125" style="9" customWidth="1"/>
    <col min="13822" max="13822" width="5" style="9" customWidth="1"/>
    <col min="13823" max="13823" width="5.25" style="9" customWidth="1"/>
    <col min="13824" max="13824" width="19.375" style="9" customWidth="1"/>
    <col min="13825" max="13825" width="12.375" style="9" customWidth="1"/>
    <col min="13826" max="13828" width="12" style="9" customWidth="1"/>
    <col min="13829" max="13829" width="12.5" style="9" customWidth="1"/>
    <col min="13830" max="13830" width="0.875" style="9" customWidth="1"/>
    <col min="13831" max="13831" width="32.75" style="9" customWidth="1"/>
    <col min="13832" max="13832" width="1.75" style="9" customWidth="1"/>
    <col min="13833" max="13833" width="7.5" style="9" customWidth="1"/>
    <col min="13834" max="14076" width="9" style="9"/>
    <col min="14077" max="14077" width="1.125" style="9" customWidth="1"/>
    <col min="14078" max="14078" width="5" style="9" customWidth="1"/>
    <col min="14079" max="14079" width="5.25" style="9" customWidth="1"/>
    <col min="14080" max="14080" width="19.375" style="9" customWidth="1"/>
    <col min="14081" max="14081" width="12.375" style="9" customWidth="1"/>
    <col min="14082" max="14084" width="12" style="9" customWidth="1"/>
    <col min="14085" max="14085" width="12.5" style="9" customWidth="1"/>
    <col min="14086" max="14086" width="0.875" style="9" customWidth="1"/>
    <col min="14087" max="14087" width="32.75" style="9" customWidth="1"/>
    <col min="14088" max="14088" width="1.75" style="9" customWidth="1"/>
    <col min="14089" max="14089" width="7.5" style="9" customWidth="1"/>
    <col min="14090" max="14332" width="9" style="9"/>
    <col min="14333" max="14333" width="1.125" style="9" customWidth="1"/>
    <col min="14334" max="14334" width="5" style="9" customWidth="1"/>
    <col min="14335" max="14335" width="5.25" style="9" customWidth="1"/>
    <col min="14336" max="14336" width="19.375" style="9" customWidth="1"/>
    <col min="14337" max="14337" width="12.375" style="9" customWidth="1"/>
    <col min="14338" max="14340" width="12" style="9" customWidth="1"/>
    <col min="14341" max="14341" width="12.5" style="9" customWidth="1"/>
    <col min="14342" max="14342" width="0.875" style="9" customWidth="1"/>
    <col min="14343" max="14343" width="32.75" style="9" customWidth="1"/>
    <col min="14344" max="14344" width="1.75" style="9" customWidth="1"/>
    <col min="14345" max="14345" width="7.5" style="9" customWidth="1"/>
    <col min="14346" max="14588" width="9" style="9"/>
    <col min="14589" max="14589" width="1.125" style="9" customWidth="1"/>
    <col min="14590" max="14590" width="5" style="9" customWidth="1"/>
    <col min="14591" max="14591" width="5.25" style="9" customWidth="1"/>
    <col min="14592" max="14592" width="19.375" style="9" customWidth="1"/>
    <col min="14593" max="14593" width="12.375" style="9" customWidth="1"/>
    <col min="14594" max="14596" width="12" style="9" customWidth="1"/>
    <col min="14597" max="14597" width="12.5" style="9" customWidth="1"/>
    <col min="14598" max="14598" width="0.875" style="9" customWidth="1"/>
    <col min="14599" max="14599" width="32.75" style="9" customWidth="1"/>
    <col min="14600" max="14600" width="1.75" style="9" customWidth="1"/>
    <col min="14601" max="14601" width="7.5" style="9" customWidth="1"/>
    <col min="14602" max="14844" width="9" style="9"/>
    <col min="14845" max="14845" width="1.125" style="9" customWidth="1"/>
    <col min="14846" max="14846" width="5" style="9" customWidth="1"/>
    <col min="14847" max="14847" width="5.25" style="9" customWidth="1"/>
    <col min="14848" max="14848" width="19.375" style="9" customWidth="1"/>
    <col min="14849" max="14849" width="12.375" style="9" customWidth="1"/>
    <col min="14850" max="14852" width="12" style="9" customWidth="1"/>
    <col min="14853" max="14853" width="12.5" style="9" customWidth="1"/>
    <col min="14854" max="14854" width="0.875" style="9" customWidth="1"/>
    <col min="14855" max="14855" width="32.75" style="9" customWidth="1"/>
    <col min="14856" max="14856" width="1.75" style="9" customWidth="1"/>
    <col min="14857" max="14857" width="7.5" style="9" customWidth="1"/>
    <col min="14858" max="15100" width="9" style="9"/>
    <col min="15101" max="15101" width="1.125" style="9" customWidth="1"/>
    <col min="15102" max="15102" width="5" style="9" customWidth="1"/>
    <col min="15103" max="15103" width="5.25" style="9" customWidth="1"/>
    <col min="15104" max="15104" width="19.375" style="9" customWidth="1"/>
    <col min="15105" max="15105" width="12.375" style="9" customWidth="1"/>
    <col min="15106" max="15108" width="12" style="9" customWidth="1"/>
    <col min="15109" max="15109" width="12.5" style="9" customWidth="1"/>
    <col min="15110" max="15110" width="0.875" style="9" customWidth="1"/>
    <col min="15111" max="15111" width="32.75" style="9" customWidth="1"/>
    <col min="15112" max="15112" width="1.75" style="9" customWidth="1"/>
    <col min="15113" max="15113" width="7.5" style="9" customWidth="1"/>
    <col min="15114" max="15356" width="9" style="9"/>
    <col min="15357" max="15357" width="1.125" style="9" customWidth="1"/>
    <col min="15358" max="15358" width="5" style="9" customWidth="1"/>
    <col min="15359" max="15359" width="5.25" style="9" customWidth="1"/>
    <col min="15360" max="15360" width="19.375" style="9" customWidth="1"/>
    <col min="15361" max="15361" width="12.375" style="9" customWidth="1"/>
    <col min="15362" max="15364" width="12" style="9" customWidth="1"/>
    <col min="15365" max="15365" width="12.5" style="9" customWidth="1"/>
    <col min="15366" max="15366" width="0.875" style="9" customWidth="1"/>
    <col min="15367" max="15367" width="32.75" style="9" customWidth="1"/>
    <col min="15368" max="15368" width="1.75" style="9" customWidth="1"/>
    <col min="15369" max="15369" width="7.5" style="9" customWidth="1"/>
    <col min="15370" max="15612" width="9" style="9"/>
    <col min="15613" max="15613" width="1.125" style="9" customWidth="1"/>
    <col min="15614" max="15614" width="5" style="9" customWidth="1"/>
    <col min="15615" max="15615" width="5.25" style="9" customWidth="1"/>
    <col min="15616" max="15616" width="19.375" style="9" customWidth="1"/>
    <col min="15617" max="15617" width="12.375" style="9" customWidth="1"/>
    <col min="15618" max="15620" width="12" style="9" customWidth="1"/>
    <col min="15621" max="15621" width="12.5" style="9" customWidth="1"/>
    <col min="15622" max="15622" width="0.875" style="9" customWidth="1"/>
    <col min="15623" max="15623" width="32.75" style="9" customWidth="1"/>
    <col min="15624" max="15624" width="1.75" style="9" customWidth="1"/>
    <col min="15625" max="15625" width="7.5" style="9" customWidth="1"/>
    <col min="15626" max="15868" width="9" style="9"/>
    <col min="15869" max="15869" width="1.125" style="9" customWidth="1"/>
    <col min="15870" max="15870" width="5" style="9" customWidth="1"/>
    <col min="15871" max="15871" width="5.25" style="9" customWidth="1"/>
    <col min="15872" max="15872" width="19.375" style="9" customWidth="1"/>
    <col min="15873" max="15873" width="12.375" style="9" customWidth="1"/>
    <col min="15874" max="15876" width="12" style="9" customWidth="1"/>
    <col min="15877" max="15877" width="12.5" style="9" customWidth="1"/>
    <col min="15878" max="15878" width="0.875" style="9" customWidth="1"/>
    <col min="15879" max="15879" width="32.75" style="9" customWidth="1"/>
    <col min="15880" max="15880" width="1.75" style="9" customWidth="1"/>
    <col min="15881" max="15881" width="7.5" style="9" customWidth="1"/>
    <col min="15882" max="16124" width="9" style="9"/>
    <col min="16125" max="16125" width="1.125" style="9" customWidth="1"/>
    <col min="16126" max="16126" width="5" style="9" customWidth="1"/>
    <col min="16127" max="16127" width="5.25" style="9" customWidth="1"/>
    <col min="16128" max="16128" width="19.375" style="9" customWidth="1"/>
    <col min="16129" max="16129" width="12.375" style="9" customWidth="1"/>
    <col min="16130" max="16132" width="12" style="9" customWidth="1"/>
    <col min="16133" max="16133" width="12.5" style="9" customWidth="1"/>
    <col min="16134" max="16134" width="0.875" style="9" customWidth="1"/>
    <col min="16135" max="16135" width="32.75" style="9" customWidth="1"/>
    <col min="16136" max="16136" width="1.75" style="9" customWidth="1"/>
    <col min="16137" max="16137" width="7.5" style="9" customWidth="1"/>
    <col min="16138" max="16384" width="9" style="9"/>
  </cols>
  <sheetData>
    <row r="1" spans="1:8" s="2" customFormat="1" ht="21.95" customHeight="1">
      <c r="A1" s="1" t="s">
        <v>0</v>
      </c>
      <c r="B1" s="1" t="s">
        <v>1</v>
      </c>
      <c r="C1" s="1"/>
      <c r="D1" s="1"/>
      <c r="E1" s="1"/>
      <c r="F1" s="1"/>
      <c r="G1" s="1"/>
      <c r="H1" s="1"/>
    </row>
    <row r="2" spans="1:8" s="2" customFormat="1" ht="21.95" customHeight="1">
      <c r="A2" s="1" t="s">
        <v>2</v>
      </c>
      <c r="B2" s="1" t="s">
        <v>3</v>
      </c>
      <c r="C2" s="1"/>
      <c r="D2" s="1"/>
      <c r="E2" s="1"/>
      <c r="F2" s="1"/>
      <c r="G2" s="1"/>
      <c r="H2" s="1"/>
    </row>
    <row r="3" spans="1:8" ht="20.100000000000001" customHeight="1">
      <c r="A3" s="3"/>
      <c r="B3" s="4"/>
      <c r="C3" s="5" t="s">
        <v>4</v>
      </c>
      <c r="D3" s="6"/>
      <c r="E3" s="6"/>
      <c r="F3" s="6"/>
      <c r="G3" s="7"/>
      <c r="H3" s="8"/>
    </row>
    <row r="4" spans="1:8" ht="20.100000000000001" customHeight="1">
      <c r="A4" s="10" t="s">
        <v>5</v>
      </c>
      <c r="B4" s="11"/>
      <c r="C4" s="12"/>
      <c r="D4" s="13" t="s">
        <v>6</v>
      </c>
      <c r="E4" s="14" t="s">
        <v>7</v>
      </c>
      <c r="F4" s="14" t="s">
        <v>7</v>
      </c>
      <c r="G4" s="15" t="s">
        <v>8</v>
      </c>
      <c r="H4" s="16"/>
    </row>
    <row r="5" spans="1:8" ht="20.100000000000001" customHeight="1">
      <c r="A5" s="10"/>
      <c r="B5" s="11"/>
      <c r="C5" s="12" t="s">
        <v>9</v>
      </c>
      <c r="D5" s="13" t="s">
        <v>10</v>
      </c>
      <c r="E5" s="14" t="s">
        <v>10</v>
      </c>
      <c r="F5" s="14" t="s">
        <v>11</v>
      </c>
      <c r="G5" s="12" t="s">
        <v>10</v>
      </c>
      <c r="H5" s="16" t="s">
        <v>12</v>
      </c>
    </row>
    <row r="6" spans="1:8" ht="20.100000000000001" customHeight="1">
      <c r="A6" s="14"/>
      <c r="B6" s="13"/>
      <c r="C6" s="12" t="s">
        <v>13</v>
      </c>
      <c r="D6" s="13" t="s">
        <v>14</v>
      </c>
      <c r="E6" s="14" t="s">
        <v>15</v>
      </c>
      <c r="F6" s="14" t="s">
        <v>16</v>
      </c>
      <c r="G6" s="12" t="s">
        <v>17</v>
      </c>
      <c r="H6" s="16"/>
    </row>
    <row r="7" spans="1:8" ht="20.100000000000001" customHeight="1">
      <c r="A7" s="17"/>
      <c r="B7" s="18"/>
      <c r="C7" s="19"/>
      <c r="D7" s="18" t="s">
        <v>18</v>
      </c>
      <c r="E7" s="17" t="s">
        <v>19</v>
      </c>
      <c r="F7" s="17" t="s">
        <v>19</v>
      </c>
      <c r="G7" s="19" t="s">
        <v>18</v>
      </c>
      <c r="H7" s="20"/>
    </row>
    <row r="8" spans="1:8" ht="20.100000000000001" customHeight="1">
      <c r="A8" s="21" t="s">
        <v>9</v>
      </c>
      <c r="B8" s="21"/>
      <c r="C8" s="22">
        <f>SUM(D8:G8)</f>
        <v>3102</v>
      </c>
      <c r="D8" s="22">
        <f>SUM(D9:D34)</f>
        <v>1272</v>
      </c>
      <c r="E8" s="22">
        <f>SUM(E9:E34)</f>
        <v>1827</v>
      </c>
      <c r="F8" s="22">
        <f>SUM(F9:F34)</f>
        <v>3</v>
      </c>
      <c r="G8" s="22" t="s">
        <v>20</v>
      </c>
      <c r="H8" s="23" t="s">
        <v>13</v>
      </c>
    </row>
    <row r="9" spans="1:8" s="26" customFormat="1" ht="20.100000000000001" customHeight="1">
      <c r="A9" s="24" t="s">
        <v>21</v>
      </c>
      <c r="B9" s="24"/>
      <c r="C9" s="25">
        <f t="shared" ref="C9:C29" si="0">SUM(D9:G9)</f>
        <v>26</v>
      </c>
      <c r="D9" s="25">
        <f>9+3</f>
        <v>12</v>
      </c>
      <c r="E9" s="25">
        <f>13+1</f>
        <v>14</v>
      </c>
      <c r="F9" s="25" t="s">
        <v>20</v>
      </c>
      <c r="G9" s="25" t="s">
        <v>20</v>
      </c>
      <c r="H9" s="24" t="s">
        <v>22</v>
      </c>
    </row>
    <row r="10" spans="1:8" s="26" customFormat="1" ht="20.100000000000001" customHeight="1">
      <c r="A10" s="24" t="s">
        <v>23</v>
      </c>
      <c r="B10" s="24"/>
      <c r="C10" s="25">
        <f t="shared" si="0"/>
        <v>20</v>
      </c>
      <c r="D10" s="25">
        <f>14+1</f>
        <v>15</v>
      </c>
      <c r="E10" s="25">
        <v>5</v>
      </c>
      <c r="F10" s="25" t="s">
        <v>20</v>
      </c>
      <c r="G10" s="25" t="s">
        <v>20</v>
      </c>
      <c r="H10" s="24" t="s">
        <v>24</v>
      </c>
    </row>
    <row r="11" spans="1:8" s="26" customFormat="1" ht="20.100000000000001" customHeight="1">
      <c r="A11" s="27" t="s">
        <v>25</v>
      </c>
      <c r="B11" s="28"/>
      <c r="C11" s="25">
        <f t="shared" si="0"/>
        <v>229</v>
      </c>
      <c r="D11" s="25">
        <f>98+28</f>
        <v>126</v>
      </c>
      <c r="E11" s="25">
        <f>91+11</f>
        <v>102</v>
      </c>
      <c r="F11" s="25">
        <v>1</v>
      </c>
      <c r="G11" s="25" t="s">
        <v>20</v>
      </c>
      <c r="H11" s="24" t="s">
        <v>26</v>
      </c>
    </row>
    <row r="12" spans="1:8" s="26" customFormat="1" ht="20.100000000000001" customHeight="1">
      <c r="A12" s="24" t="s">
        <v>27</v>
      </c>
      <c r="B12" s="24"/>
      <c r="C12" s="25">
        <f t="shared" si="0"/>
        <v>9</v>
      </c>
      <c r="D12" s="25">
        <f>6+2</f>
        <v>8</v>
      </c>
      <c r="E12" s="25">
        <v>1</v>
      </c>
      <c r="F12" s="25" t="s">
        <v>20</v>
      </c>
      <c r="G12" s="25" t="s">
        <v>20</v>
      </c>
      <c r="H12" s="24" t="s">
        <v>28</v>
      </c>
    </row>
    <row r="13" spans="1:8" s="26" customFormat="1" ht="20.100000000000001" customHeight="1">
      <c r="A13" s="24" t="s">
        <v>29</v>
      </c>
      <c r="B13" s="24"/>
      <c r="C13" s="25"/>
      <c r="D13" s="25"/>
      <c r="E13" s="25"/>
      <c r="F13" s="25"/>
      <c r="G13" s="25"/>
      <c r="H13" s="29" t="s">
        <v>30</v>
      </c>
    </row>
    <row r="14" spans="1:8" s="26" customFormat="1" ht="20.100000000000001" customHeight="1">
      <c r="A14" s="24" t="s">
        <v>31</v>
      </c>
      <c r="B14" s="24"/>
      <c r="C14" s="25">
        <f t="shared" si="0"/>
        <v>6</v>
      </c>
      <c r="D14" s="25">
        <v>1</v>
      </c>
      <c r="E14" s="25">
        <f>4+1</f>
        <v>5</v>
      </c>
      <c r="F14" s="25" t="s">
        <v>20</v>
      </c>
      <c r="G14" s="25" t="s">
        <v>20</v>
      </c>
      <c r="H14" s="24" t="s">
        <v>32</v>
      </c>
    </row>
    <row r="15" spans="1:8" s="26" customFormat="1" ht="20.100000000000001" customHeight="1">
      <c r="A15" s="27" t="s">
        <v>33</v>
      </c>
      <c r="B15" s="28"/>
      <c r="C15" s="25">
        <f t="shared" si="0"/>
        <v>905</v>
      </c>
      <c r="D15" s="25">
        <f>154+36</f>
        <v>190</v>
      </c>
      <c r="E15" s="25">
        <f>586+129</f>
        <v>715</v>
      </c>
      <c r="F15" s="25" t="s">
        <v>20</v>
      </c>
      <c r="G15" s="25" t="s">
        <v>20</v>
      </c>
      <c r="H15" s="24" t="s">
        <v>34</v>
      </c>
    </row>
    <row r="16" spans="1:8" s="26" customFormat="1" ht="20.100000000000001" customHeight="1">
      <c r="A16" s="24" t="s">
        <v>35</v>
      </c>
      <c r="B16" s="24"/>
      <c r="C16" s="25"/>
      <c r="D16" s="25"/>
      <c r="E16" s="25"/>
      <c r="F16" s="25"/>
      <c r="G16" s="25"/>
      <c r="H16" s="24" t="s">
        <v>36</v>
      </c>
    </row>
    <row r="17" spans="1:8" s="26" customFormat="1" ht="20.100000000000001" customHeight="1">
      <c r="A17" s="24" t="s">
        <v>37</v>
      </c>
      <c r="B17" s="24"/>
      <c r="C17" s="25">
        <f t="shared" si="0"/>
        <v>1033</v>
      </c>
      <c r="D17" s="25">
        <f>346+143</f>
        <v>489</v>
      </c>
      <c r="E17" s="25">
        <f>411+133</f>
        <v>544</v>
      </c>
      <c r="F17" s="25" t="s">
        <v>20</v>
      </c>
      <c r="G17" s="25" t="s">
        <v>20</v>
      </c>
      <c r="H17" s="24" t="s">
        <v>38</v>
      </c>
    </row>
    <row r="18" spans="1:8" s="26" customFormat="1" ht="20.100000000000001" customHeight="1">
      <c r="A18" s="24" t="s">
        <v>39</v>
      </c>
      <c r="B18" s="24"/>
      <c r="C18" s="25">
        <f t="shared" si="0"/>
        <v>98</v>
      </c>
      <c r="D18" s="25">
        <f>30+11</f>
        <v>41</v>
      </c>
      <c r="E18" s="25">
        <f>44+13</f>
        <v>57</v>
      </c>
      <c r="F18" s="25" t="s">
        <v>20</v>
      </c>
      <c r="G18" s="25" t="s">
        <v>20</v>
      </c>
      <c r="H18" s="24" t="s">
        <v>40</v>
      </c>
    </row>
    <row r="19" spans="1:8" s="26" customFormat="1" ht="20.100000000000001" customHeight="1">
      <c r="A19" s="24" t="s">
        <v>41</v>
      </c>
      <c r="B19" s="24"/>
      <c r="C19" s="25">
        <f t="shared" si="0"/>
        <v>98</v>
      </c>
      <c r="D19" s="25">
        <f>46+9</f>
        <v>55</v>
      </c>
      <c r="E19" s="25">
        <f>36+6</f>
        <v>42</v>
      </c>
      <c r="F19" s="25">
        <v>1</v>
      </c>
      <c r="G19" s="25" t="s">
        <v>20</v>
      </c>
      <c r="H19" s="24" t="s">
        <v>42</v>
      </c>
    </row>
    <row r="20" spans="1:8" s="26" customFormat="1" ht="20.100000000000001" customHeight="1">
      <c r="A20" s="24" t="s">
        <v>43</v>
      </c>
      <c r="B20" s="24"/>
      <c r="C20" s="25">
        <f t="shared" si="0"/>
        <v>91</v>
      </c>
      <c r="D20" s="25">
        <f>29+4</f>
        <v>33</v>
      </c>
      <c r="E20" s="25">
        <v>57</v>
      </c>
      <c r="F20" s="25">
        <v>1</v>
      </c>
      <c r="G20" s="25" t="s">
        <v>20</v>
      </c>
      <c r="H20" s="24" t="s">
        <v>44</v>
      </c>
    </row>
    <row r="21" spans="1:8" s="26" customFormat="1" ht="20.100000000000001" customHeight="1">
      <c r="A21" s="24" t="s">
        <v>45</v>
      </c>
      <c r="B21" s="24"/>
      <c r="C21" s="25">
        <f t="shared" si="0"/>
        <v>42</v>
      </c>
      <c r="D21" s="25">
        <f>13+1</f>
        <v>14</v>
      </c>
      <c r="E21" s="25">
        <f>23+5</f>
        <v>28</v>
      </c>
      <c r="F21" s="25" t="s">
        <v>20</v>
      </c>
      <c r="G21" s="25" t="s">
        <v>20</v>
      </c>
      <c r="H21" s="24" t="s">
        <v>46</v>
      </c>
    </row>
    <row r="22" spans="1:8" s="26" customFormat="1" ht="20.100000000000001" customHeight="1">
      <c r="A22" s="24" t="s">
        <v>47</v>
      </c>
      <c r="B22" s="24"/>
      <c r="C22" s="25">
        <f t="shared" si="0"/>
        <v>139</v>
      </c>
      <c r="D22" s="25">
        <f>96+9</f>
        <v>105</v>
      </c>
      <c r="E22" s="25">
        <f>32+2</f>
        <v>34</v>
      </c>
      <c r="F22" s="25" t="s">
        <v>20</v>
      </c>
      <c r="G22" s="25" t="s">
        <v>20</v>
      </c>
      <c r="H22" s="24" t="s">
        <v>48</v>
      </c>
    </row>
    <row r="23" spans="1:8" s="26" customFormat="1" ht="20.100000000000001" customHeight="1">
      <c r="A23" s="24" t="s">
        <v>49</v>
      </c>
      <c r="B23" s="24"/>
      <c r="C23" s="25">
        <f t="shared" si="0"/>
        <v>135</v>
      </c>
      <c r="D23" s="25">
        <f>60+9</f>
        <v>69</v>
      </c>
      <c r="E23" s="25">
        <f>56+10</f>
        <v>66</v>
      </c>
      <c r="F23" s="25" t="s">
        <v>20</v>
      </c>
      <c r="G23" s="25" t="s">
        <v>20</v>
      </c>
      <c r="H23" s="24" t="s">
        <v>50</v>
      </c>
    </row>
    <row r="24" spans="1:8" s="26" customFormat="1" ht="20.100000000000001" customHeight="1">
      <c r="A24" s="24" t="s">
        <v>51</v>
      </c>
      <c r="B24" s="24"/>
      <c r="C24" s="25">
        <f t="shared" si="0"/>
        <v>191</v>
      </c>
      <c r="D24" s="25">
        <f>44+23</f>
        <v>67</v>
      </c>
      <c r="E24" s="25">
        <f>117+7</f>
        <v>124</v>
      </c>
      <c r="F24" s="25" t="s">
        <v>20</v>
      </c>
      <c r="G24" s="25" t="s">
        <v>20</v>
      </c>
      <c r="H24" s="24" t="s">
        <v>52</v>
      </c>
    </row>
    <row r="25" spans="1:8" s="26" customFormat="1" ht="20.100000000000001" customHeight="1">
      <c r="A25" s="24" t="s">
        <v>53</v>
      </c>
      <c r="B25" s="24"/>
      <c r="C25" s="25"/>
      <c r="D25" s="25"/>
      <c r="E25" s="25"/>
      <c r="F25" s="25"/>
      <c r="G25" s="25"/>
      <c r="H25" s="24" t="s">
        <v>54</v>
      </c>
    </row>
    <row r="26" spans="1:8" s="26" customFormat="1" ht="20.100000000000001" customHeight="1">
      <c r="A26" s="30" t="s">
        <v>55</v>
      </c>
      <c r="B26" s="30"/>
      <c r="C26" s="25" t="s">
        <v>20</v>
      </c>
      <c r="D26" s="25" t="s">
        <v>20</v>
      </c>
      <c r="E26" s="25" t="s">
        <v>20</v>
      </c>
      <c r="F26" s="25" t="s">
        <v>20</v>
      </c>
      <c r="G26" s="25" t="s">
        <v>20</v>
      </c>
      <c r="H26" s="24" t="s">
        <v>56</v>
      </c>
    </row>
    <row r="27" spans="1:8" s="26" customFormat="1" ht="20.100000000000001" customHeight="1">
      <c r="A27" s="31" t="s">
        <v>57</v>
      </c>
      <c r="B27" s="32"/>
      <c r="C27" s="33">
        <f t="shared" si="0"/>
        <v>20</v>
      </c>
      <c r="D27" s="25">
        <f>15+2</f>
        <v>17</v>
      </c>
      <c r="E27" s="25">
        <v>3</v>
      </c>
      <c r="F27" s="25" t="s">
        <v>20</v>
      </c>
      <c r="G27" s="25" t="s">
        <v>20</v>
      </c>
      <c r="H27" s="24" t="s">
        <v>58</v>
      </c>
    </row>
    <row r="28" spans="1:8" s="26" customFormat="1" ht="20.100000000000001" customHeight="1">
      <c r="A28" s="34" t="s">
        <v>59</v>
      </c>
      <c r="B28" s="34"/>
      <c r="C28" s="25">
        <f t="shared" si="0"/>
        <v>21</v>
      </c>
      <c r="D28" s="25">
        <f>13+2</f>
        <v>15</v>
      </c>
      <c r="E28" s="25">
        <v>6</v>
      </c>
      <c r="F28" s="25" t="s">
        <v>20</v>
      </c>
      <c r="G28" s="25" t="s">
        <v>20</v>
      </c>
      <c r="H28" s="24" t="s">
        <v>60</v>
      </c>
    </row>
    <row r="29" spans="1:8" s="26" customFormat="1" ht="20.100000000000001" customHeight="1">
      <c r="A29" s="30" t="s">
        <v>61</v>
      </c>
      <c r="B29" s="30"/>
      <c r="C29" s="35">
        <f t="shared" si="0"/>
        <v>18</v>
      </c>
      <c r="D29" s="35">
        <f>4+2</f>
        <v>6</v>
      </c>
      <c r="E29" s="35">
        <v>12</v>
      </c>
      <c r="F29" s="35" t="s">
        <v>20</v>
      </c>
      <c r="G29" s="35" t="s">
        <v>20</v>
      </c>
      <c r="H29" s="30" t="s">
        <v>62</v>
      </c>
    </row>
    <row r="30" spans="1:8" s="26" customFormat="1" ht="20.100000000000001" customHeight="1">
      <c r="A30" s="36" t="s">
        <v>63</v>
      </c>
      <c r="B30" s="37"/>
      <c r="C30" s="38">
        <f>SUM(D30:G30)</f>
        <v>21</v>
      </c>
      <c r="D30" s="39">
        <f>8+1</f>
        <v>9</v>
      </c>
      <c r="E30" s="39">
        <f>10+2</f>
        <v>12</v>
      </c>
      <c r="F30" s="39" t="s">
        <v>20</v>
      </c>
      <c r="G30" s="39" t="s">
        <v>20</v>
      </c>
      <c r="H30" s="30" t="s">
        <v>64</v>
      </c>
    </row>
    <row r="31" spans="1:8" s="26" customFormat="1" ht="20.100000000000001" customHeight="1">
      <c r="A31" s="40"/>
      <c r="B31" s="41"/>
      <c r="C31" s="42"/>
      <c r="D31" s="43"/>
      <c r="E31" s="43"/>
      <c r="F31" s="43"/>
      <c r="G31" s="43"/>
      <c r="H31" s="34" t="s">
        <v>65</v>
      </c>
    </row>
    <row r="32" spans="1:8" s="26" customFormat="1" ht="20.100000000000001" customHeight="1">
      <c r="A32" s="24" t="s">
        <v>66</v>
      </c>
      <c r="B32" s="24"/>
      <c r="C32" s="44"/>
      <c r="D32" s="44"/>
      <c r="E32" s="44"/>
      <c r="F32" s="44"/>
      <c r="G32" s="44"/>
      <c r="H32" s="34" t="s">
        <v>67</v>
      </c>
    </row>
    <row r="33" spans="1:8" s="26" customFormat="1" ht="20.100000000000001" customHeight="1">
      <c r="A33" s="24" t="s">
        <v>68</v>
      </c>
      <c r="B33" s="24"/>
      <c r="C33" s="25" t="s">
        <v>20</v>
      </c>
      <c r="D33" s="25" t="s">
        <v>20</v>
      </c>
      <c r="E33" s="25" t="s">
        <v>20</v>
      </c>
      <c r="F33" s="25" t="s">
        <v>20</v>
      </c>
      <c r="G33" s="25" t="s">
        <v>20</v>
      </c>
      <c r="H33" s="24" t="s">
        <v>69</v>
      </c>
    </row>
    <row r="34" spans="1:8" s="26" customFormat="1" ht="20.100000000000001" customHeight="1">
      <c r="A34" s="24" t="s">
        <v>70</v>
      </c>
      <c r="B34" s="24"/>
      <c r="C34" s="25" t="s">
        <v>20</v>
      </c>
      <c r="D34" s="25" t="s">
        <v>20</v>
      </c>
      <c r="E34" s="25" t="s">
        <v>20</v>
      </c>
      <c r="F34" s="25" t="s">
        <v>20</v>
      </c>
      <c r="G34" s="25" t="s">
        <v>20</v>
      </c>
      <c r="H34" s="24" t="s">
        <v>71</v>
      </c>
    </row>
    <row r="35" spans="1:8" ht="20.100000000000001" customHeight="1">
      <c r="A35" s="45" t="s">
        <v>72</v>
      </c>
      <c r="B35" s="45"/>
      <c r="C35" s="45"/>
      <c r="D35" s="9"/>
    </row>
    <row r="36" spans="1:8" ht="20.100000000000001" customHeight="1">
      <c r="A36" s="45" t="s">
        <v>73</v>
      </c>
    </row>
  </sheetData>
  <mergeCells count="4">
    <mergeCell ref="C3:G3"/>
    <mergeCell ref="A4:B4"/>
    <mergeCell ref="A5:B5"/>
    <mergeCell ref="A8:B8"/>
  </mergeCells>
  <pageMargins left="0.7" right="0.7" top="0.75" bottom="0.75" header="0.3" footer="0.3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SPB1403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2020-06-05T07:17:47Z</dcterms:created>
  <dcterms:modified xsi:type="dcterms:W3CDTF">2020-06-05T07:18:08Z</dcterms:modified>
</cp:coreProperties>
</file>