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2561\Template-61---\Table61\"/>
    </mc:Choice>
  </mc:AlternateContent>
  <bookViews>
    <workbookView xWindow="0" yWindow="0" windowWidth="19200" windowHeight="11595"/>
  </bookViews>
  <sheets>
    <sheet name="T-18.3 (2)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6" i="1" l="1"/>
  <c r="J16" i="1"/>
  <c r="I16" i="1"/>
  <c r="H16" i="1"/>
  <c r="G16" i="1"/>
  <c r="F16" i="1"/>
  <c r="K15" i="1"/>
  <c r="J15" i="1"/>
  <c r="I15" i="1"/>
  <c r="H15" i="1"/>
  <c r="G15" i="1"/>
  <c r="F15" i="1"/>
  <c r="K14" i="1"/>
  <c r="J14" i="1"/>
  <c r="I14" i="1"/>
  <c r="H14" i="1"/>
  <c r="G14" i="1"/>
  <c r="F14" i="1"/>
  <c r="K13" i="1"/>
  <c r="J13" i="1"/>
  <c r="I13" i="1"/>
  <c r="H13" i="1"/>
  <c r="G13" i="1"/>
  <c r="F13" i="1"/>
  <c r="K12" i="1"/>
  <c r="J12" i="1"/>
  <c r="I12" i="1"/>
  <c r="H12" i="1"/>
  <c r="G12" i="1"/>
  <c r="F12" i="1"/>
  <c r="K11" i="1"/>
  <c r="J11" i="1"/>
  <c r="I11" i="1"/>
  <c r="H11" i="1"/>
  <c r="G11" i="1"/>
  <c r="F11" i="1"/>
  <c r="K10" i="1"/>
  <c r="J10" i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<sst xmlns="http://schemas.openxmlformats.org/spreadsheetml/2006/main" count="45" uniqueCount="37">
  <si>
    <t xml:space="preserve">ตาราง   </t>
  </si>
  <si>
    <t>สาขา เงินฝาก เงินถอน และเงินฝากคงเหลือของธนาคารออมสิน จำแนกตามประเภทบัญชี เป็นรายอำเภอ พ.ศ. 2558</t>
  </si>
  <si>
    <t>Table</t>
  </si>
  <si>
    <t>Branches, Deposit, Withdrawals and Deposit Outstandings of The Government Saving Bank by Type and District: 2015</t>
  </si>
  <si>
    <t>(ล้านบาท million Baht)</t>
  </si>
  <si>
    <t>ประเภทเผื่อเรียก Demand deposits</t>
  </si>
  <si>
    <t>ประเภทประจำ Time deposits</t>
  </si>
  <si>
    <t>จำนวน</t>
  </si>
  <si>
    <t>เงินฝากคงเหลือ</t>
  </si>
  <si>
    <t>อำเภอ</t>
  </si>
  <si>
    <t>สาขา</t>
  </si>
  <si>
    <t>เงินฝาก</t>
  </si>
  <si>
    <t>เงินถอน</t>
  </si>
  <si>
    <t>เมื่อสิ้นปี</t>
  </si>
  <si>
    <t>District</t>
  </si>
  <si>
    <t xml:space="preserve">Number of </t>
  </si>
  <si>
    <t>Deposit</t>
  </si>
  <si>
    <t>Withdrawal</t>
  </si>
  <si>
    <t>Deposit outstandings</t>
  </si>
  <si>
    <t>branches</t>
  </si>
  <si>
    <t>at the end of the year</t>
  </si>
  <si>
    <t>รวมยอด</t>
  </si>
  <si>
    <t>Total</t>
  </si>
  <si>
    <t xml:space="preserve">    เมืองนนทบุรี</t>
  </si>
  <si>
    <t xml:space="preserve">  Mueang Nonthaburi</t>
  </si>
  <si>
    <t xml:space="preserve">    บางกรวย</t>
  </si>
  <si>
    <t xml:space="preserve">  Bang Kruai</t>
  </si>
  <si>
    <t xml:space="preserve">    บางใหญ่</t>
  </si>
  <si>
    <t xml:space="preserve">  Bang Yai</t>
  </si>
  <si>
    <t xml:space="preserve">    บางบัวทอง</t>
  </si>
  <si>
    <t xml:space="preserve">  Bang Bua Thong</t>
  </si>
  <si>
    <t xml:space="preserve">    ไทรน้อย</t>
  </si>
  <si>
    <t xml:space="preserve">  Sai Noi</t>
  </si>
  <si>
    <t xml:space="preserve">    ปากเกร็ด</t>
  </si>
  <si>
    <t xml:space="preserve">  Pak Kret</t>
  </si>
  <si>
    <t>ที่มา : ธนาคารออมสิน ภาค 5  จังหวัดนนทบุรี</t>
  </si>
  <si>
    <t xml:space="preserve">Source :  Government Saving Bank, Regional Office No. 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</si>
</sst>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(* #,##0_);_(* \(#,##0\);_(* &quot;-&quot;_);_(@_)"/>
    <numFmt numFmtId="43" formatCode="_(* #,##0.00_);_(* \(#,##0.00\);_(* &quot;-&quot;??_);_(@_)"/>
    <numFmt numFmtId="187" formatCode="0.0"/>
    <numFmt numFmtId="188" formatCode="_-* #,##0_-;\-* #,##0_-;_-* &quot;-&quot;??_-;_-@_-"/>
    <numFmt numFmtId="189" formatCode="_-* #,##0.0_-;\-* #,##0.0_-;_-* &quot;-&quot;??_-;_-@_-"/>
  </numFmts>
  <fonts count="5" x14ac:knownFonts="1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53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187" fontId="1" fillId="0" borderId="0" xfId="0" applyNumberFormat="1" applyFont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0" xfId="0" applyFont="1" applyBorder="1"/>
    <xf numFmtId="0" fontId="2" fillId="0" borderId="0" xfId="0" applyFont="1" applyBorder="1"/>
    <xf numFmtId="0" fontId="3" fillId="0" borderId="0" xfId="0" applyFont="1" applyBorder="1"/>
    <xf numFmtId="0" fontId="2" fillId="0" borderId="1" xfId="0" applyFont="1" applyBorder="1"/>
    <xf numFmtId="0" fontId="2" fillId="0" borderId="0" xfId="0" applyFont="1"/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horizontal="center" vertical="center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9" xfId="0" applyFont="1" applyBorder="1"/>
    <xf numFmtId="0" fontId="2" fillId="0" borderId="4" xfId="0" applyFont="1" applyBorder="1" applyAlignment="1">
      <alignment horizontal="center"/>
    </xf>
    <xf numFmtId="0" fontId="2" fillId="0" borderId="4" xfId="0" applyFont="1" applyBorder="1"/>
    <xf numFmtId="0" fontId="2" fillId="0" borderId="11" xfId="0" applyFont="1" applyBorder="1"/>
    <xf numFmtId="41" fontId="3" fillId="0" borderId="0" xfId="0" applyNumberFormat="1" applyFont="1" applyBorder="1" applyAlignment="1">
      <alignment horizontal="center" vertical="center"/>
    </xf>
    <xf numFmtId="41" fontId="3" fillId="0" borderId="9" xfId="0" applyNumberFormat="1" applyFont="1" applyBorder="1" applyAlignment="1">
      <alignment horizontal="center" vertical="center"/>
    </xf>
    <xf numFmtId="188" fontId="3" fillId="0" borderId="10" xfId="1" applyNumberFormat="1" applyFont="1" applyBorder="1" applyAlignment="1">
      <alignment horizontal="center" vertical="center"/>
    </xf>
    <xf numFmtId="189" fontId="3" fillId="0" borderId="10" xfId="1" applyNumberFormat="1" applyFont="1" applyBorder="1" applyAlignment="1">
      <alignment horizontal="center" vertical="center"/>
    </xf>
    <xf numFmtId="41" fontId="3" fillId="0" borderId="11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41" fontId="2" fillId="0" borderId="0" xfId="0" applyNumberFormat="1" applyFont="1" applyBorder="1" applyAlignment="1">
      <alignment horizontal="left" vertical="center"/>
    </xf>
    <xf numFmtId="41" fontId="2" fillId="0" borderId="9" xfId="0" applyNumberFormat="1" applyFont="1" applyBorder="1" applyAlignment="1">
      <alignment horizontal="left" vertical="center"/>
    </xf>
    <xf numFmtId="188" fontId="2" fillId="0" borderId="10" xfId="1" applyNumberFormat="1" applyFont="1" applyBorder="1" applyAlignment="1">
      <alignment horizontal="center" vertical="center"/>
    </xf>
    <xf numFmtId="189" fontId="2" fillId="0" borderId="10" xfId="1" applyNumberFormat="1" applyFont="1" applyBorder="1" applyAlignment="1">
      <alignment vertical="center"/>
    </xf>
    <xf numFmtId="41" fontId="2" fillId="0" borderId="11" xfId="0" applyNumberFormat="1" applyFont="1" applyBorder="1" applyAlignment="1">
      <alignment horizontal="left" vertical="center"/>
    </xf>
    <xf numFmtId="41" fontId="2" fillId="0" borderId="1" xfId="0" applyNumberFormat="1" applyFont="1" applyBorder="1" applyAlignment="1">
      <alignment horizontal="left" vertical="center"/>
    </xf>
    <xf numFmtId="41" fontId="2" fillId="0" borderId="12" xfId="0" applyNumberFormat="1" applyFont="1" applyBorder="1" applyAlignment="1">
      <alignment horizontal="left" vertical="center"/>
    </xf>
    <xf numFmtId="188" fontId="2" fillId="0" borderId="13" xfId="1" applyNumberFormat="1" applyFont="1" applyBorder="1" applyAlignment="1">
      <alignment horizontal="center" vertical="center"/>
    </xf>
    <xf numFmtId="189" fontId="2" fillId="0" borderId="13" xfId="1" applyNumberFormat="1" applyFont="1" applyBorder="1" applyAlignment="1">
      <alignment vertical="center"/>
    </xf>
    <xf numFmtId="41" fontId="2" fillId="0" borderId="14" xfId="0" applyNumberFormat="1" applyFont="1" applyBorder="1" applyAlignment="1">
      <alignment horizontal="left" vertical="center"/>
    </xf>
  </cellXfs>
  <cellStyles count="2">
    <cellStyle name="Comma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0</xdr:row>
      <xdr:rowOff>0</xdr:rowOff>
    </xdr:from>
    <xdr:to>
      <xdr:col>12</xdr:col>
      <xdr:colOff>0</xdr:colOff>
      <xdr:row>19</xdr:row>
      <xdr:rowOff>247650</xdr:rowOff>
    </xdr:to>
    <xdr:sp macro="" textlink="">
      <xdr:nvSpPr>
        <xdr:cNvPr id="2" name="Rectangle 6"/>
        <xdr:cNvSpPr>
          <a:spLocks noChangeArrowheads="1"/>
        </xdr:cNvSpPr>
      </xdr:nvSpPr>
      <xdr:spPr bwMode="auto">
        <a:xfrm rot="10797528">
          <a:off x="9725025" y="0"/>
          <a:ext cx="0" cy="5800725"/>
        </a:xfrm>
        <a:prstGeom prst="rect">
          <a:avLst/>
        </a:prstGeom>
        <a:solidFill>
          <a:srgbClr val="C0C0C0">
            <a:alpha val="74901"/>
          </a:srgbClr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12</xdr:col>
      <xdr:colOff>2598</xdr:colOff>
      <xdr:row>13</xdr:row>
      <xdr:rowOff>35502</xdr:rowOff>
    </xdr:from>
    <xdr:to>
      <xdr:col>12</xdr:col>
      <xdr:colOff>2598</xdr:colOff>
      <xdr:row>18</xdr:row>
      <xdr:rowOff>149580</xdr:rowOff>
    </xdr:to>
    <xdr:sp macro="" textlink="">
      <xdr:nvSpPr>
        <xdr:cNvPr id="3" name="Text Box 10"/>
        <xdr:cNvSpPr txBox="1">
          <a:spLocks noChangeArrowheads="1"/>
        </xdr:cNvSpPr>
      </xdr:nvSpPr>
      <xdr:spPr bwMode="auto">
        <a:xfrm>
          <a:off x="9727623" y="3893127"/>
          <a:ext cx="0" cy="14761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l" rtl="0">
            <a:defRPr sz="1000"/>
          </a:pPr>
          <a:r>
            <a:rPr lang="th-TH" sz="1100" b="0" i="0" strike="noStrike">
              <a:solidFill>
                <a:srgbClr val="000000"/>
              </a:solidFill>
              <a:latin typeface="JasmineUPC"/>
              <a:cs typeface="JasmineUPC"/>
            </a:rPr>
            <a:t>          สถิติเงินตรา การเงิน การประกันภัย และดุลกสนชำระเงิน</a:t>
          </a:r>
        </a:p>
      </xdr:txBody>
    </xdr:sp>
    <xdr:clientData/>
  </xdr:twoCellAnchor>
  <xdr:twoCellAnchor>
    <xdr:from>
      <xdr:col>12</xdr:col>
      <xdr:colOff>0</xdr:colOff>
      <xdr:row>18</xdr:row>
      <xdr:rowOff>95250</xdr:rowOff>
    </xdr:from>
    <xdr:to>
      <xdr:col>12</xdr:col>
      <xdr:colOff>0</xdr:colOff>
      <xdr:row>19</xdr:row>
      <xdr:rowOff>238125</xdr:rowOff>
    </xdr:to>
    <xdr:sp macro="" textlink="">
      <xdr:nvSpPr>
        <xdr:cNvPr id="4" name="Rectangle 9"/>
        <xdr:cNvSpPr>
          <a:spLocks noChangeArrowheads="1"/>
        </xdr:cNvSpPr>
      </xdr:nvSpPr>
      <xdr:spPr bwMode="auto">
        <a:xfrm rot="10797528">
          <a:off x="9725025" y="5314950"/>
          <a:ext cx="0" cy="476250"/>
        </a:xfrm>
        <a:prstGeom prst="rect">
          <a:avLst/>
        </a:prstGeom>
        <a:solidFill>
          <a:srgbClr val="C0C0C0">
            <a:alpha val="74901"/>
          </a:srgbClr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1954790</xdr:colOff>
      <xdr:row>18</xdr:row>
      <xdr:rowOff>107808</xdr:rowOff>
    </xdr:from>
    <xdr:to>
      <xdr:col>11</xdr:col>
      <xdr:colOff>1954790</xdr:colOff>
      <xdr:row>19</xdr:row>
      <xdr:rowOff>225491</xdr:rowOff>
    </xdr:to>
    <xdr:sp macro="" textlink="">
      <xdr:nvSpPr>
        <xdr:cNvPr id="5" name="Text Box 9"/>
        <xdr:cNvSpPr txBox="1">
          <a:spLocks noChangeArrowheads="1"/>
        </xdr:cNvSpPr>
      </xdr:nvSpPr>
      <xdr:spPr bwMode="auto">
        <a:xfrm>
          <a:off x="9727190" y="5327508"/>
          <a:ext cx="0" cy="4510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ctr" upright="1"/>
        <a:lstStyle/>
        <a:p>
          <a:pPr algn="ct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</a:t>
          </a: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39</a:t>
          </a: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rgb="FF92D050"/>
  </sheetPr>
  <dimension ref="A1:P36"/>
  <sheetViews>
    <sheetView showGridLines="0" tabSelected="1" zoomScaleNormal="100" workbookViewId="0">
      <selection activeCell="L11" sqref="L11"/>
    </sheetView>
  </sheetViews>
  <sheetFormatPr defaultRowHeight="23.1" customHeight="1" x14ac:dyDescent="0.3"/>
  <cols>
    <col min="1" max="1" width="1.7109375" style="9" customWidth="1"/>
    <col min="2" max="2" width="4.140625" style="9" customWidth="1"/>
    <col min="3" max="3" width="6" style="9" customWidth="1"/>
    <col min="4" max="4" width="3.42578125" style="9" customWidth="1"/>
    <col min="5" max="5" width="11.140625" style="9" customWidth="1"/>
    <col min="6" max="7" width="13.28515625" style="9" customWidth="1"/>
    <col min="8" max="8" width="23.42578125" style="9" customWidth="1"/>
    <col min="9" max="9" width="11.85546875" style="9" customWidth="1"/>
    <col min="10" max="10" width="12.28515625" style="9" customWidth="1"/>
    <col min="11" max="11" width="24" style="9" customWidth="1"/>
    <col min="12" max="12" width="21.28515625" style="9" customWidth="1"/>
    <col min="13" max="13" width="1.42578125" style="9" customWidth="1"/>
    <col min="14" max="256" width="9.140625" style="9"/>
    <col min="257" max="257" width="1.7109375" style="9" customWidth="1"/>
    <col min="258" max="258" width="7.5703125" style="9" customWidth="1"/>
    <col min="259" max="259" width="7.28515625" style="9" customWidth="1"/>
    <col min="260" max="260" width="10.140625" style="9" customWidth="1"/>
    <col min="261" max="261" width="22.7109375" style="9" customWidth="1"/>
    <col min="262" max="263" width="25.7109375" style="9" customWidth="1"/>
    <col min="264" max="264" width="27.42578125" style="9" customWidth="1"/>
    <col min="265" max="266" width="25.7109375" style="9" customWidth="1"/>
    <col min="267" max="267" width="27.140625" style="9" customWidth="1"/>
    <col min="268" max="268" width="29.42578125" style="9" customWidth="1"/>
    <col min="269" max="269" width="1.42578125" style="9" customWidth="1"/>
    <col min="270" max="512" width="9.140625" style="9"/>
    <col min="513" max="513" width="1.7109375" style="9" customWidth="1"/>
    <col min="514" max="514" width="7.5703125" style="9" customWidth="1"/>
    <col min="515" max="515" width="7.28515625" style="9" customWidth="1"/>
    <col min="516" max="516" width="10.140625" style="9" customWidth="1"/>
    <col min="517" max="517" width="22.7109375" style="9" customWidth="1"/>
    <col min="518" max="519" width="25.7109375" style="9" customWidth="1"/>
    <col min="520" max="520" width="27.42578125" style="9" customWidth="1"/>
    <col min="521" max="522" width="25.7109375" style="9" customWidth="1"/>
    <col min="523" max="523" width="27.140625" style="9" customWidth="1"/>
    <col min="524" max="524" width="29.42578125" style="9" customWidth="1"/>
    <col min="525" max="525" width="1.42578125" style="9" customWidth="1"/>
    <col min="526" max="768" width="9.140625" style="9"/>
    <col min="769" max="769" width="1.7109375" style="9" customWidth="1"/>
    <col min="770" max="770" width="7.5703125" style="9" customWidth="1"/>
    <col min="771" max="771" width="7.28515625" style="9" customWidth="1"/>
    <col min="772" max="772" width="10.140625" style="9" customWidth="1"/>
    <col min="773" max="773" width="22.7109375" style="9" customWidth="1"/>
    <col min="774" max="775" width="25.7109375" style="9" customWidth="1"/>
    <col min="776" max="776" width="27.42578125" style="9" customWidth="1"/>
    <col min="777" max="778" width="25.7109375" style="9" customWidth="1"/>
    <col min="779" max="779" width="27.140625" style="9" customWidth="1"/>
    <col min="780" max="780" width="29.42578125" style="9" customWidth="1"/>
    <col min="781" max="781" width="1.42578125" style="9" customWidth="1"/>
    <col min="782" max="1024" width="9.140625" style="9"/>
    <col min="1025" max="1025" width="1.7109375" style="9" customWidth="1"/>
    <col min="1026" max="1026" width="7.5703125" style="9" customWidth="1"/>
    <col min="1027" max="1027" width="7.28515625" style="9" customWidth="1"/>
    <col min="1028" max="1028" width="10.140625" style="9" customWidth="1"/>
    <col min="1029" max="1029" width="22.7109375" style="9" customWidth="1"/>
    <col min="1030" max="1031" width="25.7109375" style="9" customWidth="1"/>
    <col min="1032" max="1032" width="27.42578125" style="9" customWidth="1"/>
    <col min="1033" max="1034" width="25.7109375" style="9" customWidth="1"/>
    <col min="1035" max="1035" width="27.140625" style="9" customWidth="1"/>
    <col min="1036" max="1036" width="29.42578125" style="9" customWidth="1"/>
    <col min="1037" max="1037" width="1.42578125" style="9" customWidth="1"/>
    <col min="1038" max="1280" width="9.140625" style="9"/>
    <col min="1281" max="1281" width="1.7109375" style="9" customWidth="1"/>
    <col min="1282" max="1282" width="7.5703125" style="9" customWidth="1"/>
    <col min="1283" max="1283" width="7.28515625" style="9" customWidth="1"/>
    <col min="1284" max="1284" width="10.140625" style="9" customWidth="1"/>
    <col min="1285" max="1285" width="22.7109375" style="9" customWidth="1"/>
    <col min="1286" max="1287" width="25.7109375" style="9" customWidth="1"/>
    <col min="1288" max="1288" width="27.42578125" style="9" customWidth="1"/>
    <col min="1289" max="1290" width="25.7109375" style="9" customWidth="1"/>
    <col min="1291" max="1291" width="27.140625" style="9" customWidth="1"/>
    <col min="1292" max="1292" width="29.42578125" style="9" customWidth="1"/>
    <col min="1293" max="1293" width="1.42578125" style="9" customWidth="1"/>
    <col min="1294" max="1536" width="9.140625" style="9"/>
    <col min="1537" max="1537" width="1.7109375" style="9" customWidth="1"/>
    <col min="1538" max="1538" width="7.5703125" style="9" customWidth="1"/>
    <col min="1539" max="1539" width="7.28515625" style="9" customWidth="1"/>
    <col min="1540" max="1540" width="10.140625" style="9" customWidth="1"/>
    <col min="1541" max="1541" width="22.7109375" style="9" customWidth="1"/>
    <col min="1542" max="1543" width="25.7109375" style="9" customWidth="1"/>
    <col min="1544" max="1544" width="27.42578125" style="9" customWidth="1"/>
    <col min="1545" max="1546" width="25.7109375" style="9" customWidth="1"/>
    <col min="1547" max="1547" width="27.140625" style="9" customWidth="1"/>
    <col min="1548" max="1548" width="29.42578125" style="9" customWidth="1"/>
    <col min="1549" max="1549" width="1.42578125" style="9" customWidth="1"/>
    <col min="1550" max="1792" width="9.140625" style="9"/>
    <col min="1793" max="1793" width="1.7109375" style="9" customWidth="1"/>
    <col min="1794" max="1794" width="7.5703125" style="9" customWidth="1"/>
    <col min="1795" max="1795" width="7.28515625" style="9" customWidth="1"/>
    <col min="1796" max="1796" width="10.140625" style="9" customWidth="1"/>
    <col min="1797" max="1797" width="22.7109375" style="9" customWidth="1"/>
    <col min="1798" max="1799" width="25.7109375" style="9" customWidth="1"/>
    <col min="1800" max="1800" width="27.42578125" style="9" customWidth="1"/>
    <col min="1801" max="1802" width="25.7109375" style="9" customWidth="1"/>
    <col min="1803" max="1803" width="27.140625" style="9" customWidth="1"/>
    <col min="1804" max="1804" width="29.42578125" style="9" customWidth="1"/>
    <col min="1805" max="1805" width="1.42578125" style="9" customWidth="1"/>
    <col min="1806" max="2048" width="9.140625" style="9"/>
    <col min="2049" max="2049" width="1.7109375" style="9" customWidth="1"/>
    <col min="2050" max="2050" width="7.5703125" style="9" customWidth="1"/>
    <col min="2051" max="2051" width="7.28515625" style="9" customWidth="1"/>
    <col min="2052" max="2052" width="10.140625" style="9" customWidth="1"/>
    <col min="2053" max="2053" width="22.7109375" style="9" customWidth="1"/>
    <col min="2054" max="2055" width="25.7109375" style="9" customWidth="1"/>
    <col min="2056" max="2056" width="27.42578125" style="9" customWidth="1"/>
    <col min="2057" max="2058" width="25.7109375" style="9" customWidth="1"/>
    <col min="2059" max="2059" width="27.140625" style="9" customWidth="1"/>
    <col min="2060" max="2060" width="29.42578125" style="9" customWidth="1"/>
    <col min="2061" max="2061" width="1.42578125" style="9" customWidth="1"/>
    <col min="2062" max="2304" width="9.140625" style="9"/>
    <col min="2305" max="2305" width="1.7109375" style="9" customWidth="1"/>
    <col min="2306" max="2306" width="7.5703125" style="9" customWidth="1"/>
    <col min="2307" max="2307" width="7.28515625" style="9" customWidth="1"/>
    <col min="2308" max="2308" width="10.140625" style="9" customWidth="1"/>
    <col min="2309" max="2309" width="22.7109375" style="9" customWidth="1"/>
    <col min="2310" max="2311" width="25.7109375" style="9" customWidth="1"/>
    <col min="2312" max="2312" width="27.42578125" style="9" customWidth="1"/>
    <col min="2313" max="2314" width="25.7109375" style="9" customWidth="1"/>
    <col min="2315" max="2315" width="27.140625" style="9" customWidth="1"/>
    <col min="2316" max="2316" width="29.42578125" style="9" customWidth="1"/>
    <col min="2317" max="2317" width="1.42578125" style="9" customWidth="1"/>
    <col min="2318" max="2560" width="9.140625" style="9"/>
    <col min="2561" max="2561" width="1.7109375" style="9" customWidth="1"/>
    <col min="2562" max="2562" width="7.5703125" style="9" customWidth="1"/>
    <col min="2563" max="2563" width="7.28515625" style="9" customWidth="1"/>
    <col min="2564" max="2564" width="10.140625" style="9" customWidth="1"/>
    <col min="2565" max="2565" width="22.7109375" style="9" customWidth="1"/>
    <col min="2566" max="2567" width="25.7109375" style="9" customWidth="1"/>
    <col min="2568" max="2568" width="27.42578125" style="9" customWidth="1"/>
    <col min="2569" max="2570" width="25.7109375" style="9" customWidth="1"/>
    <col min="2571" max="2571" width="27.140625" style="9" customWidth="1"/>
    <col min="2572" max="2572" width="29.42578125" style="9" customWidth="1"/>
    <col min="2573" max="2573" width="1.42578125" style="9" customWidth="1"/>
    <col min="2574" max="2816" width="9.140625" style="9"/>
    <col min="2817" max="2817" width="1.7109375" style="9" customWidth="1"/>
    <col min="2818" max="2818" width="7.5703125" style="9" customWidth="1"/>
    <col min="2819" max="2819" width="7.28515625" style="9" customWidth="1"/>
    <col min="2820" max="2820" width="10.140625" style="9" customWidth="1"/>
    <col min="2821" max="2821" width="22.7109375" style="9" customWidth="1"/>
    <col min="2822" max="2823" width="25.7109375" style="9" customWidth="1"/>
    <col min="2824" max="2824" width="27.42578125" style="9" customWidth="1"/>
    <col min="2825" max="2826" width="25.7109375" style="9" customWidth="1"/>
    <col min="2827" max="2827" width="27.140625" style="9" customWidth="1"/>
    <col min="2828" max="2828" width="29.42578125" style="9" customWidth="1"/>
    <col min="2829" max="2829" width="1.42578125" style="9" customWidth="1"/>
    <col min="2830" max="3072" width="9.140625" style="9"/>
    <col min="3073" max="3073" width="1.7109375" style="9" customWidth="1"/>
    <col min="3074" max="3074" width="7.5703125" style="9" customWidth="1"/>
    <col min="3075" max="3075" width="7.28515625" style="9" customWidth="1"/>
    <col min="3076" max="3076" width="10.140625" style="9" customWidth="1"/>
    <col min="3077" max="3077" width="22.7109375" style="9" customWidth="1"/>
    <col min="3078" max="3079" width="25.7109375" style="9" customWidth="1"/>
    <col min="3080" max="3080" width="27.42578125" style="9" customWidth="1"/>
    <col min="3081" max="3082" width="25.7109375" style="9" customWidth="1"/>
    <col min="3083" max="3083" width="27.140625" style="9" customWidth="1"/>
    <col min="3084" max="3084" width="29.42578125" style="9" customWidth="1"/>
    <col min="3085" max="3085" width="1.42578125" style="9" customWidth="1"/>
    <col min="3086" max="3328" width="9.140625" style="9"/>
    <col min="3329" max="3329" width="1.7109375" style="9" customWidth="1"/>
    <col min="3330" max="3330" width="7.5703125" style="9" customWidth="1"/>
    <col min="3331" max="3331" width="7.28515625" style="9" customWidth="1"/>
    <col min="3332" max="3332" width="10.140625" style="9" customWidth="1"/>
    <col min="3333" max="3333" width="22.7109375" style="9" customWidth="1"/>
    <col min="3334" max="3335" width="25.7109375" style="9" customWidth="1"/>
    <col min="3336" max="3336" width="27.42578125" style="9" customWidth="1"/>
    <col min="3337" max="3338" width="25.7109375" style="9" customWidth="1"/>
    <col min="3339" max="3339" width="27.140625" style="9" customWidth="1"/>
    <col min="3340" max="3340" width="29.42578125" style="9" customWidth="1"/>
    <col min="3341" max="3341" width="1.42578125" style="9" customWidth="1"/>
    <col min="3342" max="3584" width="9.140625" style="9"/>
    <col min="3585" max="3585" width="1.7109375" style="9" customWidth="1"/>
    <col min="3586" max="3586" width="7.5703125" style="9" customWidth="1"/>
    <col min="3587" max="3587" width="7.28515625" style="9" customWidth="1"/>
    <col min="3588" max="3588" width="10.140625" style="9" customWidth="1"/>
    <col min="3589" max="3589" width="22.7109375" style="9" customWidth="1"/>
    <col min="3590" max="3591" width="25.7109375" style="9" customWidth="1"/>
    <col min="3592" max="3592" width="27.42578125" style="9" customWidth="1"/>
    <col min="3593" max="3594" width="25.7109375" style="9" customWidth="1"/>
    <col min="3595" max="3595" width="27.140625" style="9" customWidth="1"/>
    <col min="3596" max="3596" width="29.42578125" style="9" customWidth="1"/>
    <col min="3597" max="3597" width="1.42578125" style="9" customWidth="1"/>
    <col min="3598" max="3840" width="9.140625" style="9"/>
    <col min="3841" max="3841" width="1.7109375" style="9" customWidth="1"/>
    <col min="3842" max="3842" width="7.5703125" style="9" customWidth="1"/>
    <col min="3843" max="3843" width="7.28515625" style="9" customWidth="1"/>
    <col min="3844" max="3844" width="10.140625" style="9" customWidth="1"/>
    <col min="3845" max="3845" width="22.7109375" style="9" customWidth="1"/>
    <col min="3846" max="3847" width="25.7109375" style="9" customWidth="1"/>
    <col min="3848" max="3848" width="27.42578125" style="9" customWidth="1"/>
    <col min="3849" max="3850" width="25.7109375" style="9" customWidth="1"/>
    <col min="3851" max="3851" width="27.140625" style="9" customWidth="1"/>
    <col min="3852" max="3852" width="29.42578125" style="9" customWidth="1"/>
    <col min="3853" max="3853" width="1.42578125" style="9" customWidth="1"/>
    <col min="3854" max="4096" width="9.140625" style="9"/>
    <col min="4097" max="4097" width="1.7109375" style="9" customWidth="1"/>
    <col min="4098" max="4098" width="7.5703125" style="9" customWidth="1"/>
    <col min="4099" max="4099" width="7.28515625" style="9" customWidth="1"/>
    <col min="4100" max="4100" width="10.140625" style="9" customWidth="1"/>
    <col min="4101" max="4101" width="22.7109375" style="9" customWidth="1"/>
    <col min="4102" max="4103" width="25.7109375" style="9" customWidth="1"/>
    <col min="4104" max="4104" width="27.42578125" style="9" customWidth="1"/>
    <col min="4105" max="4106" width="25.7109375" style="9" customWidth="1"/>
    <col min="4107" max="4107" width="27.140625" style="9" customWidth="1"/>
    <col min="4108" max="4108" width="29.42578125" style="9" customWidth="1"/>
    <col min="4109" max="4109" width="1.42578125" style="9" customWidth="1"/>
    <col min="4110" max="4352" width="9.140625" style="9"/>
    <col min="4353" max="4353" width="1.7109375" style="9" customWidth="1"/>
    <col min="4354" max="4354" width="7.5703125" style="9" customWidth="1"/>
    <col min="4355" max="4355" width="7.28515625" style="9" customWidth="1"/>
    <col min="4356" max="4356" width="10.140625" style="9" customWidth="1"/>
    <col min="4357" max="4357" width="22.7109375" style="9" customWidth="1"/>
    <col min="4358" max="4359" width="25.7109375" style="9" customWidth="1"/>
    <col min="4360" max="4360" width="27.42578125" style="9" customWidth="1"/>
    <col min="4361" max="4362" width="25.7109375" style="9" customWidth="1"/>
    <col min="4363" max="4363" width="27.140625" style="9" customWidth="1"/>
    <col min="4364" max="4364" width="29.42578125" style="9" customWidth="1"/>
    <col min="4365" max="4365" width="1.42578125" style="9" customWidth="1"/>
    <col min="4366" max="4608" width="9.140625" style="9"/>
    <col min="4609" max="4609" width="1.7109375" style="9" customWidth="1"/>
    <col min="4610" max="4610" width="7.5703125" style="9" customWidth="1"/>
    <col min="4611" max="4611" width="7.28515625" style="9" customWidth="1"/>
    <col min="4612" max="4612" width="10.140625" style="9" customWidth="1"/>
    <col min="4613" max="4613" width="22.7109375" style="9" customWidth="1"/>
    <col min="4614" max="4615" width="25.7109375" style="9" customWidth="1"/>
    <col min="4616" max="4616" width="27.42578125" style="9" customWidth="1"/>
    <col min="4617" max="4618" width="25.7109375" style="9" customWidth="1"/>
    <col min="4619" max="4619" width="27.140625" style="9" customWidth="1"/>
    <col min="4620" max="4620" width="29.42578125" style="9" customWidth="1"/>
    <col min="4621" max="4621" width="1.42578125" style="9" customWidth="1"/>
    <col min="4622" max="4864" width="9.140625" style="9"/>
    <col min="4865" max="4865" width="1.7109375" style="9" customWidth="1"/>
    <col min="4866" max="4866" width="7.5703125" style="9" customWidth="1"/>
    <col min="4867" max="4867" width="7.28515625" style="9" customWidth="1"/>
    <col min="4868" max="4868" width="10.140625" style="9" customWidth="1"/>
    <col min="4869" max="4869" width="22.7109375" style="9" customWidth="1"/>
    <col min="4870" max="4871" width="25.7109375" style="9" customWidth="1"/>
    <col min="4872" max="4872" width="27.42578125" style="9" customWidth="1"/>
    <col min="4873" max="4874" width="25.7109375" style="9" customWidth="1"/>
    <col min="4875" max="4875" width="27.140625" style="9" customWidth="1"/>
    <col min="4876" max="4876" width="29.42578125" style="9" customWidth="1"/>
    <col min="4877" max="4877" width="1.42578125" style="9" customWidth="1"/>
    <col min="4878" max="5120" width="9.140625" style="9"/>
    <col min="5121" max="5121" width="1.7109375" style="9" customWidth="1"/>
    <col min="5122" max="5122" width="7.5703125" style="9" customWidth="1"/>
    <col min="5123" max="5123" width="7.28515625" style="9" customWidth="1"/>
    <col min="5124" max="5124" width="10.140625" style="9" customWidth="1"/>
    <col min="5125" max="5125" width="22.7109375" style="9" customWidth="1"/>
    <col min="5126" max="5127" width="25.7109375" style="9" customWidth="1"/>
    <col min="5128" max="5128" width="27.42578125" style="9" customWidth="1"/>
    <col min="5129" max="5130" width="25.7109375" style="9" customWidth="1"/>
    <col min="5131" max="5131" width="27.140625" style="9" customWidth="1"/>
    <col min="5132" max="5132" width="29.42578125" style="9" customWidth="1"/>
    <col min="5133" max="5133" width="1.42578125" style="9" customWidth="1"/>
    <col min="5134" max="5376" width="9.140625" style="9"/>
    <col min="5377" max="5377" width="1.7109375" style="9" customWidth="1"/>
    <col min="5378" max="5378" width="7.5703125" style="9" customWidth="1"/>
    <col min="5379" max="5379" width="7.28515625" style="9" customWidth="1"/>
    <col min="5380" max="5380" width="10.140625" style="9" customWidth="1"/>
    <col min="5381" max="5381" width="22.7109375" style="9" customWidth="1"/>
    <col min="5382" max="5383" width="25.7109375" style="9" customWidth="1"/>
    <col min="5384" max="5384" width="27.42578125" style="9" customWidth="1"/>
    <col min="5385" max="5386" width="25.7109375" style="9" customWidth="1"/>
    <col min="5387" max="5387" width="27.140625" style="9" customWidth="1"/>
    <col min="5388" max="5388" width="29.42578125" style="9" customWidth="1"/>
    <col min="5389" max="5389" width="1.42578125" style="9" customWidth="1"/>
    <col min="5390" max="5632" width="9.140625" style="9"/>
    <col min="5633" max="5633" width="1.7109375" style="9" customWidth="1"/>
    <col min="5634" max="5634" width="7.5703125" style="9" customWidth="1"/>
    <col min="5635" max="5635" width="7.28515625" style="9" customWidth="1"/>
    <col min="5636" max="5636" width="10.140625" style="9" customWidth="1"/>
    <col min="5637" max="5637" width="22.7109375" style="9" customWidth="1"/>
    <col min="5638" max="5639" width="25.7109375" style="9" customWidth="1"/>
    <col min="5640" max="5640" width="27.42578125" style="9" customWidth="1"/>
    <col min="5641" max="5642" width="25.7109375" style="9" customWidth="1"/>
    <col min="5643" max="5643" width="27.140625" style="9" customWidth="1"/>
    <col min="5644" max="5644" width="29.42578125" style="9" customWidth="1"/>
    <col min="5645" max="5645" width="1.42578125" style="9" customWidth="1"/>
    <col min="5646" max="5888" width="9.140625" style="9"/>
    <col min="5889" max="5889" width="1.7109375" style="9" customWidth="1"/>
    <col min="5890" max="5890" width="7.5703125" style="9" customWidth="1"/>
    <col min="5891" max="5891" width="7.28515625" style="9" customWidth="1"/>
    <col min="5892" max="5892" width="10.140625" style="9" customWidth="1"/>
    <col min="5893" max="5893" width="22.7109375" style="9" customWidth="1"/>
    <col min="5894" max="5895" width="25.7109375" style="9" customWidth="1"/>
    <col min="5896" max="5896" width="27.42578125" style="9" customWidth="1"/>
    <col min="5897" max="5898" width="25.7109375" style="9" customWidth="1"/>
    <col min="5899" max="5899" width="27.140625" style="9" customWidth="1"/>
    <col min="5900" max="5900" width="29.42578125" style="9" customWidth="1"/>
    <col min="5901" max="5901" width="1.42578125" style="9" customWidth="1"/>
    <col min="5902" max="6144" width="9.140625" style="9"/>
    <col min="6145" max="6145" width="1.7109375" style="9" customWidth="1"/>
    <col min="6146" max="6146" width="7.5703125" style="9" customWidth="1"/>
    <col min="6147" max="6147" width="7.28515625" style="9" customWidth="1"/>
    <col min="6148" max="6148" width="10.140625" style="9" customWidth="1"/>
    <col min="6149" max="6149" width="22.7109375" style="9" customWidth="1"/>
    <col min="6150" max="6151" width="25.7109375" style="9" customWidth="1"/>
    <col min="6152" max="6152" width="27.42578125" style="9" customWidth="1"/>
    <col min="6153" max="6154" width="25.7109375" style="9" customWidth="1"/>
    <col min="6155" max="6155" width="27.140625" style="9" customWidth="1"/>
    <col min="6156" max="6156" width="29.42578125" style="9" customWidth="1"/>
    <col min="6157" max="6157" width="1.42578125" style="9" customWidth="1"/>
    <col min="6158" max="6400" width="9.140625" style="9"/>
    <col min="6401" max="6401" width="1.7109375" style="9" customWidth="1"/>
    <col min="6402" max="6402" width="7.5703125" style="9" customWidth="1"/>
    <col min="6403" max="6403" width="7.28515625" style="9" customWidth="1"/>
    <col min="6404" max="6404" width="10.140625" style="9" customWidth="1"/>
    <col min="6405" max="6405" width="22.7109375" style="9" customWidth="1"/>
    <col min="6406" max="6407" width="25.7109375" style="9" customWidth="1"/>
    <col min="6408" max="6408" width="27.42578125" style="9" customWidth="1"/>
    <col min="6409" max="6410" width="25.7109375" style="9" customWidth="1"/>
    <col min="6411" max="6411" width="27.140625" style="9" customWidth="1"/>
    <col min="6412" max="6412" width="29.42578125" style="9" customWidth="1"/>
    <col min="6413" max="6413" width="1.42578125" style="9" customWidth="1"/>
    <col min="6414" max="6656" width="9.140625" style="9"/>
    <col min="6657" max="6657" width="1.7109375" style="9" customWidth="1"/>
    <col min="6658" max="6658" width="7.5703125" style="9" customWidth="1"/>
    <col min="6659" max="6659" width="7.28515625" style="9" customWidth="1"/>
    <col min="6660" max="6660" width="10.140625" style="9" customWidth="1"/>
    <col min="6661" max="6661" width="22.7109375" style="9" customWidth="1"/>
    <col min="6662" max="6663" width="25.7109375" style="9" customWidth="1"/>
    <col min="6664" max="6664" width="27.42578125" style="9" customWidth="1"/>
    <col min="6665" max="6666" width="25.7109375" style="9" customWidth="1"/>
    <col min="6667" max="6667" width="27.140625" style="9" customWidth="1"/>
    <col min="6668" max="6668" width="29.42578125" style="9" customWidth="1"/>
    <col min="6669" max="6669" width="1.42578125" style="9" customWidth="1"/>
    <col min="6670" max="6912" width="9.140625" style="9"/>
    <col min="6913" max="6913" width="1.7109375" style="9" customWidth="1"/>
    <col min="6914" max="6914" width="7.5703125" style="9" customWidth="1"/>
    <col min="6915" max="6915" width="7.28515625" style="9" customWidth="1"/>
    <col min="6916" max="6916" width="10.140625" style="9" customWidth="1"/>
    <col min="6917" max="6917" width="22.7109375" style="9" customWidth="1"/>
    <col min="6918" max="6919" width="25.7109375" style="9" customWidth="1"/>
    <col min="6920" max="6920" width="27.42578125" style="9" customWidth="1"/>
    <col min="6921" max="6922" width="25.7109375" style="9" customWidth="1"/>
    <col min="6923" max="6923" width="27.140625" style="9" customWidth="1"/>
    <col min="6924" max="6924" width="29.42578125" style="9" customWidth="1"/>
    <col min="6925" max="6925" width="1.42578125" style="9" customWidth="1"/>
    <col min="6926" max="7168" width="9.140625" style="9"/>
    <col min="7169" max="7169" width="1.7109375" style="9" customWidth="1"/>
    <col min="7170" max="7170" width="7.5703125" style="9" customWidth="1"/>
    <col min="7171" max="7171" width="7.28515625" style="9" customWidth="1"/>
    <col min="7172" max="7172" width="10.140625" style="9" customWidth="1"/>
    <col min="7173" max="7173" width="22.7109375" style="9" customWidth="1"/>
    <col min="7174" max="7175" width="25.7109375" style="9" customWidth="1"/>
    <col min="7176" max="7176" width="27.42578125" style="9" customWidth="1"/>
    <col min="7177" max="7178" width="25.7109375" style="9" customWidth="1"/>
    <col min="7179" max="7179" width="27.140625" style="9" customWidth="1"/>
    <col min="7180" max="7180" width="29.42578125" style="9" customWidth="1"/>
    <col min="7181" max="7181" width="1.42578125" style="9" customWidth="1"/>
    <col min="7182" max="7424" width="9.140625" style="9"/>
    <col min="7425" max="7425" width="1.7109375" style="9" customWidth="1"/>
    <col min="7426" max="7426" width="7.5703125" style="9" customWidth="1"/>
    <col min="7427" max="7427" width="7.28515625" style="9" customWidth="1"/>
    <col min="7428" max="7428" width="10.140625" style="9" customWidth="1"/>
    <col min="7429" max="7429" width="22.7109375" style="9" customWidth="1"/>
    <col min="7430" max="7431" width="25.7109375" style="9" customWidth="1"/>
    <col min="7432" max="7432" width="27.42578125" style="9" customWidth="1"/>
    <col min="7433" max="7434" width="25.7109375" style="9" customWidth="1"/>
    <col min="7435" max="7435" width="27.140625" style="9" customWidth="1"/>
    <col min="7436" max="7436" width="29.42578125" style="9" customWidth="1"/>
    <col min="7437" max="7437" width="1.42578125" style="9" customWidth="1"/>
    <col min="7438" max="7680" width="9.140625" style="9"/>
    <col min="7681" max="7681" width="1.7109375" style="9" customWidth="1"/>
    <col min="7682" max="7682" width="7.5703125" style="9" customWidth="1"/>
    <col min="7683" max="7683" width="7.28515625" style="9" customWidth="1"/>
    <col min="7684" max="7684" width="10.140625" style="9" customWidth="1"/>
    <col min="7685" max="7685" width="22.7109375" style="9" customWidth="1"/>
    <col min="7686" max="7687" width="25.7109375" style="9" customWidth="1"/>
    <col min="7688" max="7688" width="27.42578125" style="9" customWidth="1"/>
    <col min="7689" max="7690" width="25.7109375" style="9" customWidth="1"/>
    <col min="7691" max="7691" width="27.140625" style="9" customWidth="1"/>
    <col min="7692" max="7692" width="29.42578125" style="9" customWidth="1"/>
    <col min="7693" max="7693" width="1.42578125" style="9" customWidth="1"/>
    <col min="7694" max="7936" width="9.140625" style="9"/>
    <col min="7937" max="7937" width="1.7109375" style="9" customWidth="1"/>
    <col min="7938" max="7938" width="7.5703125" style="9" customWidth="1"/>
    <col min="7939" max="7939" width="7.28515625" style="9" customWidth="1"/>
    <col min="7940" max="7940" width="10.140625" style="9" customWidth="1"/>
    <col min="7941" max="7941" width="22.7109375" style="9" customWidth="1"/>
    <col min="7942" max="7943" width="25.7109375" style="9" customWidth="1"/>
    <col min="7944" max="7944" width="27.42578125" style="9" customWidth="1"/>
    <col min="7945" max="7946" width="25.7109375" style="9" customWidth="1"/>
    <col min="7947" max="7947" width="27.140625" style="9" customWidth="1"/>
    <col min="7948" max="7948" width="29.42578125" style="9" customWidth="1"/>
    <col min="7949" max="7949" width="1.42578125" style="9" customWidth="1"/>
    <col min="7950" max="8192" width="9.140625" style="9"/>
    <col min="8193" max="8193" width="1.7109375" style="9" customWidth="1"/>
    <col min="8194" max="8194" width="7.5703125" style="9" customWidth="1"/>
    <col min="8195" max="8195" width="7.28515625" style="9" customWidth="1"/>
    <col min="8196" max="8196" width="10.140625" style="9" customWidth="1"/>
    <col min="8197" max="8197" width="22.7109375" style="9" customWidth="1"/>
    <col min="8198" max="8199" width="25.7109375" style="9" customWidth="1"/>
    <col min="8200" max="8200" width="27.42578125" style="9" customWidth="1"/>
    <col min="8201" max="8202" width="25.7109375" style="9" customWidth="1"/>
    <col min="8203" max="8203" width="27.140625" style="9" customWidth="1"/>
    <col min="8204" max="8204" width="29.42578125" style="9" customWidth="1"/>
    <col min="8205" max="8205" width="1.42578125" style="9" customWidth="1"/>
    <col min="8206" max="8448" width="9.140625" style="9"/>
    <col min="8449" max="8449" width="1.7109375" style="9" customWidth="1"/>
    <col min="8450" max="8450" width="7.5703125" style="9" customWidth="1"/>
    <col min="8451" max="8451" width="7.28515625" style="9" customWidth="1"/>
    <col min="8452" max="8452" width="10.140625" style="9" customWidth="1"/>
    <col min="8453" max="8453" width="22.7109375" style="9" customWidth="1"/>
    <col min="8454" max="8455" width="25.7109375" style="9" customWidth="1"/>
    <col min="8456" max="8456" width="27.42578125" style="9" customWidth="1"/>
    <col min="8457" max="8458" width="25.7109375" style="9" customWidth="1"/>
    <col min="8459" max="8459" width="27.140625" style="9" customWidth="1"/>
    <col min="8460" max="8460" width="29.42578125" style="9" customWidth="1"/>
    <col min="8461" max="8461" width="1.42578125" style="9" customWidth="1"/>
    <col min="8462" max="8704" width="9.140625" style="9"/>
    <col min="8705" max="8705" width="1.7109375" style="9" customWidth="1"/>
    <col min="8706" max="8706" width="7.5703125" style="9" customWidth="1"/>
    <col min="8707" max="8707" width="7.28515625" style="9" customWidth="1"/>
    <col min="8708" max="8708" width="10.140625" style="9" customWidth="1"/>
    <col min="8709" max="8709" width="22.7109375" style="9" customWidth="1"/>
    <col min="8710" max="8711" width="25.7109375" style="9" customWidth="1"/>
    <col min="8712" max="8712" width="27.42578125" style="9" customWidth="1"/>
    <col min="8713" max="8714" width="25.7109375" style="9" customWidth="1"/>
    <col min="8715" max="8715" width="27.140625" style="9" customWidth="1"/>
    <col min="8716" max="8716" width="29.42578125" style="9" customWidth="1"/>
    <col min="8717" max="8717" width="1.42578125" style="9" customWidth="1"/>
    <col min="8718" max="8960" width="9.140625" style="9"/>
    <col min="8961" max="8961" width="1.7109375" style="9" customWidth="1"/>
    <col min="8962" max="8962" width="7.5703125" style="9" customWidth="1"/>
    <col min="8963" max="8963" width="7.28515625" style="9" customWidth="1"/>
    <col min="8964" max="8964" width="10.140625" style="9" customWidth="1"/>
    <col min="8965" max="8965" width="22.7109375" style="9" customWidth="1"/>
    <col min="8966" max="8967" width="25.7109375" style="9" customWidth="1"/>
    <col min="8968" max="8968" width="27.42578125" style="9" customWidth="1"/>
    <col min="8969" max="8970" width="25.7109375" style="9" customWidth="1"/>
    <col min="8971" max="8971" width="27.140625" style="9" customWidth="1"/>
    <col min="8972" max="8972" width="29.42578125" style="9" customWidth="1"/>
    <col min="8973" max="8973" width="1.42578125" style="9" customWidth="1"/>
    <col min="8974" max="9216" width="9.140625" style="9"/>
    <col min="9217" max="9217" width="1.7109375" style="9" customWidth="1"/>
    <col min="9218" max="9218" width="7.5703125" style="9" customWidth="1"/>
    <col min="9219" max="9219" width="7.28515625" style="9" customWidth="1"/>
    <col min="9220" max="9220" width="10.140625" style="9" customWidth="1"/>
    <col min="9221" max="9221" width="22.7109375" style="9" customWidth="1"/>
    <col min="9222" max="9223" width="25.7109375" style="9" customWidth="1"/>
    <col min="9224" max="9224" width="27.42578125" style="9" customWidth="1"/>
    <col min="9225" max="9226" width="25.7109375" style="9" customWidth="1"/>
    <col min="9227" max="9227" width="27.140625" style="9" customWidth="1"/>
    <col min="9228" max="9228" width="29.42578125" style="9" customWidth="1"/>
    <col min="9229" max="9229" width="1.42578125" style="9" customWidth="1"/>
    <col min="9230" max="9472" width="9.140625" style="9"/>
    <col min="9473" max="9473" width="1.7109375" style="9" customWidth="1"/>
    <col min="9474" max="9474" width="7.5703125" style="9" customWidth="1"/>
    <col min="9475" max="9475" width="7.28515625" style="9" customWidth="1"/>
    <col min="9476" max="9476" width="10.140625" style="9" customWidth="1"/>
    <col min="9477" max="9477" width="22.7109375" style="9" customWidth="1"/>
    <col min="9478" max="9479" width="25.7109375" style="9" customWidth="1"/>
    <col min="9480" max="9480" width="27.42578125" style="9" customWidth="1"/>
    <col min="9481" max="9482" width="25.7109375" style="9" customWidth="1"/>
    <col min="9483" max="9483" width="27.140625" style="9" customWidth="1"/>
    <col min="9484" max="9484" width="29.42578125" style="9" customWidth="1"/>
    <col min="9485" max="9485" width="1.42578125" style="9" customWidth="1"/>
    <col min="9486" max="9728" width="9.140625" style="9"/>
    <col min="9729" max="9729" width="1.7109375" style="9" customWidth="1"/>
    <col min="9730" max="9730" width="7.5703125" style="9" customWidth="1"/>
    <col min="9731" max="9731" width="7.28515625" style="9" customWidth="1"/>
    <col min="9732" max="9732" width="10.140625" style="9" customWidth="1"/>
    <col min="9733" max="9733" width="22.7109375" style="9" customWidth="1"/>
    <col min="9734" max="9735" width="25.7109375" style="9" customWidth="1"/>
    <col min="9736" max="9736" width="27.42578125" style="9" customWidth="1"/>
    <col min="9737" max="9738" width="25.7109375" style="9" customWidth="1"/>
    <col min="9739" max="9739" width="27.140625" style="9" customWidth="1"/>
    <col min="9740" max="9740" width="29.42578125" style="9" customWidth="1"/>
    <col min="9741" max="9741" width="1.42578125" style="9" customWidth="1"/>
    <col min="9742" max="9984" width="9.140625" style="9"/>
    <col min="9985" max="9985" width="1.7109375" style="9" customWidth="1"/>
    <col min="9986" max="9986" width="7.5703125" style="9" customWidth="1"/>
    <col min="9987" max="9987" width="7.28515625" style="9" customWidth="1"/>
    <col min="9988" max="9988" width="10.140625" style="9" customWidth="1"/>
    <col min="9989" max="9989" width="22.7109375" style="9" customWidth="1"/>
    <col min="9990" max="9991" width="25.7109375" style="9" customWidth="1"/>
    <col min="9992" max="9992" width="27.42578125" style="9" customWidth="1"/>
    <col min="9993" max="9994" width="25.7109375" style="9" customWidth="1"/>
    <col min="9995" max="9995" width="27.140625" style="9" customWidth="1"/>
    <col min="9996" max="9996" width="29.42578125" style="9" customWidth="1"/>
    <col min="9997" max="9997" width="1.42578125" style="9" customWidth="1"/>
    <col min="9998" max="10240" width="9.140625" style="9"/>
    <col min="10241" max="10241" width="1.7109375" style="9" customWidth="1"/>
    <col min="10242" max="10242" width="7.5703125" style="9" customWidth="1"/>
    <col min="10243" max="10243" width="7.28515625" style="9" customWidth="1"/>
    <col min="10244" max="10244" width="10.140625" style="9" customWidth="1"/>
    <col min="10245" max="10245" width="22.7109375" style="9" customWidth="1"/>
    <col min="10246" max="10247" width="25.7109375" style="9" customWidth="1"/>
    <col min="10248" max="10248" width="27.42578125" style="9" customWidth="1"/>
    <col min="10249" max="10250" width="25.7109375" style="9" customWidth="1"/>
    <col min="10251" max="10251" width="27.140625" style="9" customWidth="1"/>
    <col min="10252" max="10252" width="29.42578125" style="9" customWidth="1"/>
    <col min="10253" max="10253" width="1.42578125" style="9" customWidth="1"/>
    <col min="10254" max="10496" width="9.140625" style="9"/>
    <col min="10497" max="10497" width="1.7109375" style="9" customWidth="1"/>
    <col min="10498" max="10498" width="7.5703125" style="9" customWidth="1"/>
    <col min="10499" max="10499" width="7.28515625" style="9" customWidth="1"/>
    <col min="10500" max="10500" width="10.140625" style="9" customWidth="1"/>
    <col min="10501" max="10501" width="22.7109375" style="9" customWidth="1"/>
    <col min="10502" max="10503" width="25.7109375" style="9" customWidth="1"/>
    <col min="10504" max="10504" width="27.42578125" style="9" customWidth="1"/>
    <col min="10505" max="10506" width="25.7109375" style="9" customWidth="1"/>
    <col min="10507" max="10507" width="27.140625" style="9" customWidth="1"/>
    <col min="10508" max="10508" width="29.42578125" style="9" customWidth="1"/>
    <col min="10509" max="10509" width="1.42578125" style="9" customWidth="1"/>
    <col min="10510" max="10752" width="9.140625" style="9"/>
    <col min="10753" max="10753" width="1.7109375" style="9" customWidth="1"/>
    <col min="10754" max="10754" width="7.5703125" style="9" customWidth="1"/>
    <col min="10755" max="10755" width="7.28515625" style="9" customWidth="1"/>
    <col min="10756" max="10756" width="10.140625" style="9" customWidth="1"/>
    <col min="10757" max="10757" width="22.7109375" style="9" customWidth="1"/>
    <col min="10758" max="10759" width="25.7109375" style="9" customWidth="1"/>
    <col min="10760" max="10760" width="27.42578125" style="9" customWidth="1"/>
    <col min="10761" max="10762" width="25.7109375" style="9" customWidth="1"/>
    <col min="10763" max="10763" width="27.140625" style="9" customWidth="1"/>
    <col min="10764" max="10764" width="29.42578125" style="9" customWidth="1"/>
    <col min="10765" max="10765" width="1.42578125" style="9" customWidth="1"/>
    <col min="10766" max="11008" width="9.140625" style="9"/>
    <col min="11009" max="11009" width="1.7109375" style="9" customWidth="1"/>
    <col min="11010" max="11010" width="7.5703125" style="9" customWidth="1"/>
    <col min="11011" max="11011" width="7.28515625" style="9" customWidth="1"/>
    <col min="11012" max="11012" width="10.140625" style="9" customWidth="1"/>
    <col min="11013" max="11013" width="22.7109375" style="9" customWidth="1"/>
    <col min="11014" max="11015" width="25.7109375" style="9" customWidth="1"/>
    <col min="11016" max="11016" width="27.42578125" style="9" customWidth="1"/>
    <col min="11017" max="11018" width="25.7109375" style="9" customWidth="1"/>
    <col min="11019" max="11019" width="27.140625" style="9" customWidth="1"/>
    <col min="11020" max="11020" width="29.42578125" style="9" customWidth="1"/>
    <col min="11021" max="11021" width="1.42578125" style="9" customWidth="1"/>
    <col min="11022" max="11264" width="9.140625" style="9"/>
    <col min="11265" max="11265" width="1.7109375" style="9" customWidth="1"/>
    <col min="11266" max="11266" width="7.5703125" style="9" customWidth="1"/>
    <col min="11267" max="11267" width="7.28515625" style="9" customWidth="1"/>
    <col min="11268" max="11268" width="10.140625" style="9" customWidth="1"/>
    <col min="11269" max="11269" width="22.7109375" style="9" customWidth="1"/>
    <col min="11270" max="11271" width="25.7109375" style="9" customWidth="1"/>
    <col min="11272" max="11272" width="27.42578125" style="9" customWidth="1"/>
    <col min="11273" max="11274" width="25.7109375" style="9" customWidth="1"/>
    <col min="11275" max="11275" width="27.140625" style="9" customWidth="1"/>
    <col min="11276" max="11276" width="29.42578125" style="9" customWidth="1"/>
    <col min="11277" max="11277" width="1.42578125" style="9" customWidth="1"/>
    <col min="11278" max="11520" width="9.140625" style="9"/>
    <col min="11521" max="11521" width="1.7109375" style="9" customWidth="1"/>
    <col min="11522" max="11522" width="7.5703125" style="9" customWidth="1"/>
    <col min="11523" max="11523" width="7.28515625" style="9" customWidth="1"/>
    <col min="11524" max="11524" width="10.140625" style="9" customWidth="1"/>
    <col min="11525" max="11525" width="22.7109375" style="9" customWidth="1"/>
    <col min="11526" max="11527" width="25.7109375" style="9" customWidth="1"/>
    <col min="11528" max="11528" width="27.42578125" style="9" customWidth="1"/>
    <col min="11529" max="11530" width="25.7109375" style="9" customWidth="1"/>
    <col min="11531" max="11531" width="27.140625" style="9" customWidth="1"/>
    <col min="11532" max="11532" width="29.42578125" style="9" customWidth="1"/>
    <col min="11533" max="11533" width="1.42578125" style="9" customWidth="1"/>
    <col min="11534" max="11776" width="9.140625" style="9"/>
    <col min="11777" max="11777" width="1.7109375" style="9" customWidth="1"/>
    <col min="11778" max="11778" width="7.5703125" style="9" customWidth="1"/>
    <col min="11779" max="11779" width="7.28515625" style="9" customWidth="1"/>
    <col min="11780" max="11780" width="10.140625" style="9" customWidth="1"/>
    <col min="11781" max="11781" width="22.7109375" style="9" customWidth="1"/>
    <col min="11782" max="11783" width="25.7109375" style="9" customWidth="1"/>
    <col min="11784" max="11784" width="27.42578125" style="9" customWidth="1"/>
    <col min="11785" max="11786" width="25.7109375" style="9" customWidth="1"/>
    <col min="11787" max="11787" width="27.140625" style="9" customWidth="1"/>
    <col min="11788" max="11788" width="29.42578125" style="9" customWidth="1"/>
    <col min="11789" max="11789" width="1.42578125" style="9" customWidth="1"/>
    <col min="11790" max="12032" width="9.140625" style="9"/>
    <col min="12033" max="12033" width="1.7109375" style="9" customWidth="1"/>
    <col min="12034" max="12034" width="7.5703125" style="9" customWidth="1"/>
    <col min="12035" max="12035" width="7.28515625" style="9" customWidth="1"/>
    <col min="12036" max="12036" width="10.140625" style="9" customWidth="1"/>
    <col min="12037" max="12037" width="22.7109375" style="9" customWidth="1"/>
    <col min="12038" max="12039" width="25.7109375" style="9" customWidth="1"/>
    <col min="12040" max="12040" width="27.42578125" style="9" customWidth="1"/>
    <col min="12041" max="12042" width="25.7109375" style="9" customWidth="1"/>
    <col min="12043" max="12043" width="27.140625" style="9" customWidth="1"/>
    <col min="12044" max="12044" width="29.42578125" style="9" customWidth="1"/>
    <col min="12045" max="12045" width="1.42578125" style="9" customWidth="1"/>
    <col min="12046" max="12288" width="9.140625" style="9"/>
    <col min="12289" max="12289" width="1.7109375" style="9" customWidth="1"/>
    <col min="12290" max="12290" width="7.5703125" style="9" customWidth="1"/>
    <col min="12291" max="12291" width="7.28515625" style="9" customWidth="1"/>
    <col min="12292" max="12292" width="10.140625" style="9" customWidth="1"/>
    <col min="12293" max="12293" width="22.7109375" style="9" customWidth="1"/>
    <col min="12294" max="12295" width="25.7109375" style="9" customWidth="1"/>
    <col min="12296" max="12296" width="27.42578125" style="9" customWidth="1"/>
    <col min="12297" max="12298" width="25.7109375" style="9" customWidth="1"/>
    <col min="12299" max="12299" width="27.140625" style="9" customWidth="1"/>
    <col min="12300" max="12300" width="29.42578125" style="9" customWidth="1"/>
    <col min="12301" max="12301" width="1.42578125" style="9" customWidth="1"/>
    <col min="12302" max="12544" width="9.140625" style="9"/>
    <col min="12545" max="12545" width="1.7109375" style="9" customWidth="1"/>
    <col min="12546" max="12546" width="7.5703125" style="9" customWidth="1"/>
    <col min="12547" max="12547" width="7.28515625" style="9" customWidth="1"/>
    <col min="12548" max="12548" width="10.140625" style="9" customWidth="1"/>
    <col min="12549" max="12549" width="22.7109375" style="9" customWidth="1"/>
    <col min="12550" max="12551" width="25.7109375" style="9" customWidth="1"/>
    <col min="12552" max="12552" width="27.42578125" style="9" customWidth="1"/>
    <col min="12553" max="12554" width="25.7109375" style="9" customWidth="1"/>
    <col min="12555" max="12555" width="27.140625" style="9" customWidth="1"/>
    <col min="12556" max="12556" width="29.42578125" style="9" customWidth="1"/>
    <col min="12557" max="12557" width="1.42578125" style="9" customWidth="1"/>
    <col min="12558" max="12800" width="9.140625" style="9"/>
    <col min="12801" max="12801" width="1.7109375" style="9" customWidth="1"/>
    <col min="12802" max="12802" width="7.5703125" style="9" customWidth="1"/>
    <col min="12803" max="12803" width="7.28515625" style="9" customWidth="1"/>
    <col min="12804" max="12804" width="10.140625" style="9" customWidth="1"/>
    <col min="12805" max="12805" width="22.7109375" style="9" customWidth="1"/>
    <col min="12806" max="12807" width="25.7109375" style="9" customWidth="1"/>
    <col min="12808" max="12808" width="27.42578125" style="9" customWidth="1"/>
    <col min="12809" max="12810" width="25.7109375" style="9" customWidth="1"/>
    <col min="12811" max="12811" width="27.140625" style="9" customWidth="1"/>
    <col min="12812" max="12812" width="29.42578125" style="9" customWidth="1"/>
    <col min="12813" max="12813" width="1.42578125" style="9" customWidth="1"/>
    <col min="12814" max="13056" width="9.140625" style="9"/>
    <col min="13057" max="13057" width="1.7109375" style="9" customWidth="1"/>
    <col min="13058" max="13058" width="7.5703125" style="9" customWidth="1"/>
    <col min="13059" max="13059" width="7.28515625" style="9" customWidth="1"/>
    <col min="13060" max="13060" width="10.140625" style="9" customWidth="1"/>
    <col min="13061" max="13061" width="22.7109375" style="9" customWidth="1"/>
    <col min="13062" max="13063" width="25.7109375" style="9" customWidth="1"/>
    <col min="13064" max="13064" width="27.42578125" style="9" customWidth="1"/>
    <col min="13065" max="13066" width="25.7109375" style="9" customWidth="1"/>
    <col min="13067" max="13067" width="27.140625" style="9" customWidth="1"/>
    <col min="13068" max="13068" width="29.42578125" style="9" customWidth="1"/>
    <col min="13069" max="13069" width="1.42578125" style="9" customWidth="1"/>
    <col min="13070" max="13312" width="9.140625" style="9"/>
    <col min="13313" max="13313" width="1.7109375" style="9" customWidth="1"/>
    <col min="13314" max="13314" width="7.5703125" style="9" customWidth="1"/>
    <col min="13315" max="13315" width="7.28515625" style="9" customWidth="1"/>
    <col min="13316" max="13316" width="10.140625" style="9" customWidth="1"/>
    <col min="13317" max="13317" width="22.7109375" style="9" customWidth="1"/>
    <col min="13318" max="13319" width="25.7109375" style="9" customWidth="1"/>
    <col min="13320" max="13320" width="27.42578125" style="9" customWidth="1"/>
    <col min="13321" max="13322" width="25.7109375" style="9" customWidth="1"/>
    <col min="13323" max="13323" width="27.140625" style="9" customWidth="1"/>
    <col min="13324" max="13324" width="29.42578125" style="9" customWidth="1"/>
    <col min="13325" max="13325" width="1.42578125" style="9" customWidth="1"/>
    <col min="13326" max="13568" width="9.140625" style="9"/>
    <col min="13569" max="13569" width="1.7109375" style="9" customWidth="1"/>
    <col min="13570" max="13570" width="7.5703125" style="9" customWidth="1"/>
    <col min="13571" max="13571" width="7.28515625" style="9" customWidth="1"/>
    <col min="13572" max="13572" width="10.140625" style="9" customWidth="1"/>
    <col min="13573" max="13573" width="22.7109375" style="9" customWidth="1"/>
    <col min="13574" max="13575" width="25.7109375" style="9" customWidth="1"/>
    <col min="13576" max="13576" width="27.42578125" style="9" customWidth="1"/>
    <col min="13577" max="13578" width="25.7109375" style="9" customWidth="1"/>
    <col min="13579" max="13579" width="27.140625" style="9" customWidth="1"/>
    <col min="13580" max="13580" width="29.42578125" style="9" customWidth="1"/>
    <col min="13581" max="13581" width="1.42578125" style="9" customWidth="1"/>
    <col min="13582" max="13824" width="9.140625" style="9"/>
    <col min="13825" max="13825" width="1.7109375" style="9" customWidth="1"/>
    <col min="13826" max="13826" width="7.5703125" style="9" customWidth="1"/>
    <col min="13827" max="13827" width="7.28515625" style="9" customWidth="1"/>
    <col min="13828" max="13828" width="10.140625" style="9" customWidth="1"/>
    <col min="13829" max="13829" width="22.7109375" style="9" customWidth="1"/>
    <col min="13830" max="13831" width="25.7109375" style="9" customWidth="1"/>
    <col min="13832" max="13832" width="27.42578125" style="9" customWidth="1"/>
    <col min="13833" max="13834" width="25.7109375" style="9" customWidth="1"/>
    <col min="13835" max="13835" width="27.140625" style="9" customWidth="1"/>
    <col min="13836" max="13836" width="29.42578125" style="9" customWidth="1"/>
    <col min="13837" max="13837" width="1.42578125" style="9" customWidth="1"/>
    <col min="13838" max="14080" width="9.140625" style="9"/>
    <col min="14081" max="14081" width="1.7109375" style="9" customWidth="1"/>
    <col min="14082" max="14082" width="7.5703125" style="9" customWidth="1"/>
    <col min="14083" max="14083" width="7.28515625" style="9" customWidth="1"/>
    <col min="14084" max="14084" width="10.140625" style="9" customWidth="1"/>
    <col min="14085" max="14085" width="22.7109375" style="9" customWidth="1"/>
    <col min="14086" max="14087" width="25.7109375" style="9" customWidth="1"/>
    <col min="14088" max="14088" width="27.42578125" style="9" customWidth="1"/>
    <col min="14089" max="14090" width="25.7109375" style="9" customWidth="1"/>
    <col min="14091" max="14091" width="27.140625" style="9" customWidth="1"/>
    <col min="14092" max="14092" width="29.42578125" style="9" customWidth="1"/>
    <col min="14093" max="14093" width="1.42578125" style="9" customWidth="1"/>
    <col min="14094" max="14336" width="9.140625" style="9"/>
    <col min="14337" max="14337" width="1.7109375" style="9" customWidth="1"/>
    <col min="14338" max="14338" width="7.5703125" style="9" customWidth="1"/>
    <col min="14339" max="14339" width="7.28515625" style="9" customWidth="1"/>
    <col min="14340" max="14340" width="10.140625" style="9" customWidth="1"/>
    <col min="14341" max="14341" width="22.7109375" style="9" customWidth="1"/>
    <col min="14342" max="14343" width="25.7109375" style="9" customWidth="1"/>
    <col min="14344" max="14344" width="27.42578125" style="9" customWidth="1"/>
    <col min="14345" max="14346" width="25.7109375" style="9" customWidth="1"/>
    <col min="14347" max="14347" width="27.140625" style="9" customWidth="1"/>
    <col min="14348" max="14348" width="29.42578125" style="9" customWidth="1"/>
    <col min="14349" max="14349" width="1.42578125" style="9" customWidth="1"/>
    <col min="14350" max="14592" width="9.140625" style="9"/>
    <col min="14593" max="14593" width="1.7109375" style="9" customWidth="1"/>
    <col min="14594" max="14594" width="7.5703125" style="9" customWidth="1"/>
    <col min="14595" max="14595" width="7.28515625" style="9" customWidth="1"/>
    <col min="14596" max="14596" width="10.140625" style="9" customWidth="1"/>
    <col min="14597" max="14597" width="22.7109375" style="9" customWidth="1"/>
    <col min="14598" max="14599" width="25.7109375" style="9" customWidth="1"/>
    <col min="14600" max="14600" width="27.42578125" style="9" customWidth="1"/>
    <col min="14601" max="14602" width="25.7109375" style="9" customWidth="1"/>
    <col min="14603" max="14603" width="27.140625" style="9" customWidth="1"/>
    <col min="14604" max="14604" width="29.42578125" style="9" customWidth="1"/>
    <col min="14605" max="14605" width="1.42578125" style="9" customWidth="1"/>
    <col min="14606" max="14848" width="9.140625" style="9"/>
    <col min="14849" max="14849" width="1.7109375" style="9" customWidth="1"/>
    <col min="14850" max="14850" width="7.5703125" style="9" customWidth="1"/>
    <col min="14851" max="14851" width="7.28515625" style="9" customWidth="1"/>
    <col min="14852" max="14852" width="10.140625" style="9" customWidth="1"/>
    <col min="14853" max="14853" width="22.7109375" style="9" customWidth="1"/>
    <col min="14854" max="14855" width="25.7109375" style="9" customWidth="1"/>
    <col min="14856" max="14856" width="27.42578125" style="9" customWidth="1"/>
    <col min="14857" max="14858" width="25.7109375" style="9" customWidth="1"/>
    <col min="14859" max="14859" width="27.140625" style="9" customWidth="1"/>
    <col min="14860" max="14860" width="29.42578125" style="9" customWidth="1"/>
    <col min="14861" max="14861" width="1.42578125" style="9" customWidth="1"/>
    <col min="14862" max="15104" width="9.140625" style="9"/>
    <col min="15105" max="15105" width="1.7109375" style="9" customWidth="1"/>
    <col min="15106" max="15106" width="7.5703125" style="9" customWidth="1"/>
    <col min="15107" max="15107" width="7.28515625" style="9" customWidth="1"/>
    <col min="15108" max="15108" width="10.140625" style="9" customWidth="1"/>
    <col min="15109" max="15109" width="22.7109375" style="9" customWidth="1"/>
    <col min="15110" max="15111" width="25.7109375" style="9" customWidth="1"/>
    <col min="15112" max="15112" width="27.42578125" style="9" customWidth="1"/>
    <col min="15113" max="15114" width="25.7109375" style="9" customWidth="1"/>
    <col min="15115" max="15115" width="27.140625" style="9" customWidth="1"/>
    <col min="15116" max="15116" width="29.42578125" style="9" customWidth="1"/>
    <col min="15117" max="15117" width="1.42578125" style="9" customWidth="1"/>
    <col min="15118" max="15360" width="9.140625" style="9"/>
    <col min="15361" max="15361" width="1.7109375" style="9" customWidth="1"/>
    <col min="15362" max="15362" width="7.5703125" style="9" customWidth="1"/>
    <col min="15363" max="15363" width="7.28515625" style="9" customWidth="1"/>
    <col min="15364" max="15364" width="10.140625" style="9" customWidth="1"/>
    <col min="15365" max="15365" width="22.7109375" style="9" customWidth="1"/>
    <col min="15366" max="15367" width="25.7109375" style="9" customWidth="1"/>
    <col min="15368" max="15368" width="27.42578125" style="9" customWidth="1"/>
    <col min="15369" max="15370" width="25.7109375" style="9" customWidth="1"/>
    <col min="15371" max="15371" width="27.140625" style="9" customWidth="1"/>
    <col min="15372" max="15372" width="29.42578125" style="9" customWidth="1"/>
    <col min="15373" max="15373" width="1.42578125" style="9" customWidth="1"/>
    <col min="15374" max="15616" width="9.140625" style="9"/>
    <col min="15617" max="15617" width="1.7109375" style="9" customWidth="1"/>
    <col min="15618" max="15618" width="7.5703125" style="9" customWidth="1"/>
    <col min="15619" max="15619" width="7.28515625" style="9" customWidth="1"/>
    <col min="15620" max="15620" width="10.140625" style="9" customWidth="1"/>
    <col min="15621" max="15621" width="22.7109375" style="9" customWidth="1"/>
    <col min="15622" max="15623" width="25.7109375" style="9" customWidth="1"/>
    <col min="15624" max="15624" width="27.42578125" style="9" customWidth="1"/>
    <col min="15625" max="15626" width="25.7109375" style="9" customWidth="1"/>
    <col min="15627" max="15627" width="27.140625" style="9" customWidth="1"/>
    <col min="15628" max="15628" width="29.42578125" style="9" customWidth="1"/>
    <col min="15629" max="15629" width="1.42578125" style="9" customWidth="1"/>
    <col min="15630" max="15872" width="9.140625" style="9"/>
    <col min="15873" max="15873" width="1.7109375" style="9" customWidth="1"/>
    <col min="15874" max="15874" width="7.5703125" style="9" customWidth="1"/>
    <col min="15875" max="15875" width="7.28515625" style="9" customWidth="1"/>
    <col min="15876" max="15876" width="10.140625" style="9" customWidth="1"/>
    <col min="15877" max="15877" width="22.7109375" style="9" customWidth="1"/>
    <col min="15878" max="15879" width="25.7109375" style="9" customWidth="1"/>
    <col min="15880" max="15880" width="27.42578125" style="9" customWidth="1"/>
    <col min="15881" max="15882" width="25.7109375" style="9" customWidth="1"/>
    <col min="15883" max="15883" width="27.140625" style="9" customWidth="1"/>
    <col min="15884" max="15884" width="29.42578125" style="9" customWidth="1"/>
    <col min="15885" max="15885" width="1.42578125" style="9" customWidth="1"/>
    <col min="15886" max="16128" width="9.140625" style="9"/>
    <col min="16129" max="16129" width="1.7109375" style="9" customWidth="1"/>
    <col min="16130" max="16130" width="7.5703125" style="9" customWidth="1"/>
    <col min="16131" max="16131" width="7.28515625" style="9" customWidth="1"/>
    <col min="16132" max="16132" width="10.140625" style="9" customWidth="1"/>
    <col min="16133" max="16133" width="22.7109375" style="9" customWidth="1"/>
    <col min="16134" max="16135" width="25.7109375" style="9" customWidth="1"/>
    <col min="16136" max="16136" width="27.42578125" style="9" customWidth="1"/>
    <col min="16137" max="16138" width="25.7109375" style="9" customWidth="1"/>
    <col min="16139" max="16139" width="27.140625" style="9" customWidth="1"/>
    <col min="16140" max="16140" width="29.42578125" style="9" customWidth="1"/>
    <col min="16141" max="16141" width="1.42578125" style="9" customWidth="1"/>
    <col min="16142" max="16384" width="9.140625" style="9"/>
  </cols>
  <sheetData>
    <row r="1" spans="1:12" s="2" customFormat="1" ht="21" x14ac:dyDescent="0.35">
      <c r="A1" s="1" t="s">
        <v>0</v>
      </c>
      <c r="C1" s="3">
        <v>18.3</v>
      </c>
      <c r="D1" s="1" t="s">
        <v>1</v>
      </c>
    </row>
    <row r="2" spans="1:12" s="5" customFormat="1" ht="27" customHeight="1" x14ac:dyDescent="0.35">
      <c r="A2" s="4" t="s">
        <v>2</v>
      </c>
      <c r="C2" s="3">
        <v>18.3</v>
      </c>
      <c r="D2" s="4" t="s">
        <v>3</v>
      </c>
    </row>
    <row r="3" spans="1:12" ht="23.1" customHeight="1" x14ac:dyDescent="0.3">
      <c r="A3" s="6"/>
      <c r="B3" s="6"/>
      <c r="C3" s="6"/>
      <c r="D3" s="7"/>
      <c r="E3" s="6"/>
      <c r="F3" s="8"/>
      <c r="G3" s="8"/>
      <c r="H3" s="8"/>
      <c r="I3" s="8"/>
      <c r="J3" s="8"/>
      <c r="L3" s="10" t="s">
        <v>4</v>
      </c>
    </row>
    <row r="4" spans="1:12" s="18" customFormat="1" ht="18.75" x14ac:dyDescent="0.5">
      <c r="A4" s="11"/>
      <c r="B4" s="11"/>
      <c r="C4" s="11"/>
      <c r="D4" s="12"/>
      <c r="E4" s="13"/>
      <c r="F4" s="14" t="s">
        <v>5</v>
      </c>
      <c r="G4" s="15"/>
      <c r="H4" s="16"/>
      <c r="I4" s="14" t="s">
        <v>6</v>
      </c>
      <c r="J4" s="15"/>
      <c r="K4" s="16"/>
      <c r="L4" s="17"/>
    </row>
    <row r="5" spans="1:12" s="18" customFormat="1" ht="27" customHeight="1" x14ac:dyDescent="0.5">
      <c r="A5" s="19"/>
      <c r="B5" s="19"/>
      <c r="C5" s="19"/>
      <c r="D5" s="20"/>
      <c r="E5" s="21" t="s">
        <v>7</v>
      </c>
      <c r="F5" s="19"/>
      <c r="G5" s="22"/>
      <c r="H5" s="13" t="s">
        <v>8</v>
      </c>
      <c r="I5" s="19"/>
      <c r="J5" s="22"/>
      <c r="K5" s="13" t="s">
        <v>8</v>
      </c>
      <c r="L5" s="23"/>
    </row>
    <row r="6" spans="1:12" s="18" customFormat="1" ht="27" customHeight="1" x14ac:dyDescent="0.5">
      <c r="A6" s="24" t="s">
        <v>9</v>
      </c>
      <c r="B6" s="24"/>
      <c r="C6" s="24"/>
      <c r="D6" s="25"/>
      <c r="E6" s="21" t="s">
        <v>10</v>
      </c>
      <c r="F6" s="26" t="s">
        <v>11</v>
      </c>
      <c r="G6" s="21" t="s">
        <v>12</v>
      </c>
      <c r="H6" s="21" t="s">
        <v>13</v>
      </c>
      <c r="I6" s="26" t="s">
        <v>11</v>
      </c>
      <c r="J6" s="21" t="s">
        <v>12</v>
      </c>
      <c r="K6" s="21" t="s">
        <v>13</v>
      </c>
      <c r="L6" s="27" t="s">
        <v>14</v>
      </c>
    </row>
    <row r="7" spans="1:12" s="18" customFormat="1" ht="18.75" x14ac:dyDescent="0.5">
      <c r="A7" s="19"/>
      <c r="B7" s="19"/>
      <c r="C7" s="19"/>
      <c r="D7" s="20"/>
      <c r="E7" s="21" t="s">
        <v>15</v>
      </c>
      <c r="F7" s="26" t="s">
        <v>16</v>
      </c>
      <c r="G7" s="21" t="s">
        <v>17</v>
      </c>
      <c r="H7" s="21" t="s">
        <v>18</v>
      </c>
      <c r="I7" s="26" t="s">
        <v>16</v>
      </c>
      <c r="J7" s="21" t="s">
        <v>17</v>
      </c>
      <c r="K7" s="21" t="s">
        <v>18</v>
      </c>
      <c r="L7" s="23"/>
    </row>
    <row r="8" spans="1:12" s="18" customFormat="1" ht="27" customHeight="1" x14ac:dyDescent="0.5">
      <c r="A8" s="28"/>
      <c r="B8" s="28"/>
      <c r="C8" s="28"/>
      <c r="D8" s="29"/>
      <c r="E8" s="30" t="s">
        <v>19</v>
      </c>
      <c r="F8" s="28"/>
      <c r="G8" s="31"/>
      <c r="H8" s="30" t="s">
        <v>20</v>
      </c>
      <c r="I8" s="28"/>
      <c r="J8" s="31"/>
      <c r="K8" s="30" t="s">
        <v>20</v>
      </c>
      <c r="L8" s="32"/>
    </row>
    <row r="9" spans="1:12" ht="9.9499999999999993" customHeight="1" x14ac:dyDescent="0.3">
      <c r="A9" s="6"/>
      <c r="B9" s="6"/>
      <c r="C9" s="6"/>
      <c r="D9" s="33"/>
      <c r="E9" s="34"/>
      <c r="F9" s="35"/>
      <c r="G9" s="35"/>
      <c r="H9" s="34"/>
      <c r="I9" s="35"/>
      <c r="J9" s="35"/>
      <c r="K9" s="34"/>
      <c r="L9" s="36"/>
    </row>
    <row r="10" spans="1:12" s="42" customFormat="1" ht="26.25" customHeight="1" x14ac:dyDescent="0.5">
      <c r="A10" s="37" t="s">
        <v>21</v>
      </c>
      <c r="B10" s="37"/>
      <c r="C10" s="37"/>
      <c r="D10" s="38"/>
      <c r="E10" s="39">
        <f t="shared" ref="E10:K10" si="0">SUM(E11:E16)</f>
        <v>23</v>
      </c>
      <c r="F10" s="40">
        <f t="shared" si="0"/>
        <v>94028.359999999986</v>
      </c>
      <c r="G10" s="40">
        <f t="shared" si="0"/>
        <v>79225.789999999994</v>
      </c>
      <c r="H10" s="40">
        <f t="shared" si="0"/>
        <v>35056.720000000001</v>
      </c>
      <c r="I10" s="40">
        <f t="shared" si="0"/>
        <v>341161.54</v>
      </c>
      <c r="J10" s="40">
        <f t="shared" si="0"/>
        <v>335182.08999999997</v>
      </c>
      <c r="K10" s="40">
        <f t="shared" si="0"/>
        <v>41229.619999999995</v>
      </c>
      <c r="L10" s="41" t="s">
        <v>22</v>
      </c>
    </row>
    <row r="11" spans="1:12" s="42" customFormat="1" ht="26.25" customHeight="1" x14ac:dyDescent="0.5">
      <c r="A11" s="43" t="s">
        <v>23</v>
      </c>
      <c r="B11" s="43"/>
      <c r="C11" s="43"/>
      <c r="D11" s="44"/>
      <c r="E11" s="45">
        <v>7</v>
      </c>
      <c r="F11" s="46">
        <f>4755.61+2023.16+15638.59+6878.85+5990.39+8748.62+7503.28</f>
        <v>51538.5</v>
      </c>
      <c r="G11" s="46">
        <f>4693.29+1920.86+3636.21+6495.23+6083.65+8386.96+7111.92</f>
        <v>38328.119999999995</v>
      </c>
      <c r="H11" s="46">
        <f>2050.25+631.19+12880.93+979.24+864.28+2465.97+2240.42</f>
        <v>22112.28</v>
      </c>
      <c r="I11" s="46">
        <f>196.15+36.88+2789.54+1.08+16564.51+116.19+61.37</f>
        <v>19765.719999999998</v>
      </c>
      <c r="J11" s="46">
        <f>249.21+38.89+7496.94+0.79+21845.5+109.64+218.98</f>
        <v>29959.95</v>
      </c>
      <c r="K11" s="46">
        <f>584.08+52.31+93.49+2.39+131.18+98.04+50.28</f>
        <v>1011.77</v>
      </c>
      <c r="L11" s="43" t="s">
        <v>24</v>
      </c>
    </row>
    <row r="12" spans="1:12" s="42" customFormat="1" ht="26.25" customHeight="1" x14ac:dyDescent="0.5">
      <c r="A12" s="43" t="s">
        <v>25</v>
      </c>
      <c r="B12" s="43"/>
      <c r="C12" s="43"/>
      <c r="D12" s="44"/>
      <c r="E12" s="45">
        <v>3</v>
      </c>
      <c r="F12" s="46">
        <f>4740.51+1207.95+22.88</f>
        <v>5971.34</v>
      </c>
      <c r="G12" s="46">
        <f>4643.93+1109.23+9.6</f>
        <v>5762.76</v>
      </c>
      <c r="H12" s="46">
        <f>1108.19+374.56+13.28</f>
        <v>1496.03</v>
      </c>
      <c r="I12" s="46">
        <f>318982.58+10.44+0.3</f>
        <v>318993.32</v>
      </c>
      <c r="J12" s="46">
        <f>301548.24+11.97+0.12</f>
        <v>301560.32999999996</v>
      </c>
      <c r="K12" s="46">
        <f>36783.85+20.07+0.19</f>
        <v>36804.11</v>
      </c>
      <c r="L12" s="47" t="s">
        <v>26</v>
      </c>
    </row>
    <row r="13" spans="1:12" s="42" customFormat="1" ht="26.25" customHeight="1" x14ac:dyDescent="0.5">
      <c r="A13" s="43" t="s">
        <v>27</v>
      </c>
      <c r="B13" s="43"/>
      <c r="C13" s="43"/>
      <c r="D13" s="44"/>
      <c r="E13" s="45">
        <v>3</v>
      </c>
      <c r="F13" s="46">
        <f>4804.72+4023.86+543.54</f>
        <v>9372.119999999999</v>
      </c>
      <c r="G13" s="46">
        <f>4482.91+4002.34+302.07</f>
        <v>8787.32</v>
      </c>
      <c r="H13" s="46">
        <f>1644.51+1009.86+241.47</f>
        <v>2895.8399999999997</v>
      </c>
      <c r="I13" s="46">
        <f>189.28+31.95+2.96</f>
        <v>224.19</v>
      </c>
      <c r="J13" s="46">
        <f>224.38+33.09+1.23</f>
        <v>258.70000000000005</v>
      </c>
      <c r="K13" s="46">
        <f>310.22+29.53+1.72</f>
        <v>341.47</v>
      </c>
      <c r="L13" s="47" t="s">
        <v>28</v>
      </c>
    </row>
    <row r="14" spans="1:12" s="42" customFormat="1" ht="26.25" customHeight="1" x14ac:dyDescent="0.5">
      <c r="A14" s="43" t="s">
        <v>29</v>
      </c>
      <c r="B14" s="43"/>
      <c r="C14" s="43"/>
      <c r="D14" s="44"/>
      <c r="E14" s="45">
        <v>3</v>
      </c>
      <c r="F14" s="46">
        <f>3947.95+1801.88+1972.2</f>
        <v>7722.03</v>
      </c>
      <c r="G14" s="46">
        <f>3616.45+1736.12+1906.94</f>
        <v>7259.51</v>
      </c>
      <c r="H14" s="46">
        <f>1649.5+490.87+514.45</f>
        <v>2654.8199999999997</v>
      </c>
      <c r="I14" s="46">
        <f>47.34+10.49+11.12</f>
        <v>68.95</v>
      </c>
      <c r="J14" s="46">
        <f>71.97+9.93+9.42</f>
        <v>91.320000000000007</v>
      </c>
      <c r="K14" s="46">
        <f>210.23+8.75+7.58</f>
        <v>226.56</v>
      </c>
      <c r="L14" s="47" t="s">
        <v>30</v>
      </c>
    </row>
    <row r="15" spans="1:12" s="18" customFormat="1" ht="26.25" customHeight="1" x14ac:dyDescent="0.5">
      <c r="A15" s="43" t="s">
        <v>31</v>
      </c>
      <c r="B15" s="43"/>
      <c r="C15" s="43"/>
      <c r="D15" s="44"/>
      <c r="E15" s="45">
        <v>2</v>
      </c>
      <c r="F15" s="46">
        <f>878.91+1193.52</f>
        <v>2072.4299999999998</v>
      </c>
      <c r="G15" s="46">
        <f>836.23+1186.91</f>
        <v>2023.14</v>
      </c>
      <c r="H15" s="46">
        <f>244.74+342.71</f>
        <v>587.45000000000005</v>
      </c>
      <c r="I15" s="46">
        <f>9.61+21.55</f>
        <v>31.16</v>
      </c>
      <c r="J15" s="46">
        <f>8.33+167.3</f>
        <v>175.63000000000002</v>
      </c>
      <c r="K15" s="46">
        <f>8.07+150.28</f>
        <v>158.35</v>
      </c>
      <c r="L15" s="47" t="s">
        <v>32</v>
      </c>
    </row>
    <row r="16" spans="1:12" s="18" customFormat="1" ht="26.25" customHeight="1" x14ac:dyDescent="0.5">
      <c r="A16" s="48" t="s">
        <v>33</v>
      </c>
      <c r="B16" s="48"/>
      <c r="C16" s="48"/>
      <c r="D16" s="49"/>
      <c r="E16" s="50">
        <v>5</v>
      </c>
      <c r="F16" s="51">
        <f>4109.64+1989.31+1747.03+7456.72+2049.24</f>
        <v>17351.940000000002</v>
      </c>
      <c r="G16" s="51">
        <f>4318.12+1857.11+1665.19+7291.58+1932.94</f>
        <v>17064.939999999999</v>
      </c>
      <c r="H16" s="51">
        <f>1779.36+573.29+427.66+2065.18+464.81</f>
        <v>5310.3</v>
      </c>
      <c r="I16" s="51">
        <f>1346.19+31.16+19.3+671.68+9.87</f>
        <v>2078.1999999999998</v>
      </c>
      <c r="J16" s="51">
        <f>1465.12+834.72+18.13+812.53+5.66</f>
        <v>3136.16</v>
      </c>
      <c r="K16" s="51">
        <f>2270.52+19.93+16.51+371.67+8.73</f>
        <v>2687.36</v>
      </c>
      <c r="L16" s="52" t="s">
        <v>34</v>
      </c>
    </row>
    <row r="17" spans="1:12" ht="9.9499999999999993" customHeight="1" x14ac:dyDescent="0.3">
      <c r="A17" s="6"/>
      <c r="B17" s="6"/>
      <c r="C17" s="6"/>
      <c r="D17" s="6"/>
      <c r="E17" s="6"/>
      <c r="L17" s="6"/>
    </row>
    <row r="18" spans="1:12" s="18" customFormat="1" ht="18.75" x14ac:dyDescent="0.5">
      <c r="B18" s="18" t="s">
        <v>35</v>
      </c>
      <c r="L18" s="19"/>
    </row>
    <row r="19" spans="1:12" s="18" customFormat="1" ht="26.25" customHeight="1" x14ac:dyDescent="0.5">
      <c r="B19" s="18" t="s">
        <v>36</v>
      </c>
      <c r="L19" s="19"/>
    </row>
    <row r="35" spans="1:16" ht="18.75" x14ac:dyDescent="0.3"/>
    <row r="36" spans="1:16" ht="23.1" customHeight="1" x14ac:dyDescent="0.3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</row>
  </sheetData>
  <mergeCells count="4">
    <mergeCell ref="F4:H4"/>
    <mergeCell ref="I4:K4"/>
    <mergeCell ref="A6:D6"/>
    <mergeCell ref="A10:D10"/>
  </mergeCells>
  <pageMargins left="0.55118110236220474" right="0.35433070866141736" top="0.78740157480314965" bottom="0.59055118110236227" header="0.51181102362204722" footer="0.51181102362204722"/>
  <pageSetup paperSize="9" scale="9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T-18.3 (2)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2019-07-04T08:27:56Z</dcterms:created>
  <dcterms:modified xsi:type="dcterms:W3CDTF">2019-07-04T08:27:56Z</dcterms:modified>
</cp:coreProperties>
</file>