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8-2561-สถิติการคลัง\"/>
    </mc:Choice>
  </mc:AlternateContent>
  <xr:revisionPtr revIDLastSave="0" documentId="13_ncr:1_{37D3A7A9-F6C6-4DA6-88AD-789EA6B6A8ED}" xr6:coauthVersionLast="45" xr6:coauthVersionMax="45" xr10:uidLastSave="{00000000-0000-0000-0000-000000000000}"/>
  <bookViews>
    <workbookView xWindow="-120" yWindow="-120" windowWidth="21840" windowHeight="13140" activeTab="3" xr2:uid="{3EBE07BC-0CDD-4718-9F3C-6568BAC44CDB}"/>
  </bookViews>
  <sheets>
    <sheet name="T-3" sheetId="1" r:id="rId1"/>
    <sheet name="T-3-2" sheetId="2" r:id="rId2"/>
    <sheet name="T-3-3" sheetId="3" r:id="rId3"/>
    <sheet name="T-3-4" sheetId="4" r:id="rId4"/>
  </sheets>
  <externalReferences>
    <externalReference r:id="rId5"/>
  </externalReferences>
  <definedNames>
    <definedName name="_xlnm.Print_Area" localSheetId="0">'T-3'!$A$1:$S$29</definedName>
    <definedName name="_xlnm.Print_Area" localSheetId="1">'T-3-2'!$A$1:$S$29</definedName>
    <definedName name="_xlnm.Print_Area" localSheetId="2">'T-3-3'!$A$1:$S$29</definedName>
    <definedName name="_xlnm.Print_Area" localSheetId="3">'T-3-4'!$A$1:$S$25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4" i="4" l="1"/>
  <c r="P14" i="4"/>
  <c r="O14" i="4"/>
  <c r="N14" i="4"/>
  <c r="M14" i="4"/>
  <c r="L14" i="4"/>
  <c r="K14" i="4"/>
  <c r="J14" i="4"/>
  <c r="I14" i="4"/>
  <c r="H14" i="4"/>
  <c r="G14" i="4"/>
  <c r="F14" i="4"/>
  <c r="E14" i="4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Q23" i="1"/>
  <c r="P23" i="1"/>
  <c r="O23" i="1"/>
  <c r="N23" i="1"/>
  <c r="M23" i="1"/>
  <c r="M14" i="1" s="1"/>
  <c r="L23" i="1"/>
  <c r="K23" i="1"/>
  <c r="J23" i="1"/>
  <c r="I23" i="1"/>
  <c r="H23" i="1"/>
  <c r="G23" i="1"/>
  <c r="F23" i="1"/>
  <c r="E23" i="1"/>
  <c r="Q15" i="1"/>
  <c r="P15" i="1"/>
  <c r="O15" i="1"/>
  <c r="N15" i="1"/>
  <c r="N14" i="1" s="1"/>
  <c r="M15" i="1"/>
  <c r="L15" i="1"/>
  <c r="K15" i="1"/>
  <c r="J15" i="1"/>
  <c r="I15" i="1"/>
  <c r="H15" i="1"/>
  <c r="G15" i="1"/>
  <c r="G14" i="1" s="1"/>
  <c r="F15" i="1"/>
  <c r="E15" i="1"/>
  <c r="Q14" i="1"/>
  <c r="P14" i="1"/>
  <c r="O14" i="1"/>
  <c r="L14" i="1"/>
  <c r="K14" i="1"/>
  <c r="J14" i="1"/>
  <c r="I14" i="1"/>
  <c r="H14" i="1"/>
  <c r="F14" i="1"/>
  <c r="E14" i="1"/>
</calcChain>
</file>

<file path=xl/sharedStrings.xml><?xml version="1.0" encoding="utf-8"?>
<sst xmlns="http://schemas.openxmlformats.org/spreadsheetml/2006/main" count="414" uniqueCount="169">
  <si>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</si>
  <si>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2561</t>
  </si>
  <si>
    <t>Table</t>
  </si>
  <si>
    <t xml:space="preserve">Actual Revenue and Expenditure of Subdistrict Administration Organization by Type, District and Subdistrict Administration Organization: </t>
  </si>
  <si>
    <t>Fiscal Year 2018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</si>
  <si>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</si>
  <si>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</si>
  <si>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</si>
  <si>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</si>
  <si>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</si>
  <si>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</si>
  <si>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</si>
  <si>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</si>
  <si>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</si>
  <si>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</si>
  <si>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</si>
  <si>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</si>
  <si>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</si>
  <si>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</si>
  <si>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</si>
  <si>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</si>
  <si>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</si>
  <si>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</si>
  <si>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</si>
  <si>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</si>
  <si>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</si>
  <si>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</si>
  <si>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</si>
  <si>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</si>
  <si>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</si>
  <si>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</si>
  <si>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</si>
  <si>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</si>
  <si>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</si>
  <si>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</si>
  <si>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</si>
  <si>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</si>
  <si>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</si>
  <si>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</si>
  <si>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</si>
  <si>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</si>
  <si>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</si>
  <si>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</si>
  <si>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</si>
  <si>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</si>
  <si>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</si>
  <si>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</si>
  <si>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</si>
  <si>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</si>
  <si>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</si>
  <si>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</si>
  <si>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เมืองกระบี่</t>
  </si>
  <si>
    <t>Mueang  Krabi</t>
  </si>
  <si>
    <t>อบต.เขาคราม</t>
  </si>
  <si>
    <t>-</t>
  </si>
  <si>
    <t>Khao Khram SAO</t>
  </si>
  <si>
    <t>อบต.เขาทอง</t>
  </si>
  <si>
    <t>Khao Thong SAO</t>
  </si>
  <si>
    <t>อบต.คลองประสงค์</t>
  </si>
  <si>
    <t>Khlong Prasong SAO</t>
  </si>
  <si>
    <t>อบต.ทับปริก</t>
  </si>
  <si>
    <t>Thup Prik SAO</t>
  </si>
  <si>
    <t>อบต.ไสไทย</t>
  </si>
  <si>
    <t>Sai Thai SAO</t>
  </si>
  <si>
    <t>อบต.หนองทะเล</t>
  </si>
  <si>
    <t>Nong Tale SAO</t>
  </si>
  <si>
    <t>อบต.อ่าวนาง</t>
  </si>
  <si>
    <t>Ao Nang SAO</t>
  </si>
  <si>
    <t>เขาพนม</t>
  </si>
  <si>
    <t>Khao  Phanom</t>
  </si>
  <si>
    <t>อบต.เขาดิน</t>
  </si>
  <si>
    <t>Khao Din SAO</t>
  </si>
  <si>
    <t>อบต.เขาพนม</t>
  </si>
  <si>
    <t>Khao Phanom SAO</t>
  </si>
  <si>
    <t>อบต.โคกหาร</t>
  </si>
  <si>
    <t>Khok Han SAO</t>
  </si>
  <si>
    <t>อบต.พรุเตียว</t>
  </si>
  <si>
    <t>Phru Tieo SAO</t>
  </si>
  <si>
    <t>อบต.สินปุน</t>
  </si>
  <si>
    <t>Sin Pun SAO</t>
  </si>
  <si>
    <t>อบต.หน้าเขา</t>
  </si>
  <si>
    <t>Na Khao SAO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</si>
  <si>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2561 (ต่อ)</t>
  </si>
  <si>
    <t>Fiscal Year 2018  (Cont.)</t>
  </si>
  <si>
    <t>เกาะลันตา</t>
  </si>
  <si>
    <t xml:space="preserve">Ko Lanta </t>
  </si>
  <si>
    <t>อบต.เกาะกลาง</t>
  </si>
  <si>
    <t>Ko Klang SAO</t>
  </si>
  <si>
    <t>อบต.เกาะลันตาใหญ่</t>
  </si>
  <si>
    <t>Lanta Yai Island SAO</t>
  </si>
  <si>
    <t>อบต.เกาะลันตาน้อย</t>
  </si>
  <si>
    <t>Lanta Noi Island SAO</t>
  </si>
  <si>
    <t>อบต.คลองยาง</t>
  </si>
  <si>
    <t>Khlong Yang SAO</t>
  </si>
  <si>
    <t>อบต.ศาลาด่าน</t>
  </si>
  <si>
    <t>Saladan SAO</t>
  </si>
  <si>
    <t>คลองท่อม</t>
  </si>
  <si>
    <t xml:space="preserve">Khlong Thom </t>
  </si>
  <si>
    <t>อบต.เพหลา</t>
  </si>
  <si>
    <t>Phela SAO</t>
  </si>
  <si>
    <t>อบต.คลองท่อมเหนือ</t>
  </si>
  <si>
    <t>Khlong Thom Nuea  SAO</t>
  </si>
  <si>
    <t>อบต.คลองท่อมใต้</t>
  </si>
  <si>
    <t>Khlong Thom Tai SAO</t>
  </si>
  <si>
    <t>อบต.พรุดินนา</t>
  </si>
  <si>
    <t>Phru Din Na SAO</t>
  </si>
  <si>
    <t>อบต.ห้วยน้ำขาว</t>
  </si>
  <si>
    <t>Huai Nam Khao SAO</t>
  </si>
  <si>
    <t>อ่าวลึก</t>
  </si>
  <si>
    <t>Ao Luek</t>
  </si>
  <si>
    <t>อบต.เขาใหญ่</t>
  </si>
  <si>
    <t>Khao Yai SAO</t>
  </si>
  <si>
    <t>อบต.แหลมสัก</t>
  </si>
  <si>
    <t>Laem Sak SAO</t>
  </si>
  <si>
    <t>อบต.คลองยา</t>
  </si>
  <si>
    <t>Khlong Ya SAO</t>
  </si>
  <si>
    <t>อบต.คลองหิน</t>
  </si>
  <si>
    <t>Khlong Hin SAO</t>
  </si>
  <si>
    <t>อบต.นาเหนือ</t>
  </si>
  <si>
    <t>Na Nuea SAO</t>
  </si>
  <si>
    <t>อบต.บ้านกลาง</t>
  </si>
  <si>
    <t>Ban Klang SAO</t>
  </si>
  <si>
    <t>อบต.อ่าวลึกเหนือ</t>
  </si>
  <si>
    <t>Ao Luek Nuea SAO</t>
  </si>
  <si>
    <t>อบต.อ่าวลึกใต้</t>
  </si>
  <si>
    <t>Ao Luek Tai SAO</t>
  </si>
  <si>
    <t>อบต.อ่าวลึกน้อย</t>
  </si>
  <si>
    <t>Ao Luek Nai SAO</t>
  </si>
  <si>
    <t>ปลายพระยา</t>
  </si>
  <si>
    <t xml:space="preserve">Plai Phraya </t>
  </si>
  <si>
    <t>อบต.เขาเขน</t>
  </si>
  <si>
    <t>Khao  Khen  SAO</t>
  </si>
  <si>
    <t>อบต.เขาต่อ</t>
  </si>
  <si>
    <t>Khao To SAO</t>
  </si>
  <si>
    <t>อบต.คีรีวง</t>
  </si>
  <si>
    <t>Khiri Wong SAO</t>
  </si>
  <si>
    <t>อบต.ปลายพระยา</t>
  </si>
  <si>
    <t>Plai Phraya SAO</t>
  </si>
  <si>
    <t>ลำทับ</t>
  </si>
  <si>
    <t xml:space="preserve">Lam Thap </t>
  </si>
  <si>
    <t>อบต.ดินแดง</t>
  </si>
  <si>
    <t>Din Dan SAO</t>
  </si>
  <si>
    <t>อบต.ดินอุดม</t>
  </si>
  <si>
    <t>Din Udom SAO</t>
  </si>
  <si>
    <t>อบต.ทุ่งไทรทอง</t>
  </si>
  <si>
    <t>Tung Sia Thong SAO</t>
  </si>
  <si>
    <t>อบต.ลำทับ</t>
  </si>
  <si>
    <t>Lam Thap SAO</t>
  </si>
  <si>
    <t>เหนือคลอง</t>
  </si>
  <si>
    <t xml:space="preserve">Nuea Khlong </t>
  </si>
  <si>
    <t>อบต.เกาะศรีบอยา</t>
  </si>
  <si>
    <t xml:space="preserve"> Sri Bo Ya Island SAO</t>
  </si>
  <si>
    <t>อบต.เหนือคลอง</t>
  </si>
  <si>
    <t>Nuea Khlong SAO</t>
  </si>
  <si>
    <t>อบต.โคกยาง</t>
  </si>
  <si>
    <t>Khok Yang SAO</t>
  </si>
  <si>
    <t>อบต.คลองเขม้า</t>
  </si>
  <si>
    <t>Khlong Ka Mou SAO</t>
  </si>
  <si>
    <t>อบต.คลองขนาน</t>
  </si>
  <si>
    <t>Khlong Khanan SAO</t>
  </si>
  <si>
    <t>อบต.ตลิ่งชัน</t>
  </si>
  <si>
    <t>Taling Chan SAO</t>
  </si>
  <si>
    <t>อบต.ปกาสัย</t>
  </si>
  <si>
    <t>Pakasai SAO</t>
  </si>
  <si>
    <t>อบต.ห้วยยูง</t>
  </si>
  <si>
    <t>Huai Yung SAO</t>
  </si>
  <si>
    <t xml:space="preserve">      ที่มา:  </t>
  </si>
  <si>
    <t>สำนักงานส่งเสริมการปกครองท้องถิ่นจังหวัดกระบี่</t>
  </si>
  <si>
    <t xml:space="preserve"> Source:  Krabi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</si>
</sst>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,"/>
    <numFmt numFmtId="189" formatCode="_(* #,##0.00_);_(* \(#,##0.00\);_(* &quot;-&quot;??_);_(@_)"/>
    <numFmt numFmtId="190" formatCode="_(* #,##0_);_(* \(#,##0\);_(* &quot;-&quot;??_);_(@_)"/>
    <numFmt numFmtId="191" formatCode="_(* #,##0.0_);_(* \(#,##0.0\);_(* &quot;-&quot;??_);_(@_)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1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0" fontId="7" fillId="0" borderId="2" xfId="0" applyFont="1" applyBorder="1"/>
    <xf numFmtId="0" fontId="6" fillId="0" borderId="3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10" xfId="0" applyFont="1" applyBorder="1"/>
    <xf numFmtId="0" fontId="6" fillId="0" borderId="7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8" fontId="9" fillId="0" borderId="9" xfId="0" applyNumberFormat="1" applyFont="1" applyBorder="1"/>
    <xf numFmtId="0" fontId="4" fillId="0" borderId="7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8" fontId="9" fillId="0" borderId="9" xfId="1" applyNumberFormat="1" applyFont="1" applyBorder="1"/>
    <xf numFmtId="0" fontId="9" fillId="0" borderId="7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188" fontId="8" fillId="0" borderId="9" xfId="0" applyNumberFormat="1" applyFont="1" applyBorder="1"/>
    <xf numFmtId="188" fontId="6" fillId="0" borderId="9" xfId="0" applyNumberFormat="1" applyFont="1" applyBorder="1"/>
    <xf numFmtId="188" fontId="3" fillId="0" borderId="9" xfId="0" applyNumberFormat="1" applyFont="1" applyBorder="1" applyAlignment="1">
      <alignment horizontal="right"/>
    </xf>
    <xf numFmtId="0" fontId="8" fillId="0" borderId="0" xfId="2" applyFont="1" applyAlignment="1">
      <alignment horizontal="left" vertical="center" indent="1"/>
    </xf>
    <xf numFmtId="0" fontId="5" fillId="0" borderId="0" xfId="2" applyFont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9" fillId="0" borderId="0" xfId="2" applyFont="1" applyAlignment="1">
      <alignment horizontal="left"/>
    </xf>
    <xf numFmtId="0" fontId="4" fillId="0" borderId="8" xfId="2" applyFont="1" applyBorder="1" applyAlignment="1">
      <alignment vertical="center"/>
    </xf>
    <xf numFmtId="0" fontId="9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190" fontId="3" fillId="0" borderId="0" xfId="1" applyNumberFormat="1" applyFont="1"/>
    <xf numFmtId="0" fontId="4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5" fillId="0" borderId="0" xfId="2" applyFont="1"/>
    <xf numFmtId="0" fontId="8" fillId="0" borderId="7" xfId="2" applyFont="1" applyBorder="1"/>
    <xf numFmtId="0" fontId="8" fillId="0" borderId="0" xfId="2" applyFont="1" applyAlignment="1">
      <alignment horizontal="left" indent="1"/>
    </xf>
    <xf numFmtId="0" fontId="4" fillId="0" borderId="0" xfId="2" applyFont="1"/>
    <xf numFmtId="0" fontId="10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0" fontId="8" fillId="0" borderId="0" xfId="2" applyFont="1"/>
    <xf numFmtId="0" fontId="5" fillId="0" borderId="0" xfId="2" applyFont="1" applyAlignment="1">
      <alignment horizontal="center"/>
    </xf>
    <xf numFmtId="0" fontId="9" fillId="0" borderId="0" xfId="0" applyFont="1"/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left"/>
    </xf>
    <xf numFmtId="191" fontId="3" fillId="0" borderId="0" xfId="1" applyNumberFormat="1" applyFont="1"/>
    <xf numFmtId="0" fontId="9" fillId="0" borderId="0" xfId="2" applyFont="1" applyAlignment="1">
      <alignment vertic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left" vertical="center"/>
    </xf>
    <xf numFmtId="188" fontId="3" fillId="0" borderId="0" xfId="0" applyNumberFormat="1" applyFont="1"/>
    <xf numFmtId="0" fontId="9" fillId="0" borderId="5" xfId="2" applyFont="1" applyBorder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6" fillId="0" borderId="11" xfId="0" applyFont="1" applyBorder="1"/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</cellXfs>
  <cellStyles count="3">
    <cellStyle name="Normal 2" xfId="2" xr:uid="{8C6CCDD0-888F-4190-9712-D39B7698C6B8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713210</xdr:colOff>
      <xdr:row>0</xdr:row>
      <xdr:rowOff>67348</xdr:rowOff>
    </xdr:from>
    <xdr:to>
      <xdr:col>18</xdr:col>
      <xdr:colOff>1029470</xdr:colOff>
      <xdr:row>2</xdr:row>
      <xdr:rowOff>195887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A9EF14A9-CD48-422A-BA52-27D64A71CAD0}"/>
            </a:ext>
          </a:extLst>
        </xdr:cNvPr>
        <xdr:cNvGrpSpPr/>
      </xdr:nvGrpSpPr>
      <xdr:grpSpPr>
        <a:xfrm>
          <a:off x="10363286" y="67348"/>
          <a:ext cx="316260" cy="609600"/>
          <a:chOff x="10344151" y="5772151"/>
          <a:chExt cx="342900" cy="600076"/>
        </a:xfrm>
      </xdr:grpSpPr>
      <xdr:sp macro="" textlink="">
        <xdr:nvSpPr>
          <xdr:cNvPr id="3" name="Chevron 6">
            <a:extLst>
              <a:ext uri="{FF2B5EF4-FFF2-40B4-BE49-F238E27FC236}">
                <a16:creationId xmlns:a16="http://schemas.microsoft.com/office/drawing/2014/main" id="{2E1FDFAE-0797-419D-8195-B2CF522A52E9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7">
            <a:extLst>
              <a:ext uri="{FF2B5EF4-FFF2-40B4-BE49-F238E27FC236}">
                <a16:creationId xmlns:a16="http://schemas.microsoft.com/office/drawing/2014/main" id="{705FC307-B766-48EA-80D4-344B3887F2F6}"/>
              </a:ext>
            </a:extLst>
          </xdr:cNvPr>
          <xdr:cNvSpPr txBox="1"/>
        </xdr:nvSpPr>
        <xdr:spPr>
          <a:xfrm rot="5400000">
            <a:off x="10351357" y="5965107"/>
            <a:ext cx="439204" cy="1845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Calibri" panose="020F0502020204030204" pitchFamily="34" charset="0"/>
                <a:cs typeface="Calibri" panose="020F0502020204030204" pitchFamily="34" charset="0"/>
              </a:rPr>
              <a:t>16</a:t>
            </a:r>
            <a:r>
              <a:rPr lang="th-TH" sz="1100"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</a:p>
        </xdr:txBody>
      </xdr:sp>
    </xdr:grpSp>
    <xdr:clientData/>
  </xdr:twoCellAnchor>
  <xdr:twoCellAnchor>
    <xdr:from>
      <xdr:col>18</xdr:col>
      <xdr:colOff>876300</xdr:colOff>
      <xdr:row>24</xdr:row>
      <xdr:rowOff>104775</xdr:rowOff>
    </xdr:from>
    <xdr:to>
      <xdr:col>19</xdr:col>
      <xdr:colOff>0</xdr:colOff>
      <xdr:row>26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06EC965-7703-437F-AB50-4439EB4C3F22}"/>
            </a:ext>
          </a:extLst>
        </xdr:cNvPr>
        <xdr:cNvSpPr txBox="1">
          <a:spLocks noChangeArrowheads="1"/>
        </xdr:cNvSpPr>
      </xdr:nvSpPr>
      <xdr:spPr bwMode="auto">
        <a:xfrm>
          <a:off x="10553700" y="5524500"/>
          <a:ext cx="285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713210</xdr:colOff>
      <xdr:row>0</xdr:row>
      <xdr:rowOff>67348</xdr:rowOff>
    </xdr:from>
    <xdr:to>
      <xdr:col>18</xdr:col>
      <xdr:colOff>1029470</xdr:colOff>
      <xdr:row>2</xdr:row>
      <xdr:rowOff>195887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F6E156C-354F-42FF-AFC4-8A28462AC477}"/>
            </a:ext>
          </a:extLst>
        </xdr:cNvPr>
        <xdr:cNvGrpSpPr/>
      </xdr:nvGrpSpPr>
      <xdr:grpSpPr>
        <a:xfrm>
          <a:off x="10004415" y="67348"/>
          <a:ext cx="316260" cy="613448"/>
          <a:chOff x="10344151" y="5772151"/>
          <a:chExt cx="3429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511A8968-D39A-4BC5-AA01-E473FDA854B8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9D729CA-2C0D-4C0F-986D-B240658A355A}"/>
              </a:ext>
            </a:extLst>
          </xdr:cNvPr>
          <xdr:cNvSpPr txBox="1"/>
        </xdr:nvSpPr>
        <xdr:spPr>
          <a:xfrm rot="5400000">
            <a:off x="10351357" y="5965107"/>
            <a:ext cx="439204" cy="1845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Calibri" panose="020F0502020204030204" pitchFamily="34" charset="0"/>
                <a:cs typeface="Calibri" panose="020F0502020204030204" pitchFamily="34" charset="0"/>
              </a:rPr>
              <a:t>16</a:t>
            </a:r>
            <a:r>
              <a:rPr lang="th-TH" sz="1100"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</a:p>
        </xdr:txBody>
      </xdr:sp>
    </xdr:grpSp>
    <xdr:clientData/>
  </xdr:twoCellAnchor>
  <xdr:twoCellAnchor>
    <xdr:from>
      <xdr:col>18</xdr:col>
      <xdr:colOff>876300</xdr:colOff>
      <xdr:row>24</xdr:row>
      <xdr:rowOff>104775</xdr:rowOff>
    </xdr:from>
    <xdr:to>
      <xdr:col>19</xdr:col>
      <xdr:colOff>0</xdr:colOff>
      <xdr:row>26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DCCA4FB-E92B-4D13-B0FA-EB6BAA9EDD4D}"/>
            </a:ext>
          </a:extLst>
        </xdr:cNvPr>
        <xdr:cNvSpPr txBox="1">
          <a:spLocks noChangeArrowheads="1"/>
        </xdr:cNvSpPr>
      </xdr:nvSpPr>
      <xdr:spPr bwMode="auto">
        <a:xfrm>
          <a:off x="10172700" y="5524500"/>
          <a:ext cx="285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713210</xdr:colOff>
      <xdr:row>0</xdr:row>
      <xdr:rowOff>67348</xdr:rowOff>
    </xdr:from>
    <xdr:to>
      <xdr:col>18</xdr:col>
      <xdr:colOff>1029470</xdr:colOff>
      <xdr:row>2</xdr:row>
      <xdr:rowOff>195887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19A2AEA-0623-4EA7-9EB8-CB3820E92E51}"/>
            </a:ext>
          </a:extLst>
        </xdr:cNvPr>
        <xdr:cNvGrpSpPr/>
      </xdr:nvGrpSpPr>
      <xdr:grpSpPr>
        <a:xfrm>
          <a:off x="10055407" y="67348"/>
          <a:ext cx="316260" cy="609600"/>
          <a:chOff x="10344151" y="5772151"/>
          <a:chExt cx="3429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EE3E99B1-6895-4060-8073-9C43574C8296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EED0307-3C30-4771-9D37-82E317FF2416}"/>
              </a:ext>
            </a:extLst>
          </xdr:cNvPr>
          <xdr:cNvSpPr txBox="1"/>
        </xdr:nvSpPr>
        <xdr:spPr>
          <a:xfrm rot="5400000">
            <a:off x="10351357" y="5965107"/>
            <a:ext cx="439204" cy="1845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Calibri" panose="020F0502020204030204" pitchFamily="34" charset="0"/>
                <a:cs typeface="Calibri" panose="020F0502020204030204" pitchFamily="34" charset="0"/>
              </a:rPr>
              <a:t>16</a:t>
            </a:r>
            <a:r>
              <a:rPr lang="th-TH" sz="1100"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</a:p>
        </xdr:txBody>
      </xdr:sp>
    </xdr:grpSp>
    <xdr:clientData/>
  </xdr:twoCellAnchor>
  <xdr:twoCellAnchor>
    <xdr:from>
      <xdr:col>18</xdr:col>
      <xdr:colOff>876300</xdr:colOff>
      <xdr:row>24</xdr:row>
      <xdr:rowOff>104775</xdr:rowOff>
    </xdr:from>
    <xdr:to>
      <xdr:col>19</xdr:col>
      <xdr:colOff>0</xdr:colOff>
      <xdr:row>26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7CA1BB2-ABC2-4A0E-AD31-8FC021F0F6DB}"/>
            </a:ext>
          </a:extLst>
        </xdr:cNvPr>
        <xdr:cNvSpPr txBox="1">
          <a:spLocks noChangeArrowheads="1"/>
        </xdr:cNvSpPr>
      </xdr:nvSpPr>
      <xdr:spPr bwMode="auto">
        <a:xfrm>
          <a:off x="10248900" y="5524500"/>
          <a:ext cx="285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538788</xdr:colOff>
      <xdr:row>30</xdr:row>
      <xdr:rowOff>144318</xdr:rowOff>
    </xdr:from>
    <xdr:to>
      <xdr:col>18</xdr:col>
      <xdr:colOff>995988</xdr:colOff>
      <xdr:row>33</xdr:row>
      <xdr:rowOff>32328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AA6C354-A14C-49B8-B7A1-5C53D63B2045}"/>
            </a:ext>
          </a:extLst>
        </xdr:cNvPr>
        <xdr:cNvGrpSpPr/>
      </xdr:nvGrpSpPr>
      <xdr:grpSpPr>
        <a:xfrm>
          <a:off x="9880985" y="7061970"/>
          <a:ext cx="457200" cy="609600"/>
          <a:chOff x="10229850" y="5772151"/>
          <a:chExt cx="457201" cy="600076"/>
        </a:xfrm>
      </xdr:grpSpPr>
      <xdr:sp macro="" textlink="">
        <xdr:nvSpPr>
          <xdr:cNvPr id="7" name="Chevron 6">
            <a:extLst>
              <a:ext uri="{FF2B5EF4-FFF2-40B4-BE49-F238E27FC236}">
                <a16:creationId xmlns:a16="http://schemas.microsoft.com/office/drawing/2014/main" id="{7F12F9DD-E84C-4C2C-B16E-AE251F8D577C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1DBF729B-B65D-4F81-B760-9571232EB743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167</a:t>
            </a:r>
            <a:endParaRPr lang="th-TH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713210</xdr:colOff>
      <xdr:row>0</xdr:row>
      <xdr:rowOff>67348</xdr:rowOff>
    </xdr:from>
    <xdr:to>
      <xdr:col>18</xdr:col>
      <xdr:colOff>1029470</xdr:colOff>
      <xdr:row>2</xdr:row>
      <xdr:rowOff>195887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7EF06A2-BA94-4C05-95C9-3DB7ABE17FB5}"/>
            </a:ext>
          </a:extLst>
        </xdr:cNvPr>
        <xdr:cNvGrpSpPr/>
      </xdr:nvGrpSpPr>
      <xdr:grpSpPr>
        <a:xfrm>
          <a:off x="9988058" y="67348"/>
          <a:ext cx="316260" cy="609600"/>
          <a:chOff x="10344151" y="5772151"/>
          <a:chExt cx="3429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E0BBD045-821D-4113-98C9-AB3DDBBDCF2F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AD85C72-604C-45AA-A723-7B8E4BF3B6F5}"/>
              </a:ext>
            </a:extLst>
          </xdr:cNvPr>
          <xdr:cNvSpPr txBox="1"/>
        </xdr:nvSpPr>
        <xdr:spPr>
          <a:xfrm rot="5400000">
            <a:off x="10351357" y="5965107"/>
            <a:ext cx="439204" cy="1845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Calibri" panose="020F0502020204030204" pitchFamily="34" charset="0"/>
                <a:cs typeface="Calibri" panose="020F0502020204030204" pitchFamily="34" charset="0"/>
              </a:rPr>
              <a:t>168</a:t>
            </a:r>
            <a:endParaRPr lang="th-TH" sz="11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3585;&#3621;&#3640;&#3656;&#3617;&#3623;&#3636;&#3594;&#3634;&#3585;&#3634;&#3619;&#3626;&#3606;&#3636;&#3605;&#3636;%2062/7.&#3619;&#3634;&#3618;&#3591;&#3634;&#3609;&#3626;&#3606;&#3636;&#3605;&#3636;&#3592;&#3633;&#3591;&#3627;&#3623;&#3633;&#3604;/&#3611;&#3637;2562/3.&#3605;&#3634;&#3619;&#3634;&#3591;&#3626;&#3606;&#3636;&#3605;&#3636;&#3611;&#3637;2562-&#3626;&#3635;&#3627;&#3619;&#3633;&#3610;&#3586;&#3629;&#3586;&#3657;&#3629;&#3617;&#3641;&#3621;/3.&#3605;&#3634;&#3619;&#3634;&#3591;&#3626;&#3606;&#3636;&#3605;&#3636;%20-21%20&#3626;&#3634;&#3586;&#3634;-2562/19.&#3626;&#3606;&#3636;&#3605;&#3636;&#3585;&#3634;&#3619;&#3588;&#3621;&#3633;&#3591;-25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1"/>
      <sheetName val="T-19.2"/>
      <sheetName val="T-19.2-2"/>
      <sheetName val="T-19.3"/>
      <sheetName val="T-19.3-2"/>
      <sheetName val="T-19.3-3"/>
      <sheetName val="T-19.3-4"/>
      <sheetName val="T-19.4"/>
      <sheetName val="T-19.5"/>
      <sheetName val="รายรับ"/>
      <sheetName val="รายจ่าย"/>
    </sheetNames>
    <sheetDataSet>
      <sheetData sheetId="0" refreshError="1"/>
      <sheetData sheetId="1" refreshError="1"/>
      <sheetData sheetId="2" refreshError="1"/>
      <sheetData sheetId="3"/>
      <sheetData sheetId="4">
        <row r="14">
          <cell r="E14">
            <v>129023217.73000002</v>
          </cell>
          <cell r="F14">
            <v>3166821.9000000004</v>
          </cell>
          <cell r="G14">
            <v>1231999.5</v>
          </cell>
          <cell r="H14">
            <v>196990</v>
          </cell>
          <cell r="I14">
            <v>235077</v>
          </cell>
          <cell r="J14">
            <v>105147943</v>
          </cell>
          <cell r="K14">
            <v>8694162.8399999999</v>
          </cell>
          <cell r="L14">
            <v>26313746</v>
          </cell>
          <cell r="M14">
            <v>46981665</v>
          </cell>
          <cell r="N14">
            <v>50012311.079999998</v>
          </cell>
          <cell r="O14">
            <v>33211802.899999999</v>
          </cell>
          <cell r="P14">
            <v>14867520</v>
          </cell>
          <cell r="Q14">
            <v>93000</v>
          </cell>
        </row>
        <row r="20">
          <cell r="E20">
            <v>125530401.13999999</v>
          </cell>
          <cell r="F20">
            <v>39777873.869999997</v>
          </cell>
          <cell r="G20">
            <v>4101438.95</v>
          </cell>
          <cell r="H20">
            <v>3011786</v>
          </cell>
          <cell r="I20">
            <v>544905.91999999993</v>
          </cell>
          <cell r="J20">
            <v>141147896.44</v>
          </cell>
          <cell r="K20">
            <v>7157190.0499999998</v>
          </cell>
          <cell r="L20">
            <v>37709691.899999999</v>
          </cell>
          <cell r="M20">
            <v>66442620.710000001</v>
          </cell>
          <cell r="N20">
            <v>41140027.629999995</v>
          </cell>
          <cell r="O20">
            <v>59016847.909999996</v>
          </cell>
          <cell r="P20">
            <v>12952173.060000001</v>
          </cell>
          <cell r="Q20">
            <v>66200</v>
          </cell>
        </row>
        <row r="26">
          <cell r="E26">
            <v>44663907.579999998</v>
          </cell>
          <cell r="F26">
            <v>104149275.5</v>
          </cell>
          <cell r="G26">
            <v>2170015.5500000003</v>
          </cell>
          <cell r="H26">
            <v>24075835.890000001</v>
          </cell>
          <cell r="I26">
            <v>3756613.1</v>
          </cell>
          <cell r="J26">
            <v>38797754</v>
          </cell>
          <cell r="K26">
            <v>86772170.299999997</v>
          </cell>
          <cell r="L26">
            <v>20211152.050000001</v>
          </cell>
          <cell r="M26">
            <v>48507018.300000004</v>
          </cell>
          <cell r="N26">
            <v>62214833.719999999</v>
          </cell>
          <cell r="O26">
            <v>56815535.789999992</v>
          </cell>
          <cell r="P26">
            <v>39196733.170000002</v>
          </cell>
          <cell r="Q26">
            <v>11094356.939999999</v>
          </cell>
        </row>
      </sheetData>
      <sheetData sheetId="5">
        <row r="14">
          <cell r="E14">
            <v>21905108.619999997</v>
          </cell>
          <cell r="F14">
            <v>604964.80000000005</v>
          </cell>
          <cell r="G14">
            <v>355599.16</v>
          </cell>
          <cell r="H14">
            <v>1313010</v>
          </cell>
          <cell r="I14">
            <v>120360</v>
          </cell>
          <cell r="J14">
            <v>28245263</v>
          </cell>
          <cell r="K14" t="str">
            <v>-</v>
          </cell>
          <cell r="L14">
            <v>7743882</v>
          </cell>
          <cell r="M14">
            <v>10749981</v>
          </cell>
          <cell r="N14">
            <v>11048788.439999999</v>
          </cell>
          <cell r="O14">
            <v>13597600</v>
          </cell>
          <cell r="P14">
            <v>2733000</v>
          </cell>
        </row>
        <row r="15">
          <cell r="E15">
            <v>17989868.329999998</v>
          </cell>
          <cell r="F15">
            <v>122017.55</v>
          </cell>
          <cell r="G15">
            <v>19483658.18</v>
          </cell>
          <cell r="H15">
            <v>317158</v>
          </cell>
          <cell r="I15">
            <v>123194</v>
          </cell>
          <cell r="J15">
            <v>15112350.300000001</v>
          </cell>
          <cell r="K15" t="str">
            <v>-</v>
          </cell>
          <cell r="L15">
            <v>7502649</v>
          </cell>
          <cell r="M15">
            <v>9292270</v>
          </cell>
          <cell r="N15">
            <v>9172944.4000000004</v>
          </cell>
          <cell r="O15">
            <v>1340079</v>
          </cell>
          <cell r="P15">
            <v>1529620</v>
          </cell>
        </row>
        <row r="16">
          <cell r="E16">
            <v>16945806.989999998</v>
          </cell>
          <cell r="F16">
            <v>188440.4</v>
          </cell>
          <cell r="G16">
            <v>284263.59000000003</v>
          </cell>
          <cell r="H16">
            <v>653538</v>
          </cell>
          <cell r="I16">
            <v>31100</v>
          </cell>
          <cell r="J16">
            <v>13000530</v>
          </cell>
          <cell r="K16">
            <v>1835247.2</v>
          </cell>
          <cell r="L16">
            <v>5438311.5999999996</v>
          </cell>
          <cell r="M16">
            <v>8653958</v>
          </cell>
          <cell r="N16">
            <v>5983937.1399999997</v>
          </cell>
          <cell r="O16">
            <v>1572955</v>
          </cell>
          <cell r="P16">
            <v>3143902.94</v>
          </cell>
        </row>
        <row r="17"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</row>
        <row r="18">
          <cell r="E18">
            <v>20566987.969999999</v>
          </cell>
          <cell r="F18">
            <v>239948</v>
          </cell>
          <cell r="G18">
            <v>424276.19</v>
          </cell>
          <cell r="H18">
            <v>1241615</v>
          </cell>
          <cell r="I18">
            <v>64850</v>
          </cell>
          <cell r="J18">
            <v>12407254</v>
          </cell>
          <cell r="K18">
            <v>3929498.85</v>
          </cell>
          <cell r="L18">
            <v>5936829</v>
          </cell>
          <cell r="M18">
            <v>7986100</v>
          </cell>
          <cell r="N18">
            <v>4393436.8899999997</v>
          </cell>
          <cell r="O18">
            <v>5539959</v>
          </cell>
          <cell r="P18">
            <v>710000</v>
          </cell>
        </row>
        <row r="19">
          <cell r="E19">
            <v>25959351.18</v>
          </cell>
          <cell r="F19">
            <v>300629.2</v>
          </cell>
          <cell r="G19">
            <v>1396033.77</v>
          </cell>
          <cell r="H19" t="str">
            <v>-</v>
          </cell>
          <cell r="I19">
            <v>59600</v>
          </cell>
          <cell r="J19">
            <v>16685673</v>
          </cell>
          <cell r="K19" t="str">
            <v>-</v>
          </cell>
          <cell r="L19">
            <v>711158.7</v>
          </cell>
          <cell r="M19">
            <v>11142689</v>
          </cell>
          <cell r="N19">
            <v>8431587.4100000001</v>
          </cell>
          <cell r="O19">
            <v>13349078.01</v>
          </cell>
          <cell r="P19">
            <v>2886840</v>
          </cell>
        </row>
        <row r="20">
          <cell r="E20">
            <v>94740846.760000005</v>
          </cell>
          <cell r="F20">
            <v>909724.28</v>
          </cell>
          <cell r="G20">
            <v>1437846.49</v>
          </cell>
          <cell r="H20">
            <v>927155</v>
          </cell>
          <cell r="I20">
            <v>287728.5</v>
          </cell>
          <cell r="J20">
            <v>94606569</v>
          </cell>
          <cell r="K20">
            <v>1201000</v>
          </cell>
          <cell r="L20">
            <v>41144543</v>
          </cell>
          <cell r="M20">
            <v>49840032.079999998</v>
          </cell>
          <cell r="N20">
            <v>41227170.269999996</v>
          </cell>
          <cell r="O20">
            <v>30267824.370000001</v>
          </cell>
          <cell r="P20">
            <v>6952960</v>
          </cell>
          <cell r="Q20">
            <v>25000</v>
          </cell>
        </row>
        <row r="25">
          <cell r="E25">
            <v>69242380.569999993</v>
          </cell>
          <cell r="F25">
            <v>531392.99</v>
          </cell>
          <cell r="G25">
            <v>587911.82999999996</v>
          </cell>
          <cell r="H25">
            <v>1328929</v>
          </cell>
          <cell r="I25">
            <v>222586.1</v>
          </cell>
          <cell r="J25">
            <v>60154495</v>
          </cell>
          <cell r="K25">
            <v>4908659</v>
          </cell>
          <cell r="L25">
            <v>22457392</v>
          </cell>
          <cell r="M25">
            <v>40753959.5</v>
          </cell>
          <cell r="N25">
            <v>30066938.020000003</v>
          </cell>
          <cell r="O25">
            <v>16801341.300000001</v>
          </cell>
          <cell r="P25">
            <v>2884000</v>
          </cell>
          <cell r="Q25">
            <v>45000</v>
          </cell>
        </row>
      </sheetData>
      <sheetData sheetId="6">
        <row r="14">
          <cell r="E14">
            <v>181055914.59</v>
          </cell>
          <cell r="F14">
            <v>2223213.5999999996</v>
          </cell>
          <cell r="G14">
            <v>4416005.95</v>
          </cell>
          <cell r="H14">
            <v>2368469</v>
          </cell>
          <cell r="I14">
            <v>469641.05000000005</v>
          </cell>
          <cell r="J14">
            <v>167898755.13999999</v>
          </cell>
          <cell r="K14">
            <v>13893982.5</v>
          </cell>
          <cell r="L14">
            <v>61935055.520000003</v>
          </cell>
          <cell r="M14">
            <v>82989872</v>
          </cell>
          <cell r="N14">
            <v>53504622.800000004</v>
          </cell>
          <cell r="O14">
            <v>69712968.039999992</v>
          </cell>
          <cell r="P14">
            <v>24174886.620000001</v>
          </cell>
          <cell r="Q14">
            <v>130000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C05C0-5850-4C7E-8148-514BD8D31477}">
  <sheetPr>
    <tabColor rgb="FF00B050"/>
  </sheetPr>
  <dimension ref="A1:V34"/>
  <sheetViews>
    <sheetView showGridLines="0" topLeftCell="A13" zoomScale="99" zoomScaleNormal="99" workbookViewId="0">
      <selection activeCell="K17" sqref="K17"/>
    </sheetView>
  </sheetViews>
  <sheetFormatPr defaultRowHeight="18.75" x14ac:dyDescent="0.3"/>
  <cols>
    <col min="1" max="1" width="1.140625" style="4" customWidth="1"/>
    <col min="2" max="2" width="6" style="4" customWidth="1"/>
    <col min="3" max="3" width="4.42578125" style="4" bestFit="1" customWidth="1"/>
    <col min="4" max="4" width="1.5703125" style="4" customWidth="1"/>
    <col min="5" max="5" width="9" style="4" customWidth="1"/>
    <col min="6" max="6" width="11.42578125" style="4" bestFit="1" customWidth="1"/>
    <col min="7" max="7" width="7.7109375" style="4" customWidth="1"/>
    <col min="8" max="8" width="11.140625" style="4" bestFit="1" customWidth="1"/>
    <col min="9" max="9" width="10.140625" style="4" customWidth="1"/>
    <col min="10" max="10" width="8.42578125" style="4" customWidth="1"/>
    <col min="11" max="11" width="7.7109375" style="4" customWidth="1"/>
    <col min="12" max="12" width="11.28515625" style="4" customWidth="1"/>
    <col min="13" max="13" width="10.85546875" style="4" customWidth="1"/>
    <col min="14" max="14" width="11.28515625" style="4" customWidth="1"/>
    <col min="15" max="15" width="11.140625" style="4" customWidth="1"/>
    <col min="16" max="16" width="10.7109375" style="4" customWidth="1"/>
    <col min="17" max="17" width="10.4257812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16384" width="9.140625" style="4"/>
  </cols>
  <sheetData>
    <row r="1" spans="1:22" s="1" customFormat="1" x14ac:dyDescent="0.3">
      <c r="B1" s="2" t="s">
        <v>0</v>
      </c>
      <c r="C1" s="71">
        <v>3</v>
      </c>
      <c r="D1" s="2" t="s">
        <v>1</v>
      </c>
      <c r="V1" s="4"/>
    </row>
    <row r="2" spans="1:22" s="5" customFormat="1" x14ac:dyDescent="0.3">
      <c r="B2" s="1" t="s">
        <v>2</v>
      </c>
      <c r="C2" s="71">
        <v>3</v>
      </c>
      <c r="D2" s="2" t="s">
        <v>3</v>
      </c>
      <c r="V2" s="1"/>
    </row>
    <row r="3" spans="1:22" s="5" customFormat="1" x14ac:dyDescent="0.3">
      <c r="B3" s="1"/>
      <c r="C3" s="3"/>
      <c r="D3" s="2" t="s">
        <v>4</v>
      </c>
    </row>
    <row r="4" spans="1:22" s="5" customFormat="1" ht="15" customHeight="1" x14ac:dyDescent="0.3">
      <c r="B4" s="1"/>
      <c r="C4" s="3"/>
      <c r="D4" s="2"/>
      <c r="S4" s="6" t="s">
        <v>5</v>
      </c>
    </row>
    <row r="5" spans="1:22" ht="6" customHeight="1" x14ac:dyDescent="0.3">
      <c r="V5" s="5"/>
    </row>
    <row r="6" spans="1:22" s="17" customFormat="1" ht="21" x14ac:dyDescent="0.45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2" s="17" customFormat="1" ht="21.75" customHeight="1" x14ac:dyDescent="0.3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2" s="17" customFormat="1" x14ac:dyDescent="0.3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2" s="17" customFormat="1" x14ac:dyDescent="0.3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2" s="17" customFormat="1" x14ac:dyDescent="0.3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2" s="17" customFormat="1" x14ac:dyDescent="0.3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2" s="17" customFormat="1" ht="19.5" x14ac:dyDescent="0.4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2" ht="3" customHeight="1" x14ac:dyDescent="0.3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2" ht="21.75" customHeight="1" x14ac:dyDescent="0.3">
      <c r="A14" s="51" t="s">
        <v>49</v>
      </c>
      <c r="B14" s="51"/>
      <c r="C14" s="51"/>
      <c r="D14" s="52"/>
      <c r="E14" s="53">
        <f>SUM('T-3'!E15,'T-3'!E23,'[1]T-19.3-2'!E14,'[1]T-19.3-2'!E20,'[1]T-19.3-2'!E26,'[1]T-19.3-3'!E20,'[1]T-19.3-3'!E25,'[1]T-19.3-4'!E14)</f>
        <v>1127406476.05</v>
      </c>
      <c r="F14" s="53">
        <f>SUM('T-3'!F15,'T-3'!F23,'[1]T-19.3-2'!F14,'[1]T-19.3-2'!F20,'[1]T-19.3-2'!F26,'[1]T-19.3-3'!F20,'[1]T-19.3-3'!F25,'[1]T-19.3-4'!F14)</f>
        <v>188518323.63</v>
      </c>
      <c r="G14" s="53">
        <f>SUM('T-3'!G15,'T-3'!G23,'[1]T-19.3-2'!G14,'[1]T-19.3-2'!G20,'[1]T-19.3-2'!G26,'[1]T-19.3-3'!G20,'[1]T-19.3-3'!G25,'[1]T-19.3-4'!G14)</f>
        <v>26084240.089999996</v>
      </c>
      <c r="H14" s="53">
        <f>SUM('T-3'!H15,'T-3'!H23,'[1]T-19.3-2'!H14,'[1]T-19.3-2'!H20,'[1]T-19.3-2'!H26,'[1]T-19.3-3'!H20,'[1]T-19.3-3'!H25,'[1]T-19.3-4'!H14)</f>
        <v>38086611.390000001</v>
      </c>
      <c r="I14" s="53">
        <f>SUM('T-3'!I15,'T-3'!I23,'[1]T-19.3-2'!I14,'[1]T-19.3-2'!I20,'[1]T-19.3-2'!I26,'[1]T-19.3-3'!I20,'[1]T-19.3-3'!I25,'[1]T-19.3-4'!I14)</f>
        <v>6593813.669999999</v>
      </c>
      <c r="J14" s="53">
        <f>SUM('T-3'!J15,'T-3'!J23,'[1]T-19.3-2'!J14,'[1]T-19.3-2'!J20,'[1]T-19.3-2'!J26,'[1]T-19.3-3'!J20,'[1]T-19.3-3'!J25,'[1]T-19.3-4'!J14)</f>
        <v>947264769.11000001</v>
      </c>
      <c r="K14" s="53">
        <f>SUM('T-3'!K15,'T-3'!K23,'[1]T-19.3-2'!K14,'[1]T-19.3-2'!K20,'[1]T-19.3-2'!K26,'[1]T-19.3-3'!K20,'[1]T-19.3-3'!K25,'[1]T-19.3-4'!K14)</f>
        <v>157531459.97999999</v>
      </c>
      <c r="L14" s="53">
        <f>SUM('T-3'!L15,'T-3'!L23,'[1]T-19.3-2'!L14,'[1]T-19.3-2'!L20,'[1]T-19.3-2'!L26,'[1]T-19.3-3'!L20,'[1]T-19.3-3'!L25,'[1]T-19.3-4'!L14)</f>
        <v>330701109.31999999</v>
      </c>
      <c r="M14" s="53">
        <f>SUM('T-3'!M15,'T-3'!M23,'[1]T-19.3-2'!M14,'[1]T-19.3-2'!M20,'[1]T-19.3-2'!M26,'[1]T-19.3-3'!M20,'[1]T-19.3-3'!M25,'[1]T-19.3-4'!M14)</f>
        <v>512961481.22999996</v>
      </c>
      <c r="N14" s="53">
        <f>SUM('T-3'!N15,'T-3'!N23,'[1]T-19.3-2'!N14,'[1]T-19.3-2'!N20,'[1]T-19.3-2'!N26,'[1]T-19.3-3'!N20,'[1]T-19.3-3'!N25,'[1]T-19.3-4'!N14)</f>
        <v>454172458.40999991</v>
      </c>
      <c r="O14" s="53">
        <f>SUM('T-3'!O15,'T-3'!O23,'[1]T-19.3-2'!O14,'[1]T-19.3-2'!O20,'[1]T-19.3-2'!O26,'[1]T-19.3-3'!O20,'[1]T-19.3-3'!O25,'[1]T-19.3-4'!O14)</f>
        <v>436970638.80000007</v>
      </c>
      <c r="P14" s="53">
        <f>SUM('T-3'!P15,'T-3'!P23,'[1]T-19.3-2'!P14,'[1]T-19.3-2'!P20,'[1]T-19.3-2'!P26,'[1]T-19.3-3'!P20,'[1]T-19.3-3'!P25,'[1]T-19.3-4'!P14)</f>
        <v>139037460.56999999</v>
      </c>
      <c r="Q14" s="53">
        <f>SUM('T-3'!Q15,'T-3'!Q23,'[1]T-19.3-2'!Q14,'[1]T-19.3-2'!Q20,'[1]T-19.3-2'!Q26,'[1]T-19.3-3'!Q20,'[1]T-19.3-3'!Q25,'[1]T-19.3-4'!Q14)</f>
        <v>11578556.939999999</v>
      </c>
      <c r="R14" s="54" t="s">
        <v>50</v>
      </c>
      <c r="S14" s="51"/>
      <c r="T14" s="55"/>
    </row>
    <row r="15" spans="1:22" x14ac:dyDescent="0.3">
      <c r="A15" s="56" t="s">
        <v>51</v>
      </c>
      <c r="B15" s="56"/>
      <c r="C15" s="57"/>
      <c r="D15" s="58"/>
      <c r="E15" s="59">
        <f t="shared" ref="E15:K15" si="0">SUM(E16:E22)</f>
        <v>339905240.89999998</v>
      </c>
      <c r="F15" s="59">
        <f t="shared" si="0"/>
        <v>34973617.130000003</v>
      </c>
      <c r="G15" s="59">
        <f t="shared" si="0"/>
        <v>10331948.989999998</v>
      </c>
      <c r="H15" s="59">
        <f t="shared" si="0"/>
        <v>3922077.5</v>
      </c>
      <c r="I15" s="59">
        <f t="shared" si="0"/>
        <v>715608.76</v>
      </c>
      <c r="J15" s="59">
        <f t="shared" si="0"/>
        <v>200190063.17000002</v>
      </c>
      <c r="K15" s="59">
        <f t="shared" si="0"/>
        <v>29447905.289999999</v>
      </c>
      <c r="L15" s="59">
        <f>SUM(L16:L22)</f>
        <v>67002323.140000001</v>
      </c>
      <c r="M15" s="59">
        <f t="shared" ref="M15:Q15" si="1">SUM(M16:M22)</f>
        <v>117822896.66999999</v>
      </c>
      <c r="N15" s="59">
        <f t="shared" si="1"/>
        <v>128912190.72</v>
      </c>
      <c r="O15" s="59">
        <f t="shared" si="1"/>
        <v>128387396.55000001</v>
      </c>
      <c r="P15" s="59">
        <f t="shared" si="1"/>
        <v>22569728.819999997</v>
      </c>
      <c r="Q15" s="59">
        <f t="shared" si="1"/>
        <v>75000</v>
      </c>
      <c r="R15" s="60" t="s">
        <v>52</v>
      </c>
      <c r="S15" s="56"/>
      <c r="T15" s="57"/>
    </row>
    <row r="16" spans="1:22" x14ac:dyDescent="0.3">
      <c r="A16" s="57"/>
      <c r="B16" s="61" t="s">
        <v>53</v>
      </c>
      <c r="D16" s="58"/>
      <c r="E16" s="62">
        <v>28883485.190000001</v>
      </c>
      <c r="F16" s="62">
        <v>3589102.5</v>
      </c>
      <c r="G16" s="62">
        <v>736362.43</v>
      </c>
      <c r="H16" s="62">
        <v>2240590.5</v>
      </c>
      <c r="I16" s="62">
        <v>35641.440000000002</v>
      </c>
      <c r="J16" s="62">
        <v>23657122.48</v>
      </c>
      <c r="K16" s="62">
        <v>6342300</v>
      </c>
      <c r="L16" s="63">
        <v>10599483</v>
      </c>
      <c r="M16" s="63">
        <v>13823263</v>
      </c>
      <c r="N16" s="63">
        <v>11152703.65</v>
      </c>
      <c r="O16" s="63">
        <v>7650240</v>
      </c>
      <c r="P16" s="63">
        <v>4834284.5999999996</v>
      </c>
      <c r="Q16" s="64" t="s">
        <v>54</v>
      </c>
      <c r="R16" s="29"/>
      <c r="S16" s="65" t="s">
        <v>55</v>
      </c>
    </row>
    <row r="17" spans="1:20" x14ac:dyDescent="0.3">
      <c r="A17" s="66"/>
      <c r="B17" s="61" t="s">
        <v>56</v>
      </c>
      <c r="D17" s="67"/>
      <c r="E17" s="62">
        <v>21630178.34</v>
      </c>
      <c r="F17" s="62">
        <v>1436924.2</v>
      </c>
      <c r="G17" s="62">
        <v>2765466.1</v>
      </c>
      <c r="H17" s="64" t="s">
        <v>54</v>
      </c>
      <c r="I17" s="62">
        <v>126200</v>
      </c>
      <c r="J17" s="62">
        <v>12798665</v>
      </c>
      <c r="K17" s="62">
        <v>2357495.48</v>
      </c>
      <c r="L17" s="63">
        <v>6888836.5</v>
      </c>
      <c r="M17" s="63">
        <v>9987671.25</v>
      </c>
      <c r="N17" s="63">
        <v>8875066.1799999997</v>
      </c>
      <c r="O17" s="63">
        <v>2749751.03</v>
      </c>
      <c r="P17" s="63">
        <v>1282856.05</v>
      </c>
      <c r="Q17" s="64" t="s">
        <v>54</v>
      </c>
      <c r="R17" s="29"/>
      <c r="S17" s="65" t="s">
        <v>57</v>
      </c>
    </row>
    <row r="18" spans="1:20" x14ac:dyDescent="0.3">
      <c r="A18" s="66"/>
      <c r="B18" s="61" t="s">
        <v>58</v>
      </c>
      <c r="D18" s="67"/>
      <c r="E18" s="62">
        <v>17346407.91</v>
      </c>
      <c r="F18" s="62">
        <v>21737</v>
      </c>
      <c r="G18" s="62">
        <v>232541.83</v>
      </c>
      <c r="H18" s="64" t="s">
        <v>54</v>
      </c>
      <c r="I18" s="62">
        <v>29995</v>
      </c>
      <c r="J18" s="62">
        <v>11962209</v>
      </c>
      <c r="K18" s="64" t="s">
        <v>54</v>
      </c>
      <c r="L18" s="63">
        <v>5529142</v>
      </c>
      <c r="M18" s="63">
        <v>8900617</v>
      </c>
      <c r="N18" s="63">
        <v>4924654.47</v>
      </c>
      <c r="O18" s="63">
        <v>3017400</v>
      </c>
      <c r="P18" s="63">
        <v>2364000</v>
      </c>
      <c r="Q18" s="64" t="s">
        <v>54</v>
      </c>
      <c r="R18" s="29"/>
      <c r="S18" s="65" t="s">
        <v>59</v>
      </c>
    </row>
    <row r="19" spans="1:20" x14ac:dyDescent="0.3">
      <c r="A19" s="66"/>
      <c r="B19" s="61" t="s">
        <v>60</v>
      </c>
      <c r="D19" s="67"/>
      <c r="E19" s="62">
        <v>30072861.91</v>
      </c>
      <c r="F19" s="62">
        <v>358441.59</v>
      </c>
      <c r="G19" s="62">
        <v>119647.19</v>
      </c>
      <c r="H19" s="62">
        <v>579123</v>
      </c>
      <c r="I19" s="62">
        <v>57137.9</v>
      </c>
      <c r="J19" s="62">
        <v>20568146</v>
      </c>
      <c r="K19" s="62">
        <v>3280469</v>
      </c>
      <c r="L19" s="63">
        <v>10537894</v>
      </c>
      <c r="M19" s="63">
        <v>13638644</v>
      </c>
      <c r="N19" s="63">
        <v>9125798.4299999997</v>
      </c>
      <c r="O19" s="63">
        <v>7604870</v>
      </c>
      <c r="P19" s="63">
        <v>2575000</v>
      </c>
      <c r="Q19" s="63">
        <v>25000</v>
      </c>
      <c r="R19" s="29"/>
      <c r="S19" s="65" t="s">
        <v>61</v>
      </c>
    </row>
    <row r="20" spans="1:20" x14ac:dyDescent="0.3">
      <c r="A20" s="66"/>
      <c r="B20" s="61" t="s">
        <v>62</v>
      </c>
      <c r="D20" s="67"/>
      <c r="E20" s="63">
        <v>60917620.590000004</v>
      </c>
      <c r="F20" s="63">
        <v>2415567.2400000002</v>
      </c>
      <c r="G20" s="63">
        <v>742403.54</v>
      </c>
      <c r="H20" s="64" t="s">
        <v>54</v>
      </c>
      <c r="I20" s="63">
        <v>61501.34</v>
      </c>
      <c r="J20" s="63">
        <v>34809098</v>
      </c>
      <c r="K20" s="63">
        <v>9837909</v>
      </c>
      <c r="L20" s="63">
        <v>10482917.199999999</v>
      </c>
      <c r="M20" s="63">
        <v>21228736.989999998</v>
      </c>
      <c r="N20" s="63">
        <v>16990212.620000001</v>
      </c>
      <c r="O20" s="63">
        <v>8807750</v>
      </c>
      <c r="P20" s="63">
        <v>5427629.29</v>
      </c>
      <c r="Q20" s="63">
        <v>25000</v>
      </c>
      <c r="R20" s="29"/>
      <c r="S20" s="65" t="s">
        <v>63</v>
      </c>
    </row>
    <row r="21" spans="1:20" x14ac:dyDescent="0.3">
      <c r="A21" s="66"/>
      <c r="B21" s="61" t="s">
        <v>64</v>
      </c>
      <c r="D21" s="67"/>
      <c r="E21" s="63">
        <v>61037271.379999995</v>
      </c>
      <c r="F21" s="63">
        <v>1428917.6</v>
      </c>
      <c r="G21" s="63">
        <v>856012.80000000005</v>
      </c>
      <c r="H21" s="64" t="s">
        <v>54</v>
      </c>
      <c r="I21" s="63">
        <v>22460</v>
      </c>
      <c r="J21" s="63">
        <v>23051313</v>
      </c>
      <c r="K21" s="64" t="s">
        <v>54</v>
      </c>
      <c r="L21" s="63">
        <v>9658488</v>
      </c>
      <c r="M21" s="63">
        <v>15400599.550000001</v>
      </c>
      <c r="N21" s="63">
        <v>12311875.890000001</v>
      </c>
      <c r="O21" s="63">
        <v>29066901.289999999</v>
      </c>
      <c r="P21" s="63">
        <v>3437210</v>
      </c>
      <c r="Q21" s="63">
        <v>25000</v>
      </c>
      <c r="R21" s="29"/>
      <c r="S21" s="65" t="s">
        <v>65</v>
      </c>
    </row>
    <row r="22" spans="1:20" x14ac:dyDescent="0.3">
      <c r="A22" s="66"/>
      <c r="B22" s="61" t="s">
        <v>66</v>
      </c>
      <c r="D22" s="67"/>
      <c r="E22" s="63">
        <v>120017415.58</v>
      </c>
      <c r="F22" s="63">
        <v>25722927</v>
      </c>
      <c r="G22" s="63">
        <v>4879515.0999999996</v>
      </c>
      <c r="H22" s="63">
        <v>1102364</v>
      </c>
      <c r="I22" s="63">
        <v>382673.08</v>
      </c>
      <c r="J22" s="63">
        <v>73343509.689999998</v>
      </c>
      <c r="K22" s="63">
        <v>7629731.8099999996</v>
      </c>
      <c r="L22" s="63">
        <v>13305562.439999999</v>
      </c>
      <c r="M22" s="63">
        <v>34843364.880000003</v>
      </c>
      <c r="N22" s="63">
        <v>65531879.479999997</v>
      </c>
      <c r="O22" s="63">
        <v>69490484.230000004</v>
      </c>
      <c r="P22" s="63">
        <v>2648748.88</v>
      </c>
      <c r="Q22" s="64" t="s">
        <v>54</v>
      </c>
      <c r="R22" s="29"/>
      <c r="S22" s="65" t="s">
        <v>67</v>
      </c>
    </row>
    <row r="23" spans="1:20" x14ac:dyDescent="0.3">
      <c r="A23" s="56" t="s">
        <v>68</v>
      </c>
      <c r="B23" s="56"/>
      <c r="C23" s="57"/>
      <c r="D23" s="58"/>
      <c r="E23" s="53">
        <f t="shared" ref="E23:K23" si="2">SUM(E24:E29)</f>
        <v>143244566.78</v>
      </c>
      <c r="F23" s="53">
        <f t="shared" si="2"/>
        <v>2786404.36</v>
      </c>
      <c r="G23" s="53">
        <f t="shared" si="2"/>
        <v>1807072.83</v>
      </c>
      <c r="H23" s="53">
        <f t="shared" si="2"/>
        <v>2255369</v>
      </c>
      <c r="I23" s="53">
        <f t="shared" si="2"/>
        <v>361653.24</v>
      </c>
      <c r="J23" s="53">
        <f t="shared" si="2"/>
        <v>139321293.36000001</v>
      </c>
      <c r="K23" s="53">
        <f t="shared" si="2"/>
        <v>5456390</v>
      </c>
      <c r="L23" s="53">
        <f>SUM(L24:L29)</f>
        <v>53927205.709999993</v>
      </c>
      <c r="M23" s="53">
        <f t="shared" ref="M23:Q23" si="3">SUM(M24:M29)</f>
        <v>59623416.969999999</v>
      </c>
      <c r="N23" s="53">
        <f t="shared" si="3"/>
        <v>47094364.169999994</v>
      </c>
      <c r="O23" s="53">
        <f t="shared" si="3"/>
        <v>42756921.939999998</v>
      </c>
      <c r="P23" s="53">
        <f t="shared" si="3"/>
        <v>15439458.9</v>
      </c>
      <c r="Q23" s="53">
        <f t="shared" si="3"/>
        <v>50000</v>
      </c>
      <c r="R23" s="60" t="s">
        <v>69</v>
      </c>
      <c r="S23" s="56"/>
      <c r="T23" s="55"/>
    </row>
    <row r="24" spans="1:20" x14ac:dyDescent="0.3">
      <c r="A24" s="66"/>
      <c r="B24" s="61" t="s">
        <v>70</v>
      </c>
      <c r="D24" s="58"/>
      <c r="E24" s="63">
        <v>25572266.680000003</v>
      </c>
      <c r="F24" s="63">
        <v>621135.80000000005</v>
      </c>
      <c r="G24" s="63">
        <v>342630.66</v>
      </c>
      <c r="H24" s="63">
        <v>508099</v>
      </c>
      <c r="I24" s="63">
        <v>71600</v>
      </c>
      <c r="J24" s="63">
        <v>32391299</v>
      </c>
      <c r="K24" s="64" t="s">
        <v>54</v>
      </c>
      <c r="L24" s="63">
        <v>9869648</v>
      </c>
      <c r="M24" s="63">
        <v>11482580</v>
      </c>
      <c r="N24" s="63">
        <v>10871569.15</v>
      </c>
      <c r="O24" s="63">
        <v>16413592</v>
      </c>
      <c r="P24" s="63">
        <v>2849835</v>
      </c>
      <c r="Q24" s="63">
        <v>25000</v>
      </c>
      <c r="R24" s="29"/>
      <c r="S24" s="65" t="s">
        <v>71</v>
      </c>
    </row>
    <row r="25" spans="1:20" x14ac:dyDescent="0.3">
      <c r="A25" s="66"/>
      <c r="B25" s="61" t="s">
        <v>72</v>
      </c>
      <c r="D25" s="57"/>
      <c r="E25" s="63">
        <v>23654643.940000001</v>
      </c>
      <c r="F25" s="63">
        <v>604575.1</v>
      </c>
      <c r="G25" s="63">
        <v>202464.11</v>
      </c>
      <c r="H25" s="63">
        <v>535765</v>
      </c>
      <c r="I25" s="63">
        <v>29026</v>
      </c>
      <c r="J25" s="63">
        <v>18657566.920000002</v>
      </c>
      <c r="K25" s="64" t="s">
        <v>54</v>
      </c>
      <c r="L25" s="63">
        <v>8308832.5099999998</v>
      </c>
      <c r="M25" s="63">
        <v>8977205.9700000007</v>
      </c>
      <c r="N25" s="63">
        <v>9546206.4600000009</v>
      </c>
      <c r="O25" s="63">
        <v>7356490</v>
      </c>
      <c r="P25" s="63">
        <v>828000</v>
      </c>
      <c r="Q25" s="64" t="s">
        <v>54</v>
      </c>
      <c r="R25" s="29"/>
      <c r="S25" s="65" t="s">
        <v>73</v>
      </c>
    </row>
    <row r="26" spans="1:20" x14ac:dyDescent="0.3">
      <c r="A26" s="66"/>
      <c r="B26" s="61" t="s">
        <v>74</v>
      </c>
      <c r="D26" s="67"/>
      <c r="E26" s="63">
        <v>19849184.890000001</v>
      </c>
      <c r="F26" s="63">
        <v>335119.7</v>
      </c>
      <c r="G26" s="63">
        <v>133253.88</v>
      </c>
      <c r="H26" s="63">
        <v>545288</v>
      </c>
      <c r="I26" s="63">
        <v>86733.75</v>
      </c>
      <c r="J26" s="63">
        <v>20039822.439999998</v>
      </c>
      <c r="K26" s="64" t="s">
        <v>54</v>
      </c>
      <c r="L26" s="63">
        <v>6171340</v>
      </c>
      <c r="M26" s="63">
        <v>8132662</v>
      </c>
      <c r="N26" s="63">
        <v>5613932.4500000002</v>
      </c>
      <c r="O26" s="63">
        <v>3143715.84</v>
      </c>
      <c r="P26" s="63">
        <v>1295250</v>
      </c>
      <c r="Q26" s="64" t="s">
        <v>54</v>
      </c>
      <c r="R26" s="29"/>
      <c r="S26" s="65" t="s">
        <v>75</v>
      </c>
    </row>
    <row r="27" spans="1:20" x14ac:dyDescent="0.3">
      <c r="A27" s="66"/>
      <c r="B27" s="61" t="s">
        <v>76</v>
      </c>
      <c r="D27" s="58"/>
      <c r="E27" s="63">
        <v>24744008.790000003</v>
      </c>
      <c r="F27" s="63">
        <v>430137.42</v>
      </c>
      <c r="G27" s="63">
        <v>345692.97</v>
      </c>
      <c r="H27" s="63">
        <v>26204</v>
      </c>
      <c r="I27" s="63">
        <v>104773.49</v>
      </c>
      <c r="J27" s="63">
        <v>22436368</v>
      </c>
      <c r="K27" s="63">
        <v>5456390</v>
      </c>
      <c r="L27" s="63">
        <v>9796670</v>
      </c>
      <c r="M27" s="63">
        <v>10684473</v>
      </c>
      <c r="N27" s="63">
        <v>6168890.21</v>
      </c>
      <c r="O27" s="63">
        <v>6699874.0999999996</v>
      </c>
      <c r="P27" s="63">
        <v>3091000</v>
      </c>
      <c r="Q27" s="64" t="s">
        <v>54</v>
      </c>
      <c r="R27" s="29"/>
      <c r="S27" s="65" t="s">
        <v>77</v>
      </c>
    </row>
    <row r="28" spans="1:20" x14ac:dyDescent="0.3">
      <c r="A28" s="66"/>
      <c r="B28" s="61" t="s">
        <v>78</v>
      </c>
      <c r="D28" s="58"/>
      <c r="E28" s="63">
        <v>24642838.300000001</v>
      </c>
      <c r="F28" s="63">
        <v>414502.8</v>
      </c>
      <c r="G28" s="63">
        <v>383432.35</v>
      </c>
      <c r="H28" s="63">
        <v>365483</v>
      </c>
      <c r="I28" s="63">
        <v>52020</v>
      </c>
      <c r="J28" s="63">
        <v>20734788</v>
      </c>
      <c r="K28" s="64" t="s">
        <v>54</v>
      </c>
      <c r="L28" s="63">
        <v>9637363.1999999993</v>
      </c>
      <c r="M28" s="63">
        <v>10043279</v>
      </c>
      <c r="N28" s="63">
        <v>6261827.0300000003</v>
      </c>
      <c r="O28" s="63">
        <v>4451300</v>
      </c>
      <c r="P28" s="63">
        <v>3204500</v>
      </c>
      <c r="Q28" s="64" t="s">
        <v>54</v>
      </c>
      <c r="R28" s="29"/>
      <c r="S28" s="65" t="s">
        <v>79</v>
      </c>
    </row>
    <row r="29" spans="1:20" x14ac:dyDescent="0.3">
      <c r="A29" s="66"/>
      <c r="B29" s="61" t="s">
        <v>80</v>
      </c>
      <c r="D29" s="67"/>
      <c r="E29" s="63">
        <v>24781624.18</v>
      </c>
      <c r="F29" s="63">
        <v>380933.54</v>
      </c>
      <c r="G29" s="63">
        <v>399598.86</v>
      </c>
      <c r="H29" s="63">
        <v>274530</v>
      </c>
      <c r="I29" s="63">
        <v>17500</v>
      </c>
      <c r="J29" s="63">
        <v>25061449</v>
      </c>
      <c r="K29" s="64" t="s">
        <v>54</v>
      </c>
      <c r="L29" s="63">
        <v>10143352</v>
      </c>
      <c r="M29" s="63">
        <v>10303217</v>
      </c>
      <c r="N29" s="63">
        <v>8631938.8699999992</v>
      </c>
      <c r="O29" s="63">
        <v>4691950</v>
      </c>
      <c r="P29" s="63">
        <v>4170873.9</v>
      </c>
      <c r="Q29" s="63">
        <v>25000</v>
      </c>
      <c r="R29" s="29"/>
      <c r="S29" s="65" t="s">
        <v>81</v>
      </c>
    </row>
    <row r="30" spans="1:20" x14ac:dyDescent="0.3">
      <c r="A30" s="17"/>
      <c r="B30" s="17"/>
      <c r="C30" s="17"/>
      <c r="D30" s="17"/>
      <c r="E30" s="17"/>
      <c r="F30" s="17"/>
      <c r="G30" s="17"/>
      <c r="H30" s="29"/>
      <c r="I30" s="17"/>
      <c r="J30" s="29"/>
      <c r="K30" s="17"/>
    </row>
    <row r="31" spans="1:20" x14ac:dyDescent="0.3">
      <c r="A31" s="68"/>
      <c r="B31" s="17"/>
      <c r="C31" s="17"/>
      <c r="D31" s="17"/>
      <c r="E31" s="17"/>
      <c r="F31" s="17"/>
      <c r="G31" s="17"/>
      <c r="H31" s="29"/>
      <c r="I31" s="17"/>
      <c r="J31" s="29"/>
      <c r="K31" s="17"/>
    </row>
    <row r="32" spans="1:20" x14ac:dyDescent="0.3">
      <c r="A32" s="69"/>
      <c r="B32" s="17"/>
      <c r="C32" s="69"/>
      <c r="D32" s="69"/>
      <c r="E32" s="69"/>
      <c r="F32" s="17"/>
      <c r="G32" s="17"/>
      <c r="I32" s="17"/>
      <c r="K32" s="69"/>
    </row>
    <row r="33" spans="2:5" x14ac:dyDescent="0.3">
      <c r="B33" s="69"/>
      <c r="C33" s="17"/>
      <c r="D33" s="17"/>
      <c r="E33" s="17"/>
    </row>
    <row r="34" spans="2:5" x14ac:dyDescent="0.3">
      <c r="B34" s="70"/>
      <c r="C34" s="17"/>
      <c r="D34" s="17"/>
      <c r="E34" s="17"/>
    </row>
  </sheetData>
  <mergeCells count="18">
    <mergeCell ref="A15:B15"/>
    <mergeCell ref="R15:S15"/>
    <mergeCell ref="A23:B23"/>
    <mergeCell ref="R23:S23"/>
    <mergeCell ref="A9:D9"/>
    <mergeCell ref="R9:S9"/>
    <mergeCell ref="A10:D10"/>
    <mergeCell ref="R10:S10"/>
    <mergeCell ref="A13:D13"/>
    <mergeCell ref="A14:D14"/>
    <mergeCell ref="R14:S14"/>
    <mergeCell ref="E6:K6"/>
    <mergeCell ref="L6:Q6"/>
    <mergeCell ref="E7:K7"/>
    <mergeCell ref="L7:Q7"/>
    <mergeCell ref="R7:S7"/>
    <mergeCell ref="A8:D8"/>
    <mergeCell ref="R8:S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C4CE4-8D00-4DCC-98EF-2BC5522304FD}">
  <sheetPr>
    <tabColor rgb="FF00B050"/>
  </sheetPr>
  <dimension ref="A1:V34"/>
  <sheetViews>
    <sheetView showGridLines="0" topLeftCell="A16" zoomScale="110" zoomScaleNormal="110" workbookViewId="0">
      <selection activeCell="I19" sqref="I19"/>
    </sheetView>
  </sheetViews>
  <sheetFormatPr defaultRowHeight="18.75" x14ac:dyDescent="0.3"/>
  <cols>
    <col min="1" max="1" width="1.140625" style="4" customWidth="1"/>
    <col min="2" max="2" width="6" style="4" customWidth="1"/>
    <col min="3" max="3" width="4.42578125" style="4" bestFit="1" customWidth="1"/>
    <col min="4" max="4" width="1.5703125" style="4" customWidth="1"/>
    <col min="5" max="5" width="9" style="4" customWidth="1"/>
    <col min="6" max="6" width="11.42578125" style="4" bestFit="1" customWidth="1"/>
    <col min="7" max="7" width="7.7109375" style="4" customWidth="1"/>
    <col min="8" max="8" width="11.140625" style="4" bestFit="1" customWidth="1"/>
    <col min="9" max="9" width="10.140625" style="4" customWidth="1"/>
    <col min="10" max="10" width="8.42578125" style="4" customWidth="1"/>
    <col min="11" max="11" width="7.7109375" style="4" customWidth="1"/>
    <col min="12" max="12" width="10" style="4" customWidth="1"/>
    <col min="13" max="13" width="9.7109375" style="4" customWidth="1"/>
    <col min="14" max="14" width="10.28515625" style="4" customWidth="1"/>
    <col min="15" max="15" width="10.140625" style="4" customWidth="1"/>
    <col min="16" max="16" width="9.85546875" style="4" customWidth="1"/>
    <col min="17" max="17" width="10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22" width="17.140625" style="4" bestFit="1" customWidth="1"/>
    <col min="23" max="16384" width="9.140625" style="4"/>
  </cols>
  <sheetData>
    <row r="1" spans="1:22" s="1" customFormat="1" x14ac:dyDescent="0.3">
      <c r="B1" s="2" t="s">
        <v>0</v>
      </c>
      <c r="C1" s="71">
        <v>3</v>
      </c>
      <c r="D1" s="2" t="s">
        <v>82</v>
      </c>
      <c r="V1" s="4"/>
    </row>
    <row r="2" spans="1:22" s="5" customFormat="1" x14ac:dyDescent="0.3">
      <c r="B2" s="1" t="s">
        <v>2</v>
      </c>
      <c r="C2" s="71">
        <v>3</v>
      </c>
      <c r="D2" s="2" t="s">
        <v>3</v>
      </c>
      <c r="V2" s="1"/>
    </row>
    <row r="3" spans="1:22" s="5" customFormat="1" x14ac:dyDescent="0.3">
      <c r="B3" s="1"/>
      <c r="C3" s="3"/>
      <c r="D3" s="2" t="s">
        <v>83</v>
      </c>
    </row>
    <row r="4" spans="1:22" s="5" customFormat="1" ht="15" customHeight="1" x14ac:dyDescent="0.3">
      <c r="B4" s="1"/>
      <c r="C4" s="3"/>
      <c r="D4" s="2"/>
      <c r="S4" s="6" t="s">
        <v>5</v>
      </c>
    </row>
    <row r="5" spans="1:22" ht="6" customHeight="1" x14ac:dyDescent="0.3">
      <c r="V5" s="5"/>
    </row>
    <row r="6" spans="1:22" s="17" customFormat="1" ht="21" x14ac:dyDescent="0.45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2" s="17" customFormat="1" ht="21.75" customHeight="1" x14ac:dyDescent="0.3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2" s="17" customFormat="1" x14ac:dyDescent="0.3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2" s="17" customFormat="1" x14ac:dyDescent="0.3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2" s="17" customFormat="1" x14ac:dyDescent="0.3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2" s="17" customFormat="1" x14ac:dyDescent="0.3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2" s="17" customFormat="1" ht="19.5" x14ac:dyDescent="0.4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2" ht="3" customHeight="1" x14ac:dyDescent="0.3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2" ht="21.75" customHeight="1" x14ac:dyDescent="0.3">
      <c r="A14" s="72" t="s">
        <v>84</v>
      </c>
      <c r="B14" s="72"/>
      <c r="C14" s="72"/>
      <c r="D14" s="73"/>
      <c r="E14" s="59">
        <f t="shared" ref="E14:K14" si="0">SUM(E15:E19)</f>
        <v>129023217.73000002</v>
      </c>
      <c r="F14" s="59">
        <f t="shared" si="0"/>
        <v>3166821.9000000004</v>
      </c>
      <c r="G14" s="59">
        <f t="shared" si="0"/>
        <v>1231999.5</v>
      </c>
      <c r="H14" s="59">
        <f t="shared" si="0"/>
        <v>196990</v>
      </c>
      <c r="I14" s="59">
        <f t="shared" si="0"/>
        <v>235077</v>
      </c>
      <c r="J14" s="59">
        <f t="shared" si="0"/>
        <v>105147943</v>
      </c>
      <c r="K14" s="59">
        <f t="shared" si="0"/>
        <v>8694162.8399999999</v>
      </c>
      <c r="L14" s="59">
        <f>SUM(L15:L19)</f>
        <v>26313746</v>
      </c>
      <c r="M14" s="59">
        <f t="shared" ref="M14:Q14" si="1">SUM(M15:M19)</f>
        <v>46981665</v>
      </c>
      <c r="N14" s="59">
        <f t="shared" si="1"/>
        <v>50012311.079999998</v>
      </c>
      <c r="O14" s="59">
        <f t="shared" si="1"/>
        <v>33211802.899999999</v>
      </c>
      <c r="P14" s="59">
        <f t="shared" si="1"/>
        <v>14867520</v>
      </c>
      <c r="Q14" s="59">
        <f t="shared" si="1"/>
        <v>93000</v>
      </c>
      <c r="R14" s="74" t="s">
        <v>85</v>
      </c>
      <c r="S14" s="75"/>
      <c r="T14" s="55"/>
      <c r="V14" s="76"/>
    </row>
    <row r="15" spans="1:22" x14ac:dyDescent="0.3">
      <c r="A15" s="77"/>
      <c r="B15" s="78" t="s">
        <v>86</v>
      </c>
      <c r="C15" s="79"/>
      <c r="D15" s="58"/>
      <c r="E15" s="63">
        <v>24304273.420000002</v>
      </c>
      <c r="F15" s="63">
        <v>58370.8</v>
      </c>
      <c r="G15" s="63">
        <v>271031.75</v>
      </c>
      <c r="H15" s="64" t="s">
        <v>54</v>
      </c>
      <c r="I15" s="63">
        <v>146276</v>
      </c>
      <c r="J15" s="63">
        <v>21834393</v>
      </c>
      <c r="K15" s="63">
        <v>6065573.8300000001</v>
      </c>
      <c r="L15" s="63">
        <v>9053314</v>
      </c>
      <c r="M15" s="63">
        <v>9766970</v>
      </c>
      <c r="N15" s="63">
        <v>12433739.5</v>
      </c>
      <c r="O15" s="63">
        <v>9566740</v>
      </c>
      <c r="P15" s="63">
        <v>3891820</v>
      </c>
      <c r="Q15" s="63">
        <v>43000</v>
      </c>
      <c r="R15" s="80">
        <v>2004814</v>
      </c>
      <c r="S15" s="81" t="s">
        <v>87</v>
      </c>
      <c r="T15" s="57"/>
    </row>
    <row r="16" spans="1:22" x14ac:dyDescent="0.3">
      <c r="A16" s="77"/>
      <c r="B16" s="78" t="s">
        <v>88</v>
      </c>
      <c r="C16" s="79"/>
      <c r="D16" s="58"/>
      <c r="E16" s="63">
        <v>30027159.310000002</v>
      </c>
      <c r="F16" s="63">
        <v>494642.1</v>
      </c>
      <c r="G16" s="63">
        <v>397161.35</v>
      </c>
      <c r="H16" s="64" t="s">
        <v>54</v>
      </c>
      <c r="I16" s="63">
        <v>9654</v>
      </c>
      <c r="J16" s="63">
        <v>16839976</v>
      </c>
      <c r="K16" s="63">
        <v>1212208</v>
      </c>
      <c r="L16" s="63">
        <v>5457592</v>
      </c>
      <c r="M16" s="63">
        <v>11369770</v>
      </c>
      <c r="N16" s="63">
        <v>11564419.869999999</v>
      </c>
      <c r="O16" s="63">
        <v>9977148.9000000004</v>
      </c>
      <c r="P16" s="63">
        <v>2886000</v>
      </c>
      <c r="Q16" s="64" t="s">
        <v>54</v>
      </c>
      <c r="R16" s="80">
        <v>2165804</v>
      </c>
      <c r="S16" s="81" t="s">
        <v>89</v>
      </c>
    </row>
    <row r="17" spans="1:20" x14ac:dyDescent="0.3">
      <c r="A17" s="79"/>
      <c r="B17" s="78" t="s">
        <v>90</v>
      </c>
      <c r="C17" s="79"/>
      <c r="D17" s="67"/>
      <c r="E17" s="63">
        <v>19557907.310000002</v>
      </c>
      <c r="F17" s="63">
        <v>42042</v>
      </c>
      <c r="G17" s="63">
        <v>231569.74</v>
      </c>
      <c r="H17" s="63">
        <v>196990</v>
      </c>
      <c r="I17" s="63">
        <v>45310</v>
      </c>
      <c r="J17" s="63">
        <v>29809491</v>
      </c>
      <c r="K17" s="63">
        <v>1364814.01</v>
      </c>
      <c r="L17" s="64" t="s">
        <v>54</v>
      </c>
      <c r="M17" s="64" t="s">
        <v>54</v>
      </c>
      <c r="N17" s="64" t="s">
        <v>54</v>
      </c>
      <c r="O17" s="64" t="s">
        <v>54</v>
      </c>
      <c r="P17" s="64" t="s">
        <v>54</v>
      </c>
      <c r="Q17" s="64" t="s">
        <v>54</v>
      </c>
      <c r="R17" s="80">
        <v>706017</v>
      </c>
      <c r="S17" s="81" t="s">
        <v>91</v>
      </c>
    </row>
    <row r="18" spans="1:20" x14ac:dyDescent="0.3">
      <c r="A18" s="79"/>
      <c r="B18" s="78" t="s">
        <v>92</v>
      </c>
      <c r="C18" s="79"/>
      <c r="D18" s="67"/>
      <c r="E18" s="63">
        <v>19173854.870000001</v>
      </c>
      <c r="F18" s="63">
        <v>351562.8</v>
      </c>
      <c r="G18" s="63">
        <v>191625.78</v>
      </c>
      <c r="H18" s="64" t="s">
        <v>54</v>
      </c>
      <c r="I18" s="63">
        <v>14530</v>
      </c>
      <c r="J18" s="63">
        <v>16854959</v>
      </c>
      <c r="K18" s="63">
        <v>51567</v>
      </c>
      <c r="L18" s="63">
        <v>6343708</v>
      </c>
      <c r="M18" s="63">
        <v>10796840</v>
      </c>
      <c r="N18" s="63">
        <v>7649784.2800000003</v>
      </c>
      <c r="O18" s="63">
        <v>5405799</v>
      </c>
      <c r="P18" s="63">
        <v>2783000</v>
      </c>
      <c r="Q18" s="63">
        <v>25000</v>
      </c>
      <c r="R18" s="80">
        <v>876150.38</v>
      </c>
      <c r="S18" s="81" t="s">
        <v>93</v>
      </c>
    </row>
    <row r="19" spans="1:20" x14ac:dyDescent="0.3">
      <c r="A19" s="79"/>
      <c r="B19" s="78" t="s">
        <v>94</v>
      </c>
      <c r="C19" s="79"/>
      <c r="D19" s="67"/>
      <c r="E19" s="63">
        <v>35960022.82</v>
      </c>
      <c r="F19" s="63">
        <v>2220204.2000000002</v>
      </c>
      <c r="G19" s="63">
        <v>140610.88</v>
      </c>
      <c r="H19" s="64" t="s">
        <v>54</v>
      </c>
      <c r="I19" s="63">
        <v>19307</v>
      </c>
      <c r="J19" s="63">
        <v>19809124</v>
      </c>
      <c r="K19" s="64" t="s">
        <v>54</v>
      </c>
      <c r="L19" s="63">
        <v>5459132</v>
      </c>
      <c r="M19" s="63">
        <v>15048085</v>
      </c>
      <c r="N19" s="63">
        <v>18364367.43</v>
      </c>
      <c r="O19" s="63">
        <v>8262115</v>
      </c>
      <c r="P19" s="63">
        <v>5306700</v>
      </c>
      <c r="Q19" s="63">
        <v>25000</v>
      </c>
      <c r="R19" s="80">
        <v>1791265.4</v>
      </c>
      <c r="S19" s="81" t="s">
        <v>95</v>
      </c>
    </row>
    <row r="20" spans="1:20" x14ac:dyDescent="0.3">
      <c r="A20" s="72" t="s">
        <v>96</v>
      </c>
      <c r="B20" s="72"/>
      <c r="C20" s="82"/>
      <c r="D20" s="67"/>
      <c r="E20" s="59">
        <f t="shared" ref="E20:K20" si="2">SUM(E21:E25)</f>
        <v>125530401.13999999</v>
      </c>
      <c r="F20" s="59">
        <f t="shared" si="2"/>
        <v>39777873.869999997</v>
      </c>
      <c r="G20" s="59">
        <f t="shared" si="2"/>
        <v>4101438.95</v>
      </c>
      <c r="H20" s="59">
        <f t="shared" si="2"/>
        <v>3011786</v>
      </c>
      <c r="I20" s="59">
        <f t="shared" si="2"/>
        <v>544905.91999999993</v>
      </c>
      <c r="J20" s="59">
        <f t="shared" si="2"/>
        <v>141147896.44</v>
      </c>
      <c r="K20" s="59">
        <f t="shared" si="2"/>
        <v>7157190.0499999998</v>
      </c>
      <c r="L20" s="59">
        <f>SUM(L21:L25)</f>
        <v>37709691.899999999</v>
      </c>
      <c r="M20" s="59">
        <f t="shared" ref="M20:Q20" si="3">SUM(M21:M25)</f>
        <v>66442620.710000001</v>
      </c>
      <c r="N20" s="59">
        <f t="shared" si="3"/>
        <v>41140027.629999995</v>
      </c>
      <c r="O20" s="59">
        <f t="shared" si="3"/>
        <v>59016847.909999996</v>
      </c>
      <c r="P20" s="59">
        <f t="shared" si="3"/>
        <v>12952173.060000001</v>
      </c>
      <c r="Q20" s="59">
        <f t="shared" si="3"/>
        <v>66200</v>
      </c>
      <c r="R20" s="74" t="s">
        <v>97</v>
      </c>
      <c r="S20" s="83"/>
    </row>
    <row r="21" spans="1:20" x14ac:dyDescent="0.3">
      <c r="A21" s="79"/>
      <c r="B21" s="84" t="s">
        <v>98</v>
      </c>
      <c r="C21" s="79"/>
      <c r="D21" s="67"/>
      <c r="E21" s="63">
        <v>20818435.300000001</v>
      </c>
      <c r="F21" s="63">
        <v>62195.3</v>
      </c>
      <c r="G21" s="63">
        <v>259966.63</v>
      </c>
      <c r="H21" s="64" t="s">
        <v>54</v>
      </c>
      <c r="I21" s="63">
        <v>7536</v>
      </c>
      <c r="J21" s="63">
        <v>19916906</v>
      </c>
      <c r="K21" s="63">
        <v>3889500</v>
      </c>
      <c r="L21" s="63">
        <v>7125075</v>
      </c>
      <c r="M21" s="63">
        <v>10959540</v>
      </c>
      <c r="N21" s="63">
        <v>4973090.9000000004</v>
      </c>
      <c r="O21" s="63">
        <v>14812100</v>
      </c>
      <c r="P21" s="63">
        <v>1573735</v>
      </c>
      <c r="Q21" s="64" t="s">
        <v>54</v>
      </c>
      <c r="R21" s="80">
        <v>1190734.8799999999</v>
      </c>
      <c r="S21" s="81" t="s">
        <v>99</v>
      </c>
    </row>
    <row r="22" spans="1:20" x14ac:dyDescent="0.3">
      <c r="A22" s="79"/>
      <c r="B22" s="84" t="s">
        <v>100</v>
      </c>
      <c r="C22" s="79"/>
      <c r="D22" s="67"/>
      <c r="E22" s="63">
        <v>19963798.190000001</v>
      </c>
      <c r="F22" s="63">
        <v>37965154.259999998</v>
      </c>
      <c r="G22" s="63">
        <v>368590.49</v>
      </c>
      <c r="H22" s="63">
        <v>5656</v>
      </c>
      <c r="I22" s="63">
        <v>154739</v>
      </c>
      <c r="J22" s="63">
        <v>50265754.439999998</v>
      </c>
      <c r="K22" s="64" t="s">
        <v>54</v>
      </c>
      <c r="L22" s="63">
        <v>8054260.5</v>
      </c>
      <c r="M22" s="63">
        <v>13726502.029999999</v>
      </c>
      <c r="N22" s="63">
        <v>12785830.77</v>
      </c>
      <c r="O22" s="63">
        <v>15862805.9</v>
      </c>
      <c r="P22" s="63">
        <v>1943032.54</v>
      </c>
      <c r="Q22" s="63">
        <v>25000</v>
      </c>
      <c r="R22" s="80">
        <v>1968635.68</v>
      </c>
      <c r="S22" s="81" t="s">
        <v>101</v>
      </c>
    </row>
    <row r="23" spans="1:20" x14ac:dyDescent="0.3">
      <c r="A23" s="79"/>
      <c r="B23" s="84" t="s">
        <v>102</v>
      </c>
      <c r="C23" s="77"/>
      <c r="D23" s="58"/>
      <c r="E23" s="63">
        <v>26805093.109999999</v>
      </c>
      <c r="F23" s="63">
        <v>539069</v>
      </c>
      <c r="G23" s="63">
        <v>144639.45000000001</v>
      </c>
      <c r="H23" s="64" t="s">
        <v>54</v>
      </c>
      <c r="I23" s="63">
        <v>1621</v>
      </c>
      <c r="J23" s="63">
        <v>20517977</v>
      </c>
      <c r="K23" s="64" t="s">
        <v>54</v>
      </c>
      <c r="L23" s="63">
        <v>612008</v>
      </c>
      <c r="M23" s="63">
        <v>11866214.68</v>
      </c>
      <c r="N23" s="63">
        <v>6028566.5099999998</v>
      </c>
      <c r="O23" s="63">
        <v>12675930.01</v>
      </c>
      <c r="P23" s="63">
        <v>2341000</v>
      </c>
      <c r="Q23" s="63">
        <v>40000</v>
      </c>
      <c r="R23" s="85"/>
      <c r="S23" s="81" t="s">
        <v>103</v>
      </c>
      <c r="T23" s="55"/>
    </row>
    <row r="24" spans="1:20" x14ac:dyDescent="0.3">
      <c r="A24" s="79"/>
      <c r="B24" s="84" t="s">
        <v>104</v>
      </c>
      <c r="C24" s="79"/>
      <c r="D24" s="58"/>
      <c r="E24" s="63">
        <v>29904061.850000001</v>
      </c>
      <c r="F24" s="63">
        <v>630765.06000000006</v>
      </c>
      <c r="G24" s="63">
        <v>764422.38</v>
      </c>
      <c r="H24" s="64" t="s">
        <v>54</v>
      </c>
      <c r="I24" s="63">
        <v>2095.62</v>
      </c>
      <c r="J24" s="63">
        <v>29392124</v>
      </c>
      <c r="K24" s="64" t="s">
        <v>54</v>
      </c>
      <c r="L24" s="63">
        <v>11507542</v>
      </c>
      <c r="M24" s="63">
        <v>14798399</v>
      </c>
      <c r="N24" s="63">
        <v>8164596.9000000004</v>
      </c>
      <c r="O24" s="63">
        <v>1430202</v>
      </c>
      <c r="P24" s="63">
        <v>3142765.52</v>
      </c>
      <c r="Q24" s="64" t="s">
        <v>54</v>
      </c>
      <c r="R24" s="85"/>
      <c r="S24" s="81" t="s">
        <v>105</v>
      </c>
    </row>
    <row r="25" spans="1:20" x14ac:dyDescent="0.3">
      <c r="A25" s="86"/>
      <c r="B25" s="84" t="s">
        <v>106</v>
      </c>
      <c r="C25" s="86"/>
      <c r="D25" s="57"/>
      <c r="E25" s="63">
        <v>28039012.689999998</v>
      </c>
      <c r="F25" s="63">
        <v>580690.25</v>
      </c>
      <c r="G25" s="63">
        <v>2563820</v>
      </c>
      <c r="H25" s="63">
        <v>3006130</v>
      </c>
      <c r="I25" s="63">
        <v>378914.3</v>
      </c>
      <c r="J25" s="63">
        <v>21055135</v>
      </c>
      <c r="K25" s="63">
        <v>3267690.05</v>
      </c>
      <c r="L25" s="63">
        <v>10410806.4</v>
      </c>
      <c r="M25" s="63">
        <v>15091965</v>
      </c>
      <c r="N25" s="63">
        <v>9187942.5500000007</v>
      </c>
      <c r="O25" s="63">
        <v>14235810</v>
      </c>
      <c r="P25" s="63">
        <v>3951640</v>
      </c>
      <c r="Q25" s="63">
        <v>1200</v>
      </c>
      <c r="R25" s="85"/>
      <c r="S25" s="81" t="s">
        <v>107</v>
      </c>
    </row>
    <row r="26" spans="1:20" s="1" customFormat="1" x14ac:dyDescent="0.3">
      <c r="A26" s="72" t="s">
        <v>108</v>
      </c>
      <c r="B26" s="72"/>
      <c r="C26" s="77"/>
      <c r="D26" s="73"/>
      <c r="E26" s="59">
        <f>SUM(E27:E29,'[1]T-19.3-3'!D14:D19)</f>
        <v>44663907.579999998</v>
      </c>
      <c r="F26" s="59">
        <f>SUM(F27:F29,'[1]T-19.3-3'!E14:E19)</f>
        <v>104149275.5</v>
      </c>
      <c r="G26" s="59">
        <f>SUM(G27:G29,'[1]T-19.3-3'!F14:F19)</f>
        <v>2170015.5500000003</v>
      </c>
      <c r="H26" s="59">
        <f>SUM(H27:H29,'[1]T-19.3-3'!G14:G19)</f>
        <v>24075835.890000001</v>
      </c>
      <c r="I26" s="59">
        <f>SUM(I27:I29,'[1]T-19.3-3'!H14:H19)</f>
        <v>3756613.1</v>
      </c>
      <c r="J26" s="59">
        <f>SUM(J27:J29,'[1]T-19.3-3'!I14:I19)</f>
        <v>38797754</v>
      </c>
      <c r="K26" s="59">
        <f>SUM(K27:K29,'[1]T-19.3-3'!J14:J19)</f>
        <v>86772170.299999997</v>
      </c>
      <c r="L26" s="59">
        <f>SUM(L27:L29,'[1]T-19.3-3'!K14:K19)</f>
        <v>20211152.050000001</v>
      </c>
      <c r="M26" s="59">
        <f>SUM(M27:M29,'[1]T-19.3-3'!L14:L19)</f>
        <v>48507018.300000004</v>
      </c>
      <c r="N26" s="59">
        <f>SUM(N27:N29,'[1]T-19.3-3'!M14:M19)</f>
        <v>62214833.719999999</v>
      </c>
      <c r="O26" s="59">
        <f>SUM(O27:O29,'[1]T-19.3-3'!N14:N19)</f>
        <v>56815535.789999992</v>
      </c>
      <c r="P26" s="59">
        <f>SUM(P27:P29,'[1]T-19.3-3'!O14:O19)</f>
        <v>39196733.170000002</v>
      </c>
      <c r="Q26" s="59">
        <f>SUM(Q27:Q29,'[1]T-19.3-3'!P14:P19)</f>
        <v>11094356.939999999</v>
      </c>
      <c r="R26" s="87"/>
      <c r="S26" s="74" t="s">
        <v>109</v>
      </c>
    </row>
    <row r="27" spans="1:20" x14ac:dyDescent="0.3">
      <c r="A27" s="77"/>
      <c r="B27" s="88" t="s">
        <v>110</v>
      </c>
      <c r="D27" s="58"/>
      <c r="E27" s="63">
        <v>15858442.15</v>
      </c>
      <c r="F27" s="63">
        <v>310076.76</v>
      </c>
      <c r="G27" s="63">
        <v>193302.85</v>
      </c>
      <c r="H27" s="63">
        <v>752876</v>
      </c>
      <c r="I27" s="63">
        <v>116700</v>
      </c>
      <c r="J27" s="63">
        <v>10507354</v>
      </c>
      <c r="K27" s="63">
        <v>8100</v>
      </c>
      <c r="L27" s="63">
        <v>5859527</v>
      </c>
      <c r="M27" s="63">
        <v>7044123</v>
      </c>
      <c r="N27" s="63">
        <v>4984044.33</v>
      </c>
      <c r="O27" s="63">
        <v>6363600</v>
      </c>
      <c r="P27" s="63">
        <v>1135849.1299999999</v>
      </c>
      <c r="Q27" s="63">
        <v>90994</v>
      </c>
      <c r="R27" s="29"/>
      <c r="S27" s="89" t="s">
        <v>111</v>
      </c>
    </row>
    <row r="28" spans="1:20" x14ac:dyDescent="0.3">
      <c r="A28" s="79"/>
      <c r="B28" s="88" t="s">
        <v>112</v>
      </c>
      <c r="D28" s="58"/>
      <c r="E28" s="63">
        <v>14218528.82</v>
      </c>
      <c r="F28" s="63">
        <v>177304.5</v>
      </c>
      <c r="G28" s="63">
        <v>214090.04</v>
      </c>
      <c r="H28" s="63">
        <v>817204</v>
      </c>
      <c r="I28" s="63">
        <v>69562.100000000006</v>
      </c>
      <c r="J28" s="63">
        <v>6925158</v>
      </c>
      <c r="K28" s="64" t="s">
        <v>54</v>
      </c>
      <c r="L28" s="63">
        <v>3106703</v>
      </c>
      <c r="M28" s="63">
        <v>6133821</v>
      </c>
      <c r="N28" s="63">
        <v>4455952.72</v>
      </c>
      <c r="O28" s="63">
        <v>2085605</v>
      </c>
      <c r="P28" s="63">
        <v>861200</v>
      </c>
      <c r="Q28" s="64" t="s">
        <v>54</v>
      </c>
      <c r="R28" s="29"/>
      <c r="S28" s="89" t="s">
        <v>113</v>
      </c>
    </row>
    <row r="29" spans="1:20" x14ac:dyDescent="0.3">
      <c r="A29" s="79"/>
      <c r="B29" s="88" t="s">
        <v>114</v>
      </c>
      <c r="D29" s="67"/>
      <c r="E29" s="63">
        <v>14586936.610000001</v>
      </c>
      <c r="F29" s="63">
        <v>294771.15000000002</v>
      </c>
      <c r="G29" s="63">
        <v>306622.71000000002</v>
      </c>
      <c r="H29" s="63">
        <v>561925</v>
      </c>
      <c r="I29" s="63">
        <v>45030</v>
      </c>
      <c r="J29" s="63">
        <v>20966138</v>
      </c>
      <c r="K29" s="63">
        <v>1313000</v>
      </c>
      <c r="L29" s="63">
        <v>5480176</v>
      </c>
      <c r="M29" s="63">
        <v>7996244</v>
      </c>
      <c r="N29" s="63">
        <v>4949838.67</v>
      </c>
      <c r="O29" s="63">
        <v>9335636.5099999998</v>
      </c>
      <c r="P29" s="63">
        <v>1800013.03</v>
      </c>
      <c r="Q29" s="64" t="s">
        <v>54</v>
      </c>
      <c r="R29" s="29"/>
      <c r="S29" s="89" t="s">
        <v>115</v>
      </c>
    </row>
    <row r="30" spans="1:20" x14ac:dyDescent="0.3">
      <c r="A30" s="17"/>
      <c r="B30" s="17"/>
      <c r="C30" s="17"/>
      <c r="D30" s="17"/>
      <c r="E30" s="17"/>
      <c r="F30" s="17"/>
      <c r="G30" s="17"/>
      <c r="H30" s="29"/>
      <c r="I30" s="17"/>
      <c r="J30" s="29"/>
      <c r="K30" s="17"/>
    </row>
    <row r="31" spans="1:20" x14ac:dyDescent="0.3">
      <c r="A31" s="68"/>
      <c r="B31" s="17"/>
      <c r="C31" s="17"/>
      <c r="D31" s="17"/>
      <c r="E31" s="17"/>
      <c r="F31" s="17"/>
      <c r="G31" s="17"/>
      <c r="H31" s="29"/>
      <c r="I31" s="17"/>
      <c r="J31" s="29"/>
      <c r="K31" s="17"/>
    </row>
    <row r="32" spans="1:20" x14ac:dyDescent="0.3">
      <c r="A32" s="69"/>
      <c r="B32" s="17"/>
      <c r="C32" s="69"/>
      <c r="D32" s="69"/>
      <c r="E32" s="69"/>
      <c r="F32" s="17"/>
      <c r="G32" s="17"/>
      <c r="I32" s="17"/>
      <c r="K32" s="69"/>
    </row>
    <row r="33" spans="2:5" x14ac:dyDescent="0.3">
      <c r="B33" s="69"/>
      <c r="C33" s="17"/>
      <c r="D33" s="17"/>
      <c r="E33" s="17"/>
    </row>
    <row r="34" spans="2:5" x14ac:dyDescent="0.3">
      <c r="B34" s="70"/>
      <c r="C34" s="17"/>
      <c r="D34" s="17"/>
      <c r="E34" s="17"/>
    </row>
  </sheetData>
  <mergeCells count="15">
    <mergeCell ref="A20:B20"/>
    <mergeCell ref="A26:B26"/>
    <mergeCell ref="A9:D9"/>
    <mergeCell ref="R9:S9"/>
    <mergeCell ref="A10:D10"/>
    <mergeCell ref="R10:S10"/>
    <mergeCell ref="A13:D13"/>
    <mergeCell ref="A14:C14"/>
    <mergeCell ref="E6:K6"/>
    <mergeCell ref="L6:Q6"/>
    <mergeCell ref="E7:K7"/>
    <mergeCell ref="L7:Q7"/>
    <mergeCell ref="R7:S7"/>
    <mergeCell ref="A8:D8"/>
    <mergeCell ref="R8:S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C65F9-5A0C-46D8-A9C7-07354E91E644}">
  <sheetPr>
    <tabColor rgb="FF00B050"/>
  </sheetPr>
  <dimension ref="A1:W34"/>
  <sheetViews>
    <sheetView showGridLines="0" topLeftCell="A19" zoomScale="99" zoomScaleNormal="99" workbookViewId="0">
      <selection activeCell="J20" sqref="J20"/>
    </sheetView>
  </sheetViews>
  <sheetFormatPr defaultRowHeight="18.75" x14ac:dyDescent="0.3"/>
  <cols>
    <col min="1" max="1" width="1.140625" style="4" customWidth="1"/>
    <col min="2" max="2" width="6" style="4" customWidth="1"/>
    <col min="3" max="3" width="4.42578125" style="4" bestFit="1" customWidth="1"/>
    <col min="4" max="4" width="1.5703125" style="4" customWidth="1"/>
    <col min="5" max="5" width="9" style="4" customWidth="1"/>
    <col min="6" max="6" width="11.42578125" style="4" bestFit="1" customWidth="1"/>
    <col min="7" max="7" width="7.7109375" style="4" customWidth="1"/>
    <col min="8" max="8" width="11.140625" style="4" bestFit="1" customWidth="1"/>
    <col min="9" max="9" width="10.140625" style="4" customWidth="1"/>
    <col min="10" max="11" width="7.7109375" style="4" customWidth="1"/>
    <col min="12" max="12" width="10.28515625" style="4" customWidth="1"/>
    <col min="13" max="13" width="10.85546875" style="4" customWidth="1"/>
    <col min="14" max="14" width="11.28515625" style="4" customWidth="1"/>
    <col min="15" max="15" width="11" style="4" customWidth="1"/>
    <col min="16" max="16" width="10.28515625" style="4" customWidth="1"/>
    <col min="17" max="17" width="8.14062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16384" width="9.140625" style="4"/>
  </cols>
  <sheetData>
    <row r="1" spans="1:23" s="1" customFormat="1" x14ac:dyDescent="0.3">
      <c r="B1" s="2" t="s">
        <v>0</v>
      </c>
      <c r="C1" s="71">
        <v>3</v>
      </c>
      <c r="D1" s="2" t="s">
        <v>82</v>
      </c>
      <c r="V1" s="4"/>
    </row>
    <row r="2" spans="1:23" s="5" customFormat="1" x14ac:dyDescent="0.3">
      <c r="B2" s="1" t="s">
        <v>2</v>
      </c>
      <c r="C2" s="71">
        <v>3</v>
      </c>
      <c r="D2" s="2" t="s">
        <v>3</v>
      </c>
      <c r="V2" s="1"/>
    </row>
    <row r="3" spans="1:23" s="5" customFormat="1" x14ac:dyDescent="0.3">
      <c r="B3" s="1"/>
      <c r="C3" s="3"/>
      <c r="D3" s="2" t="s">
        <v>83</v>
      </c>
    </row>
    <row r="4" spans="1:23" s="5" customFormat="1" ht="15" customHeight="1" x14ac:dyDescent="0.3">
      <c r="B4" s="1"/>
      <c r="C4" s="3"/>
      <c r="D4" s="2"/>
      <c r="S4" s="6" t="s">
        <v>5</v>
      </c>
    </row>
    <row r="5" spans="1:23" ht="6" customHeight="1" x14ac:dyDescent="0.3">
      <c r="V5" s="5"/>
    </row>
    <row r="6" spans="1:23" s="17" customFormat="1" ht="21" x14ac:dyDescent="0.45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3" s="17" customFormat="1" ht="21.75" customHeight="1" x14ac:dyDescent="0.3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3" s="17" customFormat="1" x14ac:dyDescent="0.3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3" s="17" customFormat="1" x14ac:dyDescent="0.3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3" s="17" customFormat="1" x14ac:dyDescent="0.3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3" s="17" customFormat="1" x14ac:dyDescent="0.3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3" s="17" customFormat="1" ht="19.5" x14ac:dyDescent="0.4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3" ht="3" customHeight="1" x14ac:dyDescent="0.3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3" ht="21.75" customHeight="1" x14ac:dyDescent="0.3">
      <c r="A14" s="55"/>
      <c r="B14" s="78" t="s">
        <v>116</v>
      </c>
      <c r="C14" s="55"/>
      <c r="D14" s="73"/>
      <c r="E14" s="63">
        <v>21905108.619999997</v>
      </c>
      <c r="F14" s="63">
        <v>604964.80000000005</v>
      </c>
      <c r="G14" s="63">
        <v>355599.16</v>
      </c>
      <c r="H14" s="63">
        <v>1313010</v>
      </c>
      <c r="I14" s="63">
        <v>120360</v>
      </c>
      <c r="J14" s="63">
        <v>28245263</v>
      </c>
      <c r="K14" s="64" t="s">
        <v>54</v>
      </c>
      <c r="L14" s="63">
        <v>7743882</v>
      </c>
      <c r="M14" s="63">
        <v>10749981</v>
      </c>
      <c r="N14" s="63">
        <v>11048788.439999999</v>
      </c>
      <c r="O14" s="63">
        <v>13597600</v>
      </c>
      <c r="P14" s="63">
        <v>2733000</v>
      </c>
      <c r="Q14" s="63">
        <v>25000</v>
      </c>
      <c r="R14" s="90"/>
      <c r="S14" s="90" t="s">
        <v>117</v>
      </c>
      <c r="T14" s="55"/>
      <c r="W14" s="91"/>
    </row>
    <row r="15" spans="1:23" x14ac:dyDescent="0.3">
      <c r="A15" s="92"/>
      <c r="B15" s="78" t="s">
        <v>118</v>
      </c>
      <c r="C15" s="57"/>
      <c r="D15" s="58"/>
      <c r="E15" s="63">
        <v>17989868.329999998</v>
      </c>
      <c r="F15" s="63">
        <v>122017.55</v>
      </c>
      <c r="G15" s="63">
        <v>19483658.18</v>
      </c>
      <c r="H15" s="63">
        <v>317158</v>
      </c>
      <c r="I15" s="63">
        <v>123194</v>
      </c>
      <c r="J15" s="63">
        <v>15112350.300000001</v>
      </c>
      <c r="K15" s="64" t="s">
        <v>54</v>
      </c>
      <c r="L15" s="63">
        <v>7502649</v>
      </c>
      <c r="M15" s="63">
        <v>9292270</v>
      </c>
      <c r="N15" s="63">
        <v>9172944.4000000004</v>
      </c>
      <c r="O15" s="63">
        <v>1340079</v>
      </c>
      <c r="P15" s="63">
        <v>1529620</v>
      </c>
      <c r="Q15" s="64" t="s">
        <v>54</v>
      </c>
      <c r="R15" s="90"/>
      <c r="S15" s="90" t="s">
        <v>119</v>
      </c>
      <c r="T15" s="57"/>
    </row>
    <row r="16" spans="1:23" x14ac:dyDescent="0.3">
      <c r="A16" s="57"/>
      <c r="B16" s="78" t="s">
        <v>120</v>
      </c>
      <c r="D16" s="58"/>
      <c r="E16" s="63">
        <v>16945806.989999998</v>
      </c>
      <c r="F16" s="63">
        <v>188440.4</v>
      </c>
      <c r="G16" s="63">
        <v>284263.59000000003</v>
      </c>
      <c r="H16" s="63">
        <v>653538</v>
      </c>
      <c r="I16" s="63">
        <v>31100</v>
      </c>
      <c r="J16" s="63">
        <v>13000530</v>
      </c>
      <c r="K16" s="63">
        <v>1835247.2</v>
      </c>
      <c r="L16" s="63">
        <v>5438311.5999999996</v>
      </c>
      <c r="M16" s="63">
        <v>8653958</v>
      </c>
      <c r="N16" s="63">
        <v>5983937.1399999997</v>
      </c>
      <c r="O16" s="63">
        <v>1572955</v>
      </c>
      <c r="P16" s="63">
        <v>3143902.94</v>
      </c>
      <c r="Q16" s="63">
        <v>25000</v>
      </c>
      <c r="R16" s="90"/>
      <c r="S16" s="90" t="s">
        <v>121</v>
      </c>
    </row>
    <row r="17" spans="1:20" x14ac:dyDescent="0.3">
      <c r="A17" s="66"/>
      <c r="B17" s="85" t="s">
        <v>122</v>
      </c>
      <c r="D17" s="67"/>
      <c r="E17" s="64" t="s">
        <v>54</v>
      </c>
      <c r="F17" s="64" t="s">
        <v>54</v>
      </c>
      <c r="G17" s="64" t="s">
        <v>54</v>
      </c>
      <c r="H17" s="64" t="s">
        <v>54</v>
      </c>
      <c r="I17" s="64" t="s">
        <v>54</v>
      </c>
      <c r="J17" s="64" t="s">
        <v>54</v>
      </c>
      <c r="K17" s="64" t="s">
        <v>54</v>
      </c>
      <c r="L17" s="64" t="s">
        <v>54</v>
      </c>
      <c r="M17" s="64" t="s">
        <v>54</v>
      </c>
      <c r="N17" s="64" t="s">
        <v>54</v>
      </c>
      <c r="O17" s="64" t="s">
        <v>54</v>
      </c>
      <c r="P17" s="64" t="s">
        <v>54</v>
      </c>
      <c r="Q17" s="64" t="s">
        <v>54</v>
      </c>
      <c r="R17" s="90"/>
      <c r="S17" s="90" t="s">
        <v>123</v>
      </c>
    </row>
    <row r="18" spans="1:20" x14ac:dyDescent="0.3">
      <c r="A18" s="66"/>
      <c r="B18" s="78" t="s">
        <v>124</v>
      </c>
      <c r="D18" s="67"/>
      <c r="E18" s="63">
        <v>20566987.969999999</v>
      </c>
      <c r="F18" s="63">
        <v>239948</v>
      </c>
      <c r="G18" s="63">
        <v>424276.19</v>
      </c>
      <c r="H18" s="63">
        <v>1241615</v>
      </c>
      <c r="I18" s="63">
        <v>64850</v>
      </c>
      <c r="J18" s="63">
        <v>12407254</v>
      </c>
      <c r="K18" s="63">
        <v>3929498.85</v>
      </c>
      <c r="L18" s="63">
        <v>5936829</v>
      </c>
      <c r="M18" s="63">
        <v>7986100</v>
      </c>
      <c r="N18" s="63">
        <v>4393436.8899999997</v>
      </c>
      <c r="O18" s="63">
        <v>5539959</v>
      </c>
      <c r="P18" s="63">
        <v>710000</v>
      </c>
      <c r="Q18" s="63">
        <v>25000</v>
      </c>
      <c r="R18" s="90"/>
      <c r="S18" s="90" t="s">
        <v>125</v>
      </c>
    </row>
    <row r="19" spans="1:20" x14ac:dyDescent="0.3">
      <c r="A19" s="66"/>
      <c r="B19" s="78" t="s">
        <v>126</v>
      </c>
      <c r="D19" s="67"/>
      <c r="E19" s="63">
        <v>25959351.18</v>
      </c>
      <c r="F19" s="63">
        <v>300629.2</v>
      </c>
      <c r="G19" s="63">
        <v>1396033.77</v>
      </c>
      <c r="H19" s="64" t="s">
        <v>54</v>
      </c>
      <c r="I19" s="63">
        <v>59600</v>
      </c>
      <c r="J19" s="63">
        <v>16685673</v>
      </c>
      <c r="K19" s="64" t="s">
        <v>54</v>
      </c>
      <c r="L19" s="63">
        <v>711158.7</v>
      </c>
      <c r="M19" s="63">
        <v>11142689</v>
      </c>
      <c r="N19" s="63">
        <v>8431587.4100000001</v>
      </c>
      <c r="O19" s="63">
        <v>13349078.01</v>
      </c>
      <c r="P19" s="63">
        <v>2886840</v>
      </c>
      <c r="Q19" s="64" t="s">
        <v>54</v>
      </c>
      <c r="R19" s="90"/>
      <c r="S19" s="90" t="s">
        <v>127</v>
      </c>
    </row>
    <row r="20" spans="1:20" x14ac:dyDescent="0.3">
      <c r="A20" s="74" t="s">
        <v>128</v>
      </c>
      <c r="B20" s="93"/>
      <c r="C20" s="77"/>
      <c r="D20" s="67"/>
      <c r="E20" s="59">
        <f t="shared" ref="E20:K20" si="0">SUM(E21:E24)</f>
        <v>94740846.760000005</v>
      </c>
      <c r="F20" s="59">
        <f t="shared" si="0"/>
        <v>909724.28</v>
      </c>
      <c r="G20" s="59">
        <f t="shared" si="0"/>
        <v>1437846.49</v>
      </c>
      <c r="H20" s="59">
        <f t="shared" si="0"/>
        <v>927155</v>
      </c>
      <c r="I20" s="59">
        <f t="shared" si="0"/>
        <v>287728.5</v>
      </c>
      <c r="J20" s="59">
        <f t="shared" si="0"/>
        <v>94606569</v>
      </c>
      <c r="K20" s="59">
        <f t="shared" si="0"/>
        <v>1201000</v>
      </c>
      <c r="L20" s="59">
        <f>SUM(L21:L24)</f>
        <v>41144543</v>
      </c>
      <c r="M20" s="59">
        <f t="shared" ref="M20:Q20" si="1">SUM(M21:M24)</f>
        <v>49840032.079999998</v>
      </c>
      <c r="N20" s="59">
        <f t="shared" si="1"/>
        <v>41227170.269999996</v>
      </c>
      <c r="O20" s="59">
        <f t="shared" si="1"/>
        <v>30267824.370000001</v>
      </c>
      <c r="P20" s="59">
        <f t="shared" si="1"/>
        <v>6952960</v>
      </c>
      <c r="Q20" s="59">
        <f t="shared" si="1"/>
        <v>25000</v>
      </c>
      <c r="R20" s="74" t="s">
        <v>129</v>
      </c>
      <c r="S20" s="77"/>
    </row>
    <row r="21" spans="1:20" x14ac:dyDescent="0.3">
      <c r="A21" s="77"/>
      <c r="B21" s="78" t="s">
        <v>130</v>
      </c>
      <c r="C21" s="88"/>
      <c r="D21" s="67"/>
      <c r="E21" s="63">
        <v>20041439.560000002</v>
      </c>
      <c r="F21" s="63">
        <v>143497.62</v>
      </c>
      <c r="G21" s="63">
        <v>279402.89</v>
      </c>
      <c r="H21" s="63">
        <v>577568</v>
      </c>
      <c r="I21" s="63">
        <v>99600</v>
      </c>
      <c r="J21" s="63">
        <v>20066988</v>
      </c>
      <c r="K21" s="64" t="s">
        <v>54</v>
      </c>
      <c r="L21" s="63">
        <v>8242310</v>
      </c>
      <c r="M21" s="63">
        <v>11892330</v>
      </c>
      <c r="N21" s="63">
        <v>10475771.68</v>
      </c>
      <c r="O21" s="63">
        <v>4089867.24</v>
      </c>
      <c r="P21" s="63">
        <v>927000</v>
      </c>
      <c r="Q21" s="64" t="s">
        <v>54</v>
      </c>
      <c r="R21" s="82"/>
      <c r="S21" s="88" t="s">
        <v>131</v>
      </c>
    </row>
    <row r="22" spans="1:20" x14ac:dyDescent="0.3">
      <c r="A22" s="77"/>
      <c r="B22" s="78" t="s">
        <v>132</v>
      </c>
      <c r="C22" s="88"/>
      <c r="D22" s="67"/>
      <c r="E22" s="63">
        <v>23048563.669999998</v>
      </c>
      <c r="F22" s="63">
        <v>424052.96</v>
      </c>
      <c r="G22" s="63">
        <v>123529.81</v>
      </c>
      <c r="H22" s="63">
        <v>269108</v>
      </c>
      <c r="I22" s="63">
        <v>23068</v>
      </c>
      <c r="J22" s="63">
        <v>25416497</v>
      </c>
      <c r="K22" s="64" t="s">
        <v>54</v>
      </c>
      <c r="L22" s="63">
        <v>9924280</v>
      </c>
      <c r="M22" s="63">
        <v>13082222</v>
      </c>
      <c r="N22" s="63">
        <v>12958281.07</v>
      </c>
      <c r="O22" s="63">
        <v>4973100</v>
      </c>
      <c r="P22" s="63">
        <v>1764360</v>
      </c>
      <c r="Q22" s="64" t="s">
        <v>54</v>
      </c>
      <c r="R22" s="79"/>
      <c r="S22" s="90" t="s">
        <v>133</v>
      </c>
    </row>
    <row r="23" spans="1:20" x14ac:dyDescent="0.3">
      <c r="A23" s="79"/>
      <c r="B23" s="78" t="s">
        <v>134</v>
      </c>
      <c r="C23" s="88"/>
      <c r="D23" s="58"/>
      <c r="E23" s="63">
        <v>19702649.169999998</v>
      </c>
      <c r="F23" s="63">
        <v>138847</v>
      </c>
      <c r="G23" s="63">
        <v>215084.21</v>
      </c>
      <c r="H23" s="63">
        <v>80479</v>
      </c>
      <c r="I23" s="63">
        <v>39060</v>
      </c>
      <c r="J23" s="63">
        <v>15064471</v>
      </c>
      <c r="K23" s="63">
        <v>1201000</v>
      </c>
      <c r="L23" s="63">
        <v>7927727</v>
      </c>
      <c r="M23" s="63">
        <v>10072247.08</v>
      </c>
      <c r="N23" s="63">
        <v>6807346.5700000003</v>
      </c>
      <c r="O23" s="63">
        <v>7621440</v>
      </c>
      <c r="P23" s="63">
        <v>849600</v>
      </c>
      <c r="Q23" s="64" t="s">
        <v>54</v>
      </c>
      <c r="R23" s="79"/>
      <c r="S23" s="90" t="s">
        <v>135</v>
      </c>
      <c r="T23" s="55"/>
    </row>
    <row r="24" spans="1:20" x14ac:dyDescent="0.3">
      <c r="A24" s="79"/>
      <c r="B24" s="78" t="s">
        <v>136</v>
      </c>
      <c r="C24" s="88"/>
      <c r="D24" s="58"/>
      <c r="E24" s="63">
        <v>31948194.360000003</v>
      </c>
      <c r="F24" s="63">
        <v>203326.7</v>
      </c>
      <c r="G24" s="63">
        <v>819829.58</v>
      </c>
      <c r="H24" s="64" t="s">
        <v>54</v>
      </c>
      <c r="I24" s="63">
        <v>126000.5</v>
      </c>
      <c r="J24" s="63">
        <v>34058613</v>
      </c>
      <c r="K24" s="64" t="s">
        <v>54</v>
      </c>
      <c r="L24" s="63">
        <v>15050226</v>
      </c>
      <c r="M24" s="63">
        <v>14793233</v>
      </c>
      <c r="N24" s="63">
        <v>10985770.949999999</v>
      </c>
      <c r="O24" s="63">
        <v>13583417.130000001</v>
      </c>
      <c r="P24" s="63">
        <v>3412000</v>
      </c>
      <c r="Q24" s="63">
        <v>25000</v>
      </c>
      <c r="R24" s="79"/>
      <c r="S24" s="90" t="s">
        <v>137</v>
      </c>
    </row>
    <row r="25" spans="1:20" x14ac:dyDescent="0.3">
      <c r="A25" s="72" t="s">
        <v>138</v>
      </c>
      <c r="B25" s="72"/>
      <c r="C25" s="93"/>
      <c r="D25" s="57"/>
      <c r="E25" s="59">
        <f t="shared" ref="E25:K25" si="2">SUM(E26:E29)</f>
        <v>69242380.569999993</v>
      </c>
      <c r="F25" s="59">
        <f t="shared" si="2"/>
        <v>531392.99</v>
      </c>
      <c r="G25" s="59">
        <f t="shared" si="2"/>
        <v>587911.82999999996</v>
      </c>
      <c r="H25" s="59">
        <f t="shared" si="2"/>
        <v>1328929</v>
      </c>
      <c r="I25" s="59">
        <f t="shared" si="2"/>
        <v>222586.1</v>
      </c>
      <c r="J25" s="59">
        <f t="shared" si="2"/>
        <v>60154495</v>
      </c>
      <c r="K25" s="59">
        <f t="shared" si="2"/>
        <v>4908659</v>
      </c>
      <c r="L25" s="59">
        <f>SUM(L26:L29)</f>
        <v>22457392</v>
      </c>
      <c r="M25" s="59">
        <f t="shared" ref="M25:Q25" si="3">SUM(M26:M29)</f>
        <v>40753959.5</v>
      </c>
      <c r="N25" s="59">
        <f t="shared" si="3"/>
        <v>30066938.020000003</v>
      </c>
      <c r="O25" s="59">
        <f t="shared" si="3"/>
        <v>16801341.300000001</v>
      </c>
      <c r="P25" s="59">
        <f t="shared" si="3"/>
        <v>2884000</v>
      </c>
      <c r="Q25" s="59">
        <f t="shared" si="3"/>
        <v>45000</v>
      </c>
      <c r="R25" s="74" t="s">
        <v>139</v>
      </c>
      <c r="S25" s="93"/>
    </row>
    <row r="26" spans="1:20" x14ac:dyDescent="0.3">
      <c r="A26" s="79"/>
      <c r="B26" s="78" t="s">
        <v>140</v>
      </c>
      <c r="C26" s="88"/>
      <c r="D26" s="67"/>
      <c r="E26" s="63">
        <v>14955087.139999999</v>
      </c>
      <c r="F26" s="63">
        <v>10962.99</v>
      </c>
      <c r="G26" s="63">
        <v>98800.16</v>
      </c>
      <c r="H26" s="63">
        <v>785920</v>
      </c>
      <c r="I26" s="63">
        <v>9000</v>
      </c>
      <c r="J26" s="63">
        <v>10083284</v>
      </c>
      <c r="K26" s="63">
        <v>1240450</v>
      </c>
      <c r="L26" s="63">
        <v>4432128</v>
      </c>
      <c r="M26" s="63">
        <v>9362126</v>
      </c>
      <c r="N26" s="63">
        <v>7726765.4000000004</v>
      </c>
      <c r="O26" s="63">
        <v>1285500</v>
      </c>
      <c r="P26" s="63">
        <v>699000</v>
      </c>
      <c r="Q26" s="64" t="s">
        <v>54</v>
      </c>
      <c r="R26" s="79"/>
      <c r="S26" s="90" t="s">
        <v>141</v>
      </c>
    </row>
    <row r="27" spans="1:20" x14ac:dyDescent="0.3">
      <c r="A27" s="79"/>
      <c r="B27" s="78" t="s">
        <v>142</v>
      </c>
      <c r="C27" s="88"/>
      <c r="D27" s="58"/>
      <c r="E27" s="63">
        <v>19904637.440000001</v>
      </c>
      <c r="F27" s="63">
        <v>450433.3</v>
      </c>
      <c r="G27" s="63">
        <v>166725.45000000001</v>
      </c>
      <c r="H27" s="63">
        <v>319619</v>
      </c>
      <c r="I27" s="63">
        <v>40000</v>
      </c>
      <c r="J27" s="63">
        <v>24459670</v>
      </c>
      <c r="K27" s="63">
        <v>2145600</v>
      </c>
      <c r="L27" s="63">
        <v>7112776</v>
      </c>
      <c r="M27" s="63">
        <v>11125425.5</v>
      </c>
      <c r="N27" s="63">
        <v>11469374.41</v>
      </c>
      <c r="O27" s="63">
        <v>11092770</v>
      </c>
      <c r="P27" s="64" t="s">
        <v>54</v>
      </c>
      <c r="Q27" s="63">
        <v>20000</v>
      </c>
      <c r="R27" s="79"/>
      <c r="S27" s="90" t="s">
        <v>143</v>
      </c>
    </row>
    <row r="28" spans="1:20" x14ac:dyDescent="0.3">
      <c r="A28" s="79"/>
      <c r="B28" s="78" t="s">
        <v>144</v>
      </c>
      <c r="C28" s="88"/>
      <c r="D28" s="58"/>
      <c r="E28" s="63">
        <v>15757909.520000001</v>
      </c>
      <c r="F28" s="63">
        <v>29842.7</v>
      </c>
      <c r="G28" s="63">
        <v>183501.06</v>
      </c>
      <c r="H28" s="63">
        <v>184880</v>
      </c>
      <c r="I28" s="63">
        <v>118357</v>
      </c>
      <c r="J28" s="63">
        <v>10031370</v>
      </c>
      <c r="K28" s="63">
        <v>386259</v>
      </c>
      <c r="L28" s="63">
        <v>5258279</v>
      </c>
      <c r="M28" s="63">
        <v>7627480</v>
      </c>
      <c r="N28" s="63">
        <v>4871712.46</v>
      </c>
      <c r="O28" s="63">
        <v>3134055</v>
      </c>
      <c r="P28" s="63">
        <v>1026000</v>
      </c>
      <c r="Q28" s="63">
        <v>25000</v>
      </c>
      <c r="R28" s="79"/>
      <c r="S28" s="90" t="s">
        <v>145</v>
      </c>
    </row>
    <row r="29" spans="1:20" x14ac:dyDescent="0.3">
      <c r="A29" s="79"/>
      <c r="B29" s="78" t="s">
        <v>146</v>
      </c>
      <c r="C29" s="88"/>
      <c r="D29" s="67"/>
      <c r="E29" s="63">
        <v>18624746.469999999</v>
      </c>
      <c r="F29" s="63">
        <v>40154</v>
      </c>
      <c r="G29" s="63">
        <v>138885.16</v>
      </c>
      <c r="H29" s="63">
        <v>38510</v>
      </c>
      <c r="I29" s="63">
        <v>55229.1</v>
      </c>
      <c r="J29" s="63">
        <v>15580171</v>
      </c>
      <c r="K29" s="63">
        <v>1136350</v>
      </c>
      <c r="L29" s="63">
        <v>5654209</v>
      </c>
      <c r="M29" s="63">
        <v>12638928</v>
      </c>
      <c r="N29" s="63">
        <v>5999085.75</v>
      </c>
      <c r="O29" s="63">
        <v>1289016.3</v>
      </c>
      <c r="P29" s="63">
        <v>1159000</v>
      </c>
      <c r="Q29" s="64" t="s">
        <v>54</v>
      </c>
      <c r="R29" s="79"/>
      <c r="S29" s="90" t="s">
        <v>147</v>
      </c>
    </row>
    <row r="30" spans="1:20" x14ac:dyDescent="0.3">
      <c r="A30" s="17"/>
      <c r="B30" s="17"/>
      <c r="C30" s="17"/>
      <c r="D30" s="17"/>
      <c r="E30" s="17"/>
      <c r="F30" s="17"/>
      <c r="G30" s="17"/>
      <c r="H30" s="29"/>
      <c r="I30" s="17"/>
      <c r="J30" s="29"/>
      <c r="K30" s="17"/>
    </row>
    <row r="31" spans="1:20" x14ac:dyDescent="0.3">
      <c r="A31" s="68"/>
      <c r="B31" s="17"/>
      <c r="C31" s="17"/>
      <c r="D31" s="17"/>
      <c r="E31" s="17"/>
      <c r="F31" s="17"/>
      <c r="G31" s="17"/>
      <c r="H31" s="29"/>
      <c r="I31" s="17"/>
      <c r="J31" s="29"/>
      <c r="K31" s="17"/>
    </row>
    <row r="32" spans="1:20" x14ac:dyDescent="0.3">
      <c r="A32" s="69"/>
      <c r="B32" s="17"/>
      <c r="C32" s="69"/>
      <c r="D32" s="69"/>
      <c r="E32" s="69"/>
      <c r="F32" s="17"/>
      <c r="G32" s="17"/>
      <c r="I32" s="17"/>
      <c r="K32" s="69"/>
    </row>
    <row r="33" spans="2:5" x14ac:dyDescent="0.3">
      <c r="B33" s="69"/>
      <c r="C33" s="17"/>
      <c r="D33" s="17"/>
      <c r="E33" s="17"/>
    </row>
    <row r="34" spans="2:5" x14ac:dyDescent="0.3">
      <c r="B34" s="70"/>
      <c r="C34" s="17"/>
      <c r="D34" s="17"/>
      <c r="E34" s="17"/>
    </row>
  </sheetData>
  <mergeCells count="13">
    <mergeCell ref="A9:D9"/>
    <mergeCell ref="R9:S9"/>
    <mergeCell ref="A10:D10"/>
    <mergeCell ref="R10:S10"/>
    <mergeCell ref="A13:D13"/>
    <mergeCell ref="A25:B25"/>
    <mergeCell ref="E6:K6"/>
    <mergeCell ref="L6:Q6"/>
    <mergeCell ref="E7:K7"/>
    <mergeCell ref="L7:Q7"/>
    <mergeCell ref="R7:S7"/>
    <mergeCell ref="A8:D8"/>
    <mergeCell ref="R8:S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FC4A-7D66-4005-BAB7-F03E0E12A674}">
  <sheetPr>
    <tabColor rgb="FF00B050"/>
  </sheetPr>
  <dimension ref="A1:V28"/>
  <sheetViews>
    <sheetView showGridLines="0" tabSelected="1" zoomScale="99" zoomScaleNormal="99" workbookViewId="0">
      <selection activeCell="K23" sqref="K23"/>
    </sheetView>
  </sheetViews>
  <sheetFormatPr defaultRowHeight="18.75" x14ac:dyDescent="0.3"/>
  <cols>
    <col min="1" max="1" width="1.140625" style="4" customWidth="1"/>
    <col min="2" max="2" width="6" style="4" customWidth="1"/>
    <col min="3" max="3" width="4.42578125" style="4" bestFit="1" customWidth="1"/>
    <col min="4" max="4" width="1.5703125" style="4" customWidth="1"/>
    <col min="5" max="5" width="9" style="4" customWidth="1"/>
    <col min="6" max="6" width="11.42578125" style="4" bestFit="1" customWidth="1"/>
    <col min="7" max="7" width="7.7109375" style="4" customWidth="1"/>
    <col min="8" max="8" width="11.140625" style="4" bestFit="1" customWidth="1"/>
    <col min="9" max="9" width="10.140625" style="4" customWidth="1"/>
    <col min="10" max="10" width="8.28515625" style="4" customWidth="1"/>
    <col min="11" max="11" width="7.7109375" style="4" customWidth="1"/>
    <col min="12" max="12" width="10.7109375" style="4" customWidth="1"/>
    <col min="13" max="13" width="10.85546875" style="4" customWidth="1"/>
    <col min="14" max="14" width="9.7109375" style="4" customWidth="1"/>
    <col min="15" max="16" width="10.42578125" style="4" customWidth="1"/>
    <col min="17" max="17" width="8.14062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16384" width="9.140625" style="4"/>
  </cols>
  <sheetData>
    <row r="1" spans="1:22" s="1" customFormat="1" x14ac:dyDescent="0.3">
      <c r="B1" s="2" t="s">
        <v>0</v>
      </c>
      <c r="C1" s="71">
        <v>3</v>
      </c>
      <c r="D1" s="2" t="s">
        <v>82</v>
      </c>
      <c r="V1" s="4"/>
    </row>
    <row r="2" spans="1:22" s="5" customFormat="1" x14ac:dyDescent="0.3">
      <c r="B2" s="1" t="s">
        <v>2</v>
      </c>
      <c r="C2" s="71">
        <v>3</v>
      </c>
      <c r="D2" s="2" t="s">
        <v>3</v>
      </c>
      <c r="V2" s="1"/>
    </row>
    <row r="3" spans="1:22" s="5" customFormat="1" x14ac:dyDescent="0.3">
      <c r="B3" s="1"/>
      <c r="C3" s="3"/>
      <c r="D3" s="2" t="s">
        <v>83</v>
      </c>
    </row>
    <row r="4" spans="1:22" s="5" customFormat="1" ht="15" customHeight="1" x14ac:dyDescent="0.3">
      <c r="B4" s="1"/>
      <c r="C4" s="3"/>
      <c r="D4" s="2"/>
      <c r="S4" s="6" t="s">
        <v>5</v>
      </c>
    </row>
    <row r="5" spans="1:22" ht="6" customHeight="1" x14ac:dyDescent="0.3">
      <c r="V5" s="5"/>
    </row>
    <row r="6" spans="1:22" s="17" customFormat="1" ht="21" x14ac:dyDescent="0.45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2" s="17" customFormat="1" ht="21.75" customHeight="1" x14ac:dyDescent="0.3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2" s="17" customFormat="1" x14ac:dyDescent="0.3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2" s="17" customFormat="1" x14ac:dyDescent="0.3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2" s="17" customFormat="1" x14ac:dyDescent="0.3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2" s="17" customFormat="1" x14ac:dyDescent="0.3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2" s="17" customFormat="1" ht="19.5" x14ac:dyDescent="0.4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2" ht="3" customHeight="1" x14ac:dyDescent="0.3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2" ht="30" customHeight="1" x14ac:dyDescent="0.3">
      <c r="A14" s="82" t="s">
        <v>148</v>
      </c>
      <c r="B14" s="82"/>
      <c r="C14" s="94"/>
      <c r="D14" s="73"/>
      <c r="E14" s="59">
        <f t="shared" ref="E14:K14" si="0">SUM(E15:E22)</f>
        <v>181055914.59</v>
      </c>
      <c r="F14" s="59">
        <f t="shared" si="0"/>
        <v>2223213.5999999996</v>
      </c>
      <c r="G14" s="59">
        <f t="shared" si="0"/>
        <v>4416005.95</v>
      </c>
      <c r="H14" s="59">
        <f t="shared" si="0"/>
        <v>2368469</v>
      </c>
      <c r="I14" s="59">
        <f t="shared" si="0"/>
        <v>469641.05000000005</v>
      </c>
      <c r="J14" s="59">
        <f t="shared" si="0"/>
        <v>167898755.13999999</v>
      </c>
      <c r="K14" s="59">
        <f t="shared" si="0"/>
        <v>13893982.5</v>
      </c>
      <c r="L14" s="59">
        <f>SUM(L15:L22)</f>
        <v>61935055.520000003</v>
      </c>
      <c r="M14" s="59">
        <f t="shared" ref="M14:Q14" si="1">SUM(M15:M22)</f>
        <v>82989872</v>
      </c>
      <c r="N14" s="59">
        <f t="shared" si="1"/>
        <v>53504622.800000004</v>
      </c>
      <c r="O14" s="59">
        <f t="shared" si="1"/>
        <v>69712968.039999992</v>
      </c>
      <c r="P14" s="59">
        <f t="shared" si="1"/>
        <v>24174886.620000001</v>
      </c>
      <c r="Q14" s="59">
        <f t="shared" si="1"/>
        <v>130000</v>
      </c>
      <c r="R14" s="74" t="s">
        <v>149</v>
      </c>
      <c r="S14" s="55"/>
      <c r="T14" s="55"/>
      <c r="V14" s="95"/>
    </row>
    <row r="15" spans="1:22" ht="24.95" customHeight="1" x14ac:dyDescent="0.3">
      <c r="A15" s="93"/>
      <c r="B15" s="78" t="s">
        <v>150</v>
      </c>
      <c r="C15" s="57"/>
      <c r="D15" s="58"/>
      <c r="E15" s="63">
        <v>18324744.57</v>
      </c>
      <c r="F15" s="63">
        <v>30074.2</v>
      </c>
      <c r="G15" s="63">
        <v>220792.04</v>
      </c>
      <c r="H15" s="64" t="s">
        <v>54</v>
      </c>
      <c r="I15" s="63">
        <v>12887</v>
      </c>
      <c r="J15" s="63">
        <v>14812678</v>
      </c>
      <c r="K15" s="63">
        <v>1411900</v>
      </c>
      <c r="L15" s="63">
        <v>5896885</v>
      </c>
      <c r="M15" s="63">
        <v>8322725</v>
      </c>
      <c r="N15" s="63">
        <v>5845000.6500000004</v>
      </c>
      <c r="O15" s="63">
        <v>3638026</v>
      </c>
      <c r="P15" s="63">
        <v>5600870.5999999996</v>
      </c>
      <c r="Q15" s="64" t="s">
        <v>54</v>
      </c>
      <c r="R15" s="82"/>
      <c r="S15" s="81" t="s">
        <v>151</v>
      </c>
      <c r="T15" s="57"/>
    </row>
    <row r="16" spans="1:22" ht="24.95" customHeight="1" x14ac:dyDescent="0.3">
      <c r="A16" s="77"/>
      <c r="B16" s="78" t="s">
        <v>152</v>
      </c>
      <c r="D16" s="58"/>
      <c r="E16" s="63">
        <v>31703928.59</v>
      </c>
      <c r="F16" s="63">
        <v>325480.40000000002</v>
      </c>
      <c r="G16" s="63">
        <v>541945.73</v>
      </c>
      <c r="H16" s="64" t="s">
        <v>54</v>
      </c>
      <c r="I16" s="63">
        <v>116580</v>
      </c>
      <c r="J16" s="63">
        <v>23458004</v>
      </c>
      <c r="K16" s="64" t="s">
        <v>54</v>
      </c>
      <c r="L16" s="63">
        <v>9798363.2799999993</v>
      </c>
      <c r="M16" s="63">
        <v>11579301</v>
      </c>
      <c r="N16" s="63">
        <v>6261713.4900000002</v>
      </c>
      <c r="O16" s="63">
        <v>12820665.82</v>
      </c>
      <c r="P16" s="63">
        <v>2577000</v>
      </c>
      <c r="Q16" s="63">
        <v>25000</v>
      </c>
      <c r="R16" s="82"/>
      <c r="S16" s="81" t="s">
        <v>153</v>
      </c>
    </row>
    <row r="17" spans="1:20" ht="24.95" customHeight="1" x14ac:dyDescent="0.3">
      <c r="A17" s="77"/>
      <c r="B17" s="78" t="s">
        <v>154</v>
      </c>
      <c r="D17" s="67"/>
      <c r="E17" s="63">
        <v>20019806.52</v>
      </c>
      <c r="F17" s="63">
        <v>49993.1</v>
      </c>
      <c r="G17" s="63">
        <v>209521.57</v>
      </c>
      <c r="H17" s="63">
        <v>812960</v>
      </c>
      <c r="I17" s="63">
        <v>6539.1</v>
      </c>
      <c r="J17" s="63">
        <v>26965363</v>
      </c>
      <c r="K17" s="63">
        <v>963700</v>
      </c>
      <c r="L17" s="63">
        <v>8171326</v>
      </c>
      <c r="M17" s="63">
        <v>10845987</v>
      </c>
      <c r="N17" s="63">
        <v>7440390.8099999996</v>
      </c>
      <c r="O17" s="63">
        <v>10964210</v>
      </c>
      <c r="P17" s="63">
        <v>4296918.08</v>
      </c>
      <c r="Q17" s="64" t="s">
        <v>54</v>
      </c>
      <c r="R17" s="79"/>
      <c r="S17" s="81" t="s">
        <v>155</v>
      </c>
    </row>
    <row r="18" spans="1:20" ht="24.95" customHeight="1" x14ac:dyDescent="0.3">
      <c r="A18" s="79"/>
      <c r="B18" s="78" t="s">
        <v>156</v>
      </c>
      <c r="D18" s="67"/>
      <c r="E18" s="63">
        <v>18817807.949999999</v>
      </c>
      <c r="F18" s="63">
        <v>239947.3</v>
      </c>
      <c r="G18" s="63">
        <v>1840495.48</v>
      </c>
      <c r="H18" s="63">
        <v>654228</v>
      </c>
      <c r="I18" s="63">
        <v>21225</v>
      </c>
      <c r="J18" s="63">
        <v>14724365</v>
      </c>
      <c r="K18" s="64" t="s">
        <v>54</v>
      </c>
      <c r="L18" s="63">
        <v>426386.35</v>
      </c>
      <c r="M18" s="63">
        <v>8930707.5899999999</v>
      </c>
      <c r="N18" s="63">
        <v>8739172.8800000008</v>
      </c>
      <c r="O18" s="63">
        <v>7316500</v>
      </c>
      <c r="P18" s="63">
        <v>2296318.0099999998</v>
      </c>
      <c r="Q18" s="64" t="s">
        <v>54</v>
      </c>
      <c r="R18" s="79"/>
      <c r="S18" s="81" t="s">
        <v>157</v>
      </c>
    </row>
    <row r="19" spans="1:20" ht="24.95" customHeight="1" x14ac:dyDescent="0.3">
      <c r="A19" s="79"/>
      <c r="B19" s="78" t="s">
        <v>158</v>
      </c>
      <c r="D19" s="67"/>
      <c r="E19" s="63">
        <v>27346871.890000001</v>
      </c>
      <c r="F19" s="63">
        <v>579849.5</v>
      </c>
      <c r="G19" s="63">
        <v>480526.52</v>
      </c>
      <c r="H19" s="63">
        <v>901281</v>
      </c>
      <c r="I19" s="63">
        <v>75579.55</v>
      </c>
      <c r="J19" s="63">
        <v>24340901</v>
      </c>
      <c r="K19" s="63">
        <v>11518382.5</v>
      </c>
      <c r="L19" s="63">
        <v>9334181</v>
      </c>
      <c r="M19" s="63">
        <v>12504526</v>
      </c>
      <c r="N19" s="63">
        <v>8999673.3200000003</v>
      </c>
      <c r="O19" s="63">
        <v>8473795.0999999996</v>
      </c>
      <c r="P19" s="63">
        <v>3327267.82</v>
      </c>
      <c r="Q19" s="63">
        <v>25000</v>
      </c>
      <c r="R19" s="79"/>
      <c r="S19" s="81" t="s">
        <v>159</v>
      </c>
    </row>
    <row r="20" spans="1:20" ht="24.95" customHeight="1" x14ac:dyDescent="0.3">
      <c r="A20" s="79"/>
      <c r="B20" s="78" t="s">
        <v>160</v>
      </c>
      <c r="D20" s="67"/>
      <c r="E20" s="63">
        <v>18936681.759999998</v>
      </c>
      <c r="F20" s="63">
        <v>222662</v>
      </c>
      <c r="G20" s="63">
        <v>322523.90000000002</v>
      </c>
      <c r="H20" s="64" t="s">
        <v>54</v>
      </c>
      <c r="I20" s="63">
        <v>53710.400000000001</v>
      </c>
      <c r="J20" s="63">
        <v>16043944</v>
      </c>
      <c r="K20" s="64" t="s">
        <v>54</v>
      </c>
      <c r="L20" s="63">
        <v>7087585</v>
      </c>
      <c r="M20" s="63">
        <v>10357280</v>
      </c>
      <c r="N20" s="63">
        <v>4819154.0199999996</v>
      </c>
      <c r="O20" s="63">
        <v>3654322</v>
      </c>
      <c r="P20" s="63">
        <v>2041955.26</v>
      </c>
      <c r="Q20" s="64" t="s">
        <v>54</v>
      </c>
      <c r="R20" s="79"/>
      <c r="S20" s="81" t="s">
        <v>161</v>
      </c>
    </row>
    <row r="21" spans="1:20" ht="24.95" customHeight="1" x14ac:dyDescent="0.3">
      <c r="A21" s="79"/>
      <c r="B21" s="78" t="s">
        <v>162</v>
      </c>
      <c r="D21" s="67"/>
      <c r="E21" s="63">
        <v>23903535.43</v>
      </c>
      <c r="F21" s="63">
        <v>753229.8</v>
      </c>
      <c r="G21" s="63">
        <v>617684.04</v>
      </c>
      <c r="H21" s="64" t="s">
        <v>54</v>
      </c>
      <c r="I21" s="63">
        <v>131640</v>
      </c>
      <c r="J21" s="63">
        <v>19850671.140000001</v>
      </c>
      <c r="K21" s="64" t="s">
        <v>54</v>
      </c>
      <c r="L21" s="63">
        <v>11087445.890000001</v>
      </c>
      <c r="M21" s="63">
        <v>11332714.41</v>
      </c>
      <c r="N21" s="63">
        <v>5549304.4900000002</v>
      </c>
      <c r="O21" s="63">
        <v>4822269.12</v>
      </c>
      <c r="P21" s="63">
        <v>2710556.85</v>
      </c>
      <c r="Q21" s="63">
        <v>20000</v>
      </c>
      <c r="R21" s="79"/>
      <c r="S21" s="81" t="s">
        <v>163</v>
      </c>
    </row>
    <row r="22" spans="1:20" ht="24.95" customHeight="1" x14ac:dyDescent="0.3">
      <c r="A22" s="79"/>
      <c r="B22" s="78" t="s">
        <v>164</v>
      </c>
      <c r="D22" s="67"/>
      <c r="E22" s="63">
        <v>22002537.879999999</v>
      </c>
      <c r="F22" s="63">
        <v>21977.3</v>
      </c>
      <c r="G22" s="63">
        <v>182516.67</v>
      </c>
      <c r="H22" s="64" t="s">
        <v>54</v>
      </c>
      <c r="I22" s="63">
        <v>51480</v>
      </c>
      <c r="J22" s="63">
        <v>27702829</v>
      </c>
      <c r="K22" s="64" t="s">
        <v>54</v>
      </c>
      <c r="L22" s="63">
        <v>10132883</v>
      </c>
      <c r="M22" s="63">
        <v>9116631</v>
      </c>
      <c r="N22" s="63">
        <v>5850213.1399999997</v>
      </c>
      <c r="O22" s="63">
        <v>18023180</v>
      </c>
      <c r="P22" s="63">
        <v>1324000</v>
      </c>
      <c r="Q22" s="63">
        <v>60000</v>
      </c>
      <c r="R22" s="79"/>
      <c r="S22" s="81" t="s">
        <v>165</v>
      </c>
    </row>
    <row r="23" spans="1:20" ht="30" customHeight="1" x14ac:dyDescent="0.3">
      <c r="A23" s="96"/>
      <c r="B23" s="96"/>
      <c r="C23" s="97"/>
      <c r="D23" s="98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100"/>
      <c r="S23" s="101"/>
      <c r="T23" s="55"/>
    </row>
    <row r="24" spans="1:20" x14ac:dyDescent="0.3">
      <c r="A24" s="17"/>
      <c r="B24" s="17"/>
      <c r="C24" s="17"/>
      <c r="D24" s="17"/>
      <c r="E24" s="17"/>
      <c r="F24" s="17"/>
      <c r="G24" s="17"/>
      <c r="H24" s="29"/>
      <c r="I24" s="17"/>
      <c r="J24" s="29"/>
      <c r="K24" s="17"/>
    </row>
    <row r="25" spans="1:20" s="17" customFormat="1" ht="17.25" x14ac:dyDescent="0.3">
      <c r="A25" s="69" t="s">
        <v>166</v>
      </c>
      <c r="C25" s="69" t="s">
        <v>167</v>
      </c>
      <c r="D25" s="69"/>
      <c r="E25" s="69"/>
      <c r="M25" s="69" t="s">
        <v>168</v>
      </c>
    </row>
    <row r="26" spans="1:20" x14ac:dyDescent="0.3">
      <c r="A26" s="69"/>
      <c r="B26" s="17"/>
      <c r="C26" s="69"/>
      <c r="D26" s="69"/>
      <c r="E26" s="69"/>
      <c r="F26" s="17"/>
      <c r="G26" s="17"/>
      <c r="I26" s="17"/>
      <c r="K26" s="69"/>
    </row>
    <row r="27" spans="1:20" x14ac:dyDescent="0.3">
      <c r="B27" s="69"/>
      <c r="C27" s="17"/>
      <c r="D27" s="17"/>
      <c r="E27" s="17"/>
    </row>
    <row r="28" spans="1:20" x14ac:dyDescent="0.3">
      <c r="B28" s="70"/>
      <c r="C28" s="17"/>
      <c r="D28" s="17"/>
      <c r="E28" s="17"/>
    </row>
  </sheetData>
  <mergeCells count="14">
    <mergeCell ref="A9:D9"/>
    <mergeCell ref="R9:S9"/>
    <mergeCell ref="A10:D10"/>
    <mergeCell ref="R10:S10"/>
    <mergeCell ref="A13:D13"/>
    <mergeCell ref="A23:B23"/>
    <mergeCell ref="R23:S23"/>
    <mergeCell ref="E6:K6"/>
    <mergeCell ref="L6:Q6"/>
    <mergeCell ref="E7:K7"/>
    <mergeCell ref="L7:Q7"/>
    <mergeCell ref="R7:S7"/>
    <mergeCell ref="A8:D8"/>
    <mergeCell ref="R8:S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T-3</vt:lpstr>
      <vt:lpstr>T-3-2</vt:lpstr>
      <vt:lpstr>T-3-3</vt:lpstr>
      <vt:lpstr>T-3-4</vt:lpstr>
      <vt:lpstr>'T-3'!Print_Area</vt:lpstr>
      <vt:lpstr>'T-3-2'!Print_Area</vt:lpstr>
      <vt:lpstr>'T-3-3'!Print_Area</vt:lpstr>
      <vt:lpstr>'T-3-4'!Print_Area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2019-12-06T03:55:24Z</dcterms:created>
  <dcterms:modified xsi:type="dcterms:W3CDTF">2019-12-06T03:59:02Z</dcterms:modified>
</cp:coreProperties>
</file>