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PB0503_Export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Q9" i="2"/>
  <c r="R9"/>
  <c r="S9"/>
  <c r="T9"/>
  <c r="U9"/>
  <c r="V9"/>
  <c r="Q10"/>
  <c r="R10"/>
  <c r="S10"/>
  <c r="T10"/>
  <c r="U10"/>
  <c r="V10"/>
  <c r="Q11"/>
  <c r="R11"/>
  <c r="S11"/>
  <c r="T11"/>
  <c r="U11"/>
  <c r="V11"/>
  <c r="Q12"/>
  <c r="R12"/>
  <c r="S12"/>
  <c r="T12"/>
  <c r="U12"/>
  <c r="V12"/>
  <c r="Q13"/>
  <c r="R13"/>
  <c r="S13"/>
  <c r="T13"/>
  <c r="U13"/>
  <c r="V13"/>
  <c r="Q14"/>
  <c r="R14"/>
  <c r="S14"/>
  <c r="T14"/>
  <c r="U14"/>
  <c r="V14"/>
  <c r="Q15"/>
  <c r="R15"/>
  <c r="S15"/>
  <c r="T15"/>
  <c r="U15"/>
  <c r="V15"/>
  <c r="Q16"/>
  <c r="R16"/>
  <c r="S16"/>
  <c r="T16"/>
  <c r="U16"/>
  <c r="V16"/>
  <c r="Q17"/>
  <c r="R17"/>
  <c r="S17"/>
  <c r="T17"/>
  <c r="U17"/>
  <c r="V17"/>
  <c r="Q18"/>
  <c r="R18"/>
  <c r="S18"/>
  <c r="T18"/>
  <c r="U18"/>
  <c r="V18"/>
  <c r="Q19"/>
  <c r="R19"/>
  <c r="S19"/>
  <c r="T19"/>
  <c r="U19"/>
  <c r="V19"/>
  <c r="R8"/>
  <c r="S8"/>
  <c r="T8"/>
  <c r="U8"/>
  <c r="V8"/>
  <c r="Q8"/>
  <c r="I15"/>
  <c r="G13"/>
  <c r="H13"/>
  <c r="F13"/>
  <c r="I12"/>
  <c r="I10"/>
  <c r="H10"/>
  <c r="G10"/>
  <c r="F10"/>
  <c r="I9"/>
</calcChain>
</file>

<file path=xl/sharedStrings.xml><?xml version="1.0" encoding="utf-8"?>
<sst xmlns="http://schemas.openxmlformats.org/spreadsheetml/2006/main" count="54" uniqueCount="32">
  <si>
    <t>ตาราง 5.3 การตาย จำแนกตามสาเหตุที่สำคัญ และเพศ พ.ศ. 2556-2560</t>
  </si>
  <si>
    <t>Table 5.3 Deaths by Leading Causes of Death and Sex: 2013-2017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</si>
  <si>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</si>
  <si>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</si>
  <si>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</si>
  <si>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</si>
  <si>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</si>
  <si>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</si>
  <si>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2559 (2016)</t>
  </si>
  <si>
    <t>2560 (2017)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</si>
  <si>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</si>
  <si>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</si>
  <si>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</si>
  <si>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</si>
  <si>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</si>
  <si>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</si>
  <si>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</si>
  <si>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โรคหัวใจ (I05-I09,I20-I25,I26-I28,I30-I52)</t>
  </si>
  <si>
    <t>อุบัติเหตุ และการเป็นพิษ (V01-V99,W00-W99,X00-X59,Y10-Y89)</t>
  </si>
  <si>
    <t>มะเร็งทุกชนิด (C00-D48)</t>
  </si>
  <si>
    <t>ความดันเลือดสูง และโรคหลอดเลือดในสมอง (I10-I15,I60-I69)</t>
  </si>
  <si>
    <t>การบาดเจ็บจากการฆ่าตัวตาย ถูกฆ่าตาย และอื่น ๆ (X60-X84,X85-Y09)</t>
  </si>
  <si>
    <t>โรคเกี่ยวกับตับ และตับอ่อน (K70-K87)</t>
  </si>
  <si>
    <t>ปอดอักเสบและโรคอื่น ๆ ของปอด (J12-J18,J80-J94)</t>
  </si>
  <si>
    <t>ไตอักเสบ กลุ่มอาการของไตพิการ และไตพิการ (N00-N29)</t>
  </si>
  <si>
    <t>วัณโรคทุกชนิด (A15-A19)</t>
  </si>
  <si>
    <t>โรคภูมิคุ้มกันบกพร่องเนื่องจากไวรัส (B20-B24)</t>
  </si>
  <si>
    <t>อื่นๆ</t>
  </si>
  <si>
    <t xml:space="preserve">     ที่มา: สำนักงานสาธารณสุขจังหวัด ร้อยเอ็ด</t>
  </si>
  <si>
    <t>Source:Roi Et Provincial Health Office</t>
  </si>
  <si>
    <t>2561 (2017)</t>
  </si>
  <si>
    <t>ประชากรกลางปี 2561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</si>
</sst>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9" formatCode="0.0"/>
    <numFmt numFmtId="190" formatCode="_-* #,##0_-;\-* #,##0_-;_-* &quot;-&quot;??_-;_-@_-"/>
  </numFmts>
  <fonts count="5">
    <font>
      <sz val="11"/>
      <color rgb="FF00000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rgb="FF000000"/>
      <name val="TH SarabunPSK"/>
      <family val="2"/>
    </font>
    <font>
      <sz val="16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wrapText="1"/>
    </xf>
    <xf numFmtId="3" fontId="2" fillId="0" borderId="5" xfId="0" applyNumberFormat="1" applyFont="1" applyBorder="1" applyAlignment="1">
      <alignment horizontal="right" wrapText="1"/>
    </xf>
    <xf numFmtId="0" fontId="2" fillId="0" borderId="13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189" fontId="0" fillId="0" borderId="0" xfId="0" applyNumberFormat="1"/>
    <xf numFmtId="190" fontId="3" fillId="0" borderId="14" xfId="1" applyNumberFormat="1" applyFont="1" applyBorder="1"/>
    <xf numFmtId="190" fontId="3" fillId="0" borderId="14" xfId="1" applyNumberFormat="1" applyFont="1" applyBorder="1" applyAlignment="1">
      <alignment horizontal="center"/>
    </xf>
    <xf numFmtId="190" fontId="4" fillId="0" borderId="14" xfId="1" applyNumberFormat="1" applyFont="1" applyBorder="1" applyAlignment="1">
      <alignment horizontal="center"/>
    </xf>
    <xf numFmtId="190" fontId="4" fillId="0" borderId="15" xfId="1" applyNumberFormat="1" applyFont="1" applyBorder="1" applyAlignment="1">
      <alignment horizontal="center"/>
    </xf>
    <xf numFmtId="0" fontId="2" fillId="0" borderId="16" xfId="0" applyFont="1" applyBorder="1" applyAlignment="1">
      <alignment horizontal="right" wrapText="1"/>
    </xf>
    <xf numFmtId="0" fontId="2" fillId="0" borderId="17" xfId="0" applyFont="1" applyBorder="1" applyAlignment="1">
      <alignment horizontal="right" wrapText="1"/>
    </xf>
    <xf numFmtId="0" fontId="2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"/>
  <sheetViews>
    <sheetView showGridLines="0" tabSelected="1" workbookViewId="0">
      <selection activeCell="B19" sqref="B19:M19"/>
    </sheetView>
  </sheetViews>
  <sheetFormatPr defaultRowHeight="14.25"/>
  <cols>
    <col min="1" max="1" width="33.875" customWidth="1"/>
    <col min="2" max="13" width="6.125" customWidth="1"/>
    <col min="14" max="14" width="27.875" customWidth="1"/>
    <col min="17" max="17" width="12" customWidth="1"/>
  </cols>
  <sheetData>
    <row r="1" spans="1:19" s="1" customFormat="1" ht="17.25" customHeight="1">
      <c r="A1" s="1" t="s">
        <v>0</v>
      </c>
    </row>
    <row r="2" spans="1:19" s="1" customFormat="1" ht="17.25" customHeight="1">
      <c r="A2" s="1" t="s">
        <v>1</v>
      </c>
    </row>
    <row r="3" spans="1:19" s="1" customFormat="1" ht="17.25" customHeight="1">
      <c r="A3" s="2" t="s">
        <v>2</v>
      </c>
      <c r="B3" s="3" t="s">
        <v>3</v>
      </c>
      <c r="C3" s="4"/>
      <c r="D3" s="4"/>
      <c r="E3" s="4"/>
      <c r="F3" s="4"/>
      <c r="G3" s="5"/>
      <c r="H3" s="3" t="s">
        <v>4</v>
      </c>
      <c r="I3" s="4"/>
      <c r="J3" s="4"/>
      <c r="K3" s="4"/>
      <c r="L3" s="4"/>
      <c r="M3" s="5"/>
      <c r="N3" s="2" t="s">
        <v>5</v>
      </c>
    </row>
    <row r="4" spans="1:19" s="1" customFormat="1" ht="17.25" customHeight="1">
      <c r="A4" s="6"/>
      <c r="B4" s="7" t="s">
        <v>6</v>
      </c>
      <c r="C4" s="8"/>
      <c r="D4" s="8"/>
      <c r="E4" s="8"/>
      <c r="F4" s="8"/>
      <c r="G4" s="9"/>
      <c r="H4" s="7" t="s">
        <v>7</v>
      </c>
      <c r="I4" s="8"/>
      <c r="J4" s="8"/>
      <c r="K4" s="8"/>
      <c r="L4" s="8"/>
      <c r="M4" s="9"/>
      <c r="N4" s="6"/>
    </row>
    <row r="5" spans="1:19" s="1" customFormat="1" ht="17.25" customHeight="1">
      <c r="A5" s="6"/>
      <c r="B5" s="10" t="s">
        <v>9</v>
      </c>
      <c r="C5" s="11"/>
      <c r="D5" s="12"/>
      <c r="E5" s="10" t="s">
        <v>30</v>
      </c>
      <c r="F5" s="11"/>
      <c r="G5" s="12"/>
      <c r="H5" s="10" t="s">
        <v>8</v>
      </c>
      <c r="I5" s="11"/>
      <c r="J5" s="12"/>
      <c r="K5" s="10" t="s">
        <v>9</v>
      </c>
      <c r="L5" s="11"/>
      <c r="M5" s="12"/>
      <c r="N5" s="6"/>
    </row>
    <row r="6" spans="1:19" s="1" customFormat="1" ht="17.25" customHeight="1">
      <c r="A6" s="6"/>
      <c r="B6" s="13" t="s">
        <v>10</v>
      </c>
      <c r="C6" s="13" t="s">
        <v>11</v>
      </c>
      <c r="D6" s="13" t="s">
        <v>12</v>
      </c>
      <c r="E6" s="13" t="s">
        <v>10</v>
      </c>
      <c r="F6" s="13" t="s">
        <v>11</v>
      </c>
      <c r="G6" s="13" t="s">
        <v>12</v>
      </c>
      <c r="H6" s="13" t="s">
        <v>10</v>
      </c>
      <c r="I6" s="13" t="s">
        <v>11</v>
      </c>
      <c r="J6" s="13" t="s">
        <v>12</v>
      </c>
      <c r="K6" s="13" t="s">
        <v>10</v>
      </c>
      <c r="L6" s="13" t="s">
        <v>11</v>
      </c>
      <c r="M6" s="13" t="s">
        <v>12</v>
      </c>
      <c r="N6" s="6"/>
    </row>
    <row r="7" spans="1:19" s="1" customFormat="1" ht="17.25" customHeight="1" thickBot="1">
      <c r="A7" s="14"/>
      <c r="B7" s="15" t="s">
        <v>13</v>
      </c>
      <c r="C7" s="15" t="s">
        <v>14</v>
      </c>
      <c r="D7" s="15" t="s">
        <v>15</v>
      </c>
      <c r="E7" s="15" t="s">
        <v>13</v>
      </c>
      <c r="F7" s="15" t="s">
        <v>14</v>
      </c>
      <c r="G7" s="15" t="s">
        <v>15</v>
      </c>
      <c r="H7" s="15" t="s">
        <v>13</v>
      </c>
      <c r="I7" s="15" t="s">
        <v>14</v>
      </c>
      <c r="J7" s="15" t="s">
        <v>15</v>
      </c>
      <c r="K7" s="15" t="s">
        <v>13</v>
      </c>
      <c r="L7" s="15" t="s">
        <v>14</v>
      </c>
      <c r="M7" s="15" t="s">
        <v>15</v>
      </c>
      <c r="N7" s="14"/>
    </row>
    <row r="8" spans="1:19" s="1" customFormat="1" ht="17.25" customHeight="1" thickBot="1">
      <c r="A8" s="16" t="s">
        <v>16</v>
      </c>
      <c r="B8" s="17">
        <v>9913</v>
      </c>
      <c r="C8" s="17">
        <v>5786</v>
      </c>
      <c r="D8" s="17">
        <v>4127</v>
      </c>
      <c r="E8" s="17">
        <v>9831</v>
      </c>
      <c r="F8" s="17">
        <v>5653</v>
      </c>
      <c r="G8" s="17">
        <v>4178</v>
      </c>
      <c r="H8" s="29">
        <v>758.46</v>
      </c>
      <c r="I8" s="30">
        <v>888.95</v>
      </c>
      <c r="J8" s="30">
        <v>629.01</v>
      </c>
      <c r="K8" s="30">
        <v>752.45</v>
      </c>
      <c r="L8" s="30">
        <v>869.59</v>
      </c>
      <c r="M8" s="30">
        <v>636.45000000000005</v>
      </c>
      <c r="N8" s="16" t="s">
        <v>13</v>
      </c>
    </row>
    <row r="9" spans="1:19" s="1" customFormat="1" ht="17.25" customHeight="1" thickBot="1">
      <c r="A9" s="18" t="s">
        <v>19</v>
      </c>
      <c r="B9" s="20">
        <v>1937</v>
      </c>
      <c r="C9" s="20">
        <v>1154</v>
      </c>
      <c r="D9" s="20">
        <v>783</v>
      </c>
      <c r="E9" s="20">
        <v>1908</v>
      </c>
      <c r="F9" s="20">
        <v>1099</v>
      </c>
      <c r="G9" s="20">
        <v>809</v>
      </c>
      <c r="H9" s="29">
        <v>148.19999999999999</v>
      </c>
      <c r="I9" s="30">
        <v>177.3</v>
      </c>
      <c r="J9" s="30">
        <v>119.34</v>
      </c>
      <c r="K9" s="31">
        <v>146.04</v>
      </c>
      <c r="L9" s="30">
        <v>169.06</v>
      </c>
      <c r="M9" s="30">
        <v>123.24</v>
      </c>
      <c r="N9" s="23"/>
    </row>
    <row r="10" spans="1:19" s="1" customFormat="1" ht="17.25" customHeight="1" thickBot="1">
      <c r="A10" s="18" t="s">
        <v>20</v>
      </c>
      <c r="B10" s="19">
        <v>782</v>
      </c>
      <c r="C10" s="19">
        <v>443</v>
      </c>
      <c r="D10" s="19">
        <v>339</v>
      </c>
      <c r="E10" s="19">
        <v>861</v>
      </c>
      <c r="F10" s="19">
        <v>483</v>
      </c>
      <c r="G10" s="19">
        <v>378</v>
      </c>
      <c r="H10" s="29">
        <v>59.83</v>
      </c>
      <c r="I10" s="30">
        <v>68.06</v>
      </c>
      <c r="J10" s="30">
        <v>51.67</v>
      </c>
      <c r="K10" s="31">
        <v>65.900000000000006</v>
      </c>
      <c r="L10" s="30">
        <v>74.3</v>
      </c>
      <c r="M10" s="30">
        <v>57.58</v>
      </c>
      <c r="N10" s="18"/>
      <c r="Q10" s="1" t="s">
        <v>31</v>
      </c>
      <c r="R10" s="1" t="s">
        <v>11</v>
      </c>
      <c r="S10" s="1" t="s">
        <v>12</v>
      </c>
    </row>
    <row r="11" spans="1:19" s="1" customFormat="1" ht="17.25" customHeight="1" thickBot="1">
      <c r="A11" s="18" t="s">
        <v>18</v>
      </c>
      <c r="B11" s="19">
        <v>675</v>
      </c>
      <c r="C11" s="19">
        <v>549</v>
      </c>
      <c r="D11" s="19">
        <v>123</v>
      </c>
      <c r="E11" s="19">
        <v>609</v>
      </c>
      <c r="F11" s="19">
        <v>485</v>
      </c>
      <c r="G11" s="19">
        <v>119</v>
      </c>
      <c r="H11" s="29">
        <v>51.65</v>
      </c>
      <c r="I11" s="30">
        <v>84.35</v>
      </c>
      <c r="J11" s="30">
        <v>18.75</v>
      </c>
      <c r="K11" s="31">
        <v>46.61</v>
      </c>
      <c r="L11" s="30">
        <v>74.61</v>
      </c>
      <c r="M11" s="30">
        <v>18.13</v>
      </c>
      <c r="N11" s="18"/>
      <c r="Q11" s="25">
        <v>1306530</v>
      </c>
      <c r="R11" s="26">
        <v>650080</v>
      </c>
      <c r="S11" s="26">
        <v>656450</v>
      </c>
    </row>
    <row r="12" spans="1:19" s="1" customFormat="1" ht="17.25" customHeight="1" thickBot="1">
      <c r="A12" s="18" t="s">
        <v>24</v>
      </c>
      <c r="B12" s="20">
        <v>542</v>
      </c>
      <c r="C12" s="20">
        <v>253</v>
      </c>
      <c r="D12" s="19">
        <v>289</v>
      </c>
      <c r="E12" s="20">
        <v>534</v>
      </c>
      <c r="F12" s="20">
        <v>248</v>
      </c>
      <c r="G12" s="19">
        <v>286</v>
      </c>
      <c r="H12" s="29">
        <v>41.47</v>
      </c>
      <c r="I12" s="30">
        <v>38.869999999999997</v>
      </c>
      <c r="J12" s="30">
        <v>44.05</v>
      </c>
      <c r="K12" s="31">
        <v>40.869999999999997</v>
      </c>
      <c r="L12" s="30">
        <v>38.15</v>
      </c>
      <c r="M12" s="30">
        <v>43.57</v>
      </c>
      <c r="N12" s="18"/>
    </row>
    <row r="13" spans="1:19" s="1" customFormat="1" ht="17.25" customHeight="1" thickBot="1">
      <c r="A13" s="18" t="s">
        <v>23</v>
      </c>
      <c r="B13" s="19">
        <v>667</v>
      </c>
      <c r="C13" s="19">
        <v>399</v>
      </c>
      <c r="D13" s="19">
        <v>269</v>
      </c>
      <c r="E13" s="19">
        <v>699</v>
      </c>
      <c r="F13" s="19">
        <v>424</v>
      </c>
      <c r="G13" s="19">
        <v>277</v>
      </c>
      <c r="H13" s="29">
        <v>51.03</v>
      </c>
      <c r="I13" s="30">
        <v>61.3</v>
      </c>
      <c r="J13" s="30">
        <v>41</v>
      </c>
      <c r="K13" s="31">
        <v>53.5</v>
      </c>
      <c r="L13" s="30">
        <v>65.22</v>
      </c>
      <c r="M13" s="30">
        <v>42.2</v>
      </c>
      <c r="N13" s="18"/>
    </row>
    <row r="14" spans="1:19" s="1" customFormat="1" ht="17.25" customHeight="1" thickBot="1">
      <c r="A14" s="18" t="s">
        <v>17</v>
      </c>
      <c r="B14" s="19">
        <v>471</v>
      </c>
      <c r="C14" s="19">
        <v>274</v>
      </c>
      <c r="D14" s="19">
        <v>197</v>
      </c>
      <c r="E14" s="19">
        <v>388</v>
      </c>
      <c r="F14" s="19">
        <v>218</v>
      </c>
      <c r="G14" s="19">
        <v>170</v>
      </c>
      <c r="H14" s="29">
        <v>36.04</v>
      </c>
      <c r="I14" s="30">
        <v>42.1</v>
      </c>
      <c r="J14" s="30">
        <v>30.03</v>
      </c>
      <c r="K14" s="31">
        <v>29.7</v>
      </c>
      <c r="L14" s="30">
        <v>33.53</v>
      </c>
      <c r="M14" s="30">
        <v>25.9</v>
      </c>
      <c r="N14" s="18"/>
    </row>
    <row r="15" spans="1:19" s="1" customFormat="1" ht="17.25" customHeight="1" thickBot="1">
      <c r="A15" s="18" t="s">
        <v>22</v>
      </c>
      <c r="B15" s="19">
        <v>329</v>
      </c>
      <c r="C15" s="19">
        <v>245</v>
      </c>
      <c r="D15" s="19">
        <v>84</v>
      </c>
      <c r="E15" s="19">
        <v>340</v>
      </c>
      <c r="F15" s="19">
        <v>253</v>
      </c>
      <c r="G15" s="19">
        <v>87</v>
      </c>
      <c r="H15" s="29">
        <v>25.17</v>
      </c>
      <c r="I15" s="30">
        <v>37.64</v>
      </c>
      <c r="J15" s="30">
        <v>12.8</v>
      </c>
      <c r="K15" s="31">
        <v>26.02</v>
      </c>
      <c r="L15" s="30">
        <v>38.92</v>
      </c>
      <c r="M15" s="30">
        <v>13.25</v>
      </c>
      <c r="N15" s="18"/>
    </row>
    <row r="16" spans="1:19" s="1" customFormat="1" ht="17.25" customHeight="1" thickBot="1">
      <c r="A16" s="18" t="s">
        <v>25</v>
      </c>
      <c r="B16" s="19">
        <v>184</v>
      </c>
      <c r="C16" s="19">
        <v>137</v>
      </c>
      <c r="D16" s="19">
        <v>47</v>
      </c>
      <c r="E16" s="19">
        <v>162</v>
      </c>
      <c r="F16" s="19">
        <v>125</v>
      </c>
      <c r="G16" s="19">
        <v>37</v>
      </c>
      <c r="H16" s="29">
        <v>14.08</v>
      </c>
      <c r="I16" s="30">
        <v>21.05</v>
      </c>
      <c r="J16" s="30">
        <v>7.16</v>
      </c>
      <c r="K16" s="31">
        <v>12.4</v>
      </c>
      <c r="L16" s="30">
        <v>19.23</v>
      </c>
      <c r="M16" s="30">
        <v>5.64</v>
      </c>
      <c r="N16" s="18"/>
      <c r="Q16" s="28">
        <v>1306993</v>
      </c>
      <c r="R16" s="27">
        <v>650881</v>
      </c>
      <c r="S16" s="27">
        <v>656112</v>
      </c>
    </row>
    <row r="17" spans="1:14" s="1" customFormat="1" ht="17.25" customHeight="1" thickBot="1">
      <c r="A17" s="18" t="s">
        <v>21</v>
      </c>
      <c r="B17" s="19">
        <v>81</v>
      </c>
      <c r="C17" s="19">
        <v>72</v>
      </c>
      <c r="D17" s="19">
        <v>9</v>
      </c>
      <c r="E17" s="19">
        <v>102</v>
      </c>
      <c r="F17" s="19">
        <v>87</v>
      </c>
      <c r="G17" s="19">
        <v>15</v>
      </c>
      <c r="H17" s="29">
        <v>6.2</v>
      </c>
      <c r="I17" s="30">
        <v>11.06</v>
      </c>
      <c r="J17" s="30">
        <v>1.37</v>
      </c>
      <c r="K17" s="31">
        <v>7.81</v>
      </c>
      <c r="L17" s="30">
        <v>13.38</v>
      </c>
      <c r="M17" s="30">
        <v>2.29</v>
      </c>
      <c r="N17" s="18"/>
    </row>
    <row r="18" spans="1:14" s="1" customFormat="1" ht="17.25" customHeight="1" thickBot="1">
      <c r="A18" s="18" t="s">
        <v>26</v>
      </c>
      <c r="B18" s="19">
        <v>66</v>
      </c>
      <c r="C18" s="19">
        <v>50</v>
      </c>
      <c r="D18" s="19">
        <v>16</v>
      </c>
      <c r="E18" s="19">
        <v>64</v>
      </c>
      <c r="F18" s="19">
        <v>44</v>
      </c>
      <c r="G18" s="19">
        <v>20</v>
      </c>
      <c r="H18" s="29">
        <v>5.05</v>
      </c>
      <c r="I18" s="30">
        <v>7.68</v>
      </c>
      <c r="J18" s="30">
        <v>2.44</v>
      </c>
      <c r="K18" s="31">
        <v>4.9000000000000004</v>
      </c>
      <c r="L18" s="30">
        <v>6.77</v>
      </c>
      <c r="M18" s="30">
        <v>3.05</v>
      </c>
      <c r="N18" s="18"/>
    </row>
    <row r="19" spans="1:14" s="1" customFormat="1" ht="17.25" customHeight="1" thickBot="1">
      <c r="A19" s="21" t="s">
        <v>27</v>
      </c>
      <c r="B19" s="22">
        <v>3892</v>
      </c>
      <c r="C19" s="22">
        <v>2017</v>
      </c>
      <c r="D19" s="22">
        <v>1878</v>
      </c>
      <c r="E19" s="22">
        <v>3892</v>
      </c>
      <c r="F19" s="22">
        <v>2017</v>
      </c>
      <c r="G19" s="22">
        <v>1878</v>
      </c>
      <c r="H19" s="32">
        <v>297.77999999999997</v>
      </c>
      <c r="I19" s="33">
        <v>309.89</v>
      </c>
      <c r="J19" s="33">
        <v>286.23</v>
      </c>
      <c r="K19" s="34">
        <v>297.89</v>
      </c>
      <c r="L19" s="33">
        <v>310.27</v>
      </c>
      <c r="M19" s="33">
        <v>286.08</v>
      </c>
      <c r="N19" s="21"/>
    </row>
    <row r="20" spans="1:14" s="1" customFormat="1" ht="17.25" customHeight="1">
      <c r="A20" s="1" t="s">
        <v>28</v>
      </c>
    </row>
    <row r="21" spans="1:14" s="1" customFormat="1" ht="17.25" customHeight="1">
      <c r="A21" s="1" t="s">
        <v>29</v>
      </c>
    </row>
    <row r="22" spans="1:14" s="1" customFormat="1" ht="17.25" customHeight="1"/>
    <row r="23" spans="1:14" s="1" customFormat="1" ht="17.25" customHeight="1"/>
    <row r="24" spans="1:14" s="1" customFormat="1" ht="17.25" customHeight="1"/>
    <row r="25" spans="1:14" s="1" customFormat="1" ht="17.25" customHeight="1"/>
    <row r="26" spans="1:14" s="1" customFormat="1" ht="17.25" customHeight="1"/>
    <row r="27" spans="1:14" s="1" customFormat="1" ht="17.25" customHeight="1"/>
  </sheetData>
  <mergeCells count="10">
    <mergeCell ref="A3:A7"/>
    <mergeCell ref="B3:G3"/>
    <mergeCell ref="H3:M3"/>
    <mergeCell ref="N3:N7"/>
    <mergeCell ref="B4:G4"/>
    <mergeCell ref="H4:M4"/>
    <mergeCell ref="B5:D5"/>
    <mergeCell ref="E5:G5"/>
    <mergeCell ref="H5:J5"/>
    <mergeCell ref="K5:M5"/>
  </mergeCells>
  <pageMargins left="0.75" right="0.75" top="1" bottom="1" header="0.5" footer="0.5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8:V19"/>
  <sheetViews>
    <sheetView topLeftCell="J1" workbookViewId="0">
      <selection activeCell="Q8" sqref="Q8:V19"/>
    </sheetView>
  </sheetViews>
  <sheetFormatPr defaultRowHeight="14.25"/>
  <sheetData>
    <row r="8" spans="6:22" ht="18.75">
      <c r="K8" s="17">
        <v>9913</v>
      </c>
      <c r="L8" s="17">
        <v>5786</v>
      </c>
      <c r="M8" s="17">
        <v>4127</v>
      </c>
      <c r="N8" s="17">
        <v>9831</v>
      </c>
      <c r="O8" s="17">
        <v>5653</v>
      </c>
      <c r="P8" s="17">
        <v>4178</v>
      </c>
      <c r="Q8">
        <f>K8/100000</f>
        <v>9.9129999999999996E-2</v>
      </c>
      <c r="R8">
        <f t="shared" ref="R8:V8" si="0">L8/100000</f>
        <v>5.7860000000000002E-2</v>
      </c>
      <c r="S8">
        <f t="shared" si="0"/>
        <v>4.1270000000000001E-2</v>
      </c>
      <c r="T8">
        <f t="shared" si="0"/>
        <v>9.8309999999999995E-2</v>
      </c>
      <c r="U8">
        <f t="shared" si="0"/>
        <v>5.6529999999999997E-2</v>
      </c>
      <c r="V8">
        <f t="shared" si="0"/>
        <v>4.1779999999999998E-2</v>
      </c>
    </row>
    <row r="9" spans="6:22" ht="18.75">
      <c r="F9">
        <v>226100</v>
      </c>
      <c r="G9">
        <v>635500</v>
      </c>
      <c r="H9">
        <v>212700</v>
      </c>
      <c r="I9">
        <f>SUM(F9:H9)</f>
        <v>1074300</v>
      </c>
      <c r="K9" s="20">
        <v>1937</v>
      </c>
      <c r="L9" s="20">
        <v>1154</v>
      </c>
      <c r="M9" s="20">
        <v>783</v>
      </c>
      <c r="N9" s="20">
        <v>1908</v>
      </c>
      <c r="O9" s="20">
        <v>1099</v>
      </c>
      <c r="P9" s="20">
        <v>809</v>
      </c>
      <c r="Q9">
        <f t="shared" ref="Q9:Q19" si="1">K9/100000</f>
        <v>1.9369999999999998E-2</v>
      </c>
      <c r="R9">
        <f t="shared" ref="R9:R19" si="2">L9/100000</f>
        <v>1.154E-2</v>
      </c>
      <c r="S9">
        <f t="shared" ref="S9:S19" si="3">M9/100000</f>
        <v>7.8300000000000002E-3</v>
      </c>
      <c r="T9">
        <f t="shared" ref="T9:T19" si="4">N9/100000</f>
        <v>1.908E-2</v>
      </c>
      <c r="U9">
        <f t="shared" ref="U9:U19" si="5">O9/100000</f>
        <v>1.099E-2</v>
      </c>
      <c r="V9">
        <f t="shared" ref="V9:V19" si="6">P9/100000</f>
        <v>8.09E-3</v>
      </c>
    </row>
    <row r="10" spans="6:22" ht="18.75">
      <c r="F10" s="24">
        <f>F9/I9*100</f>
        <v>21.046262682677092</v>
      </c>
      <c r="G10" s="24">
        <f>G9/I9*100</f>
        <v>59.154798473424549</v>
      </c>
      <c r="H10" s="24">
        <f>H9/I9*100</f>
        <v>19.798938843898352</v>
      </c>
      <c r="I10">
        <f>SUM(F10:H10)</f>
        <v>100</v>
      </c>
      <c r="K10" s="19">
        <v>782</v>
      </c>
      <c r="L10" s="19">
        <v>443</v>
      </c>
      <c r="M10" s="19">
        <v>339</v>
      </c>
      <c r="N10" s="19">
        <v>861</v>
      </c>
      <c r="O10" s="19">
        <v>483</v>
      </c>
      <c r="P10" s="19">
        <v>378</v>
      </c>
      <c r="Q10">
        <f t="shared" si="1"/>
        <v>7.8200000000000006E-3</v>
      </c>
      <c r="R10">
        <f t="shared" si="2"/>
        <v>4.4299999999999999E-3</v>
      </c>
      <c r="S10">
        <f t="shared" si="3"/>
        <v>3.3899999999999998E-3</v>
      </c>
      <c r="T10">
        <f t="shared" si="4"/>
        <v>8.6099999999999996E-3</v>
      </c>
      <c r="U10">
        <f t="shared" si="5"/>
        <v>4.8300000000000001E-3</v>
      </c>
      <c r="V10">
        <f t="shared" si="6"/>
        <v>3.7799999999999999E-3</v>
      </c>
    </row>
    <row r="11" spans="6:22" ht="18.75">
      <c r="K11" s="19">
        <v>675</v>
      </c>
      <c r="L11" s="19">
        <v>549</v>
      </c>
      <c r="M11" s="19">
        <v>123</v>
      </c>
      <c r="N11" s="19">
        <v>609</v>
      </c>
      <c r="O11" s="19">
        <v>485</v>
      </c>
      <c r="P11" s="19">
        <v>119</v>
      </c>
      <c r="Q11">
        <f t="shared" si="1"/>
        <v>6.7499999999999999E-3</v>
      </c>
      <c r="R11">
        <f t="shared" si="2"/>
        <v>5.4900000000000001E-3</v>
      </c>
      <c r="S11">
        <f t="shared" si="3"/>
        <v>1.23E-3</v>
      </c>
      <c r="T11">
        <f t="shared" si="4"/>
        <v>6.0899999999999999E-3</v>
      </c>
      <c r="U11">
        <f t="shared" si="5"/>
        <v>4.8500000000000001E-3</v>
      </c>
      <c r="V11">
        <f t="shared" si="6"/>
        <v>1.1900000000000001E-3</v>
      </c>
    </row>
    <row r="12" spans="6:22" ht="18.75">
      <c r="F12">
        <v>200900</v>
      </c>
      <c r="G12">
        <v>604200</v>
      </c>
      <c r="H12">
        <v>253300</v>
      </c>
      <c r="I12">
        <f>SUM(F12:H12)</f>
        <v>1058400</v>
      </c>
      <c r="K12" s="20">
        <v>542</v>
      </c>
      <c r="L12" s="20">
        <v>253</v>
      </c>
      <c r="M12" s="19">
        <v>289</v>
      </c>
      <c r="N12" s="20">
        <v>534</v>
      </c>
      <c r="O12" s="20">
        <v>248</v>
      </c>
      <c r="P12" s="19">
        <v>286</v>
      </c>
      <c r="Q12">
        <f t="shared" si="1"/>
        <v>5.4200000000000003E-3</v>
      </c>
      <c r="R12">
        <f t="shared" si="2"/>
        <v>2.5300000000000001E-3</v>
      </c>
      <c r="S12">
        <f t="shared" si="3"/>
        <v>2.8900000000000002E-3</v>
      </c>
      <c r="T12">
        <f t="shared" si="4"/>
        <v>5.3400000000000001E-3</v>
      </c>
      <c r="U12">
        <f t="shared" si="5"/>
        <v>2.48E-3</v>
      </c>
      <c r="V12">
        <f t="shared" si="6"/>
        <v>2.8600000000000001E-3</v>
      </c>
    </row>
    <row r="13" spans="6:22" ht="18.75">
      <c r="F13" s="24">
        <f>F12/1058400*100</f>
        <v>18.981481481481481</v>
      </c>
      <c r="G13" s="24">
        <f t="shared" ref="G13:H13" si="7">G12/1058400*100</f>
        <v>57.086167800453516</v>
      </c>
      <c r="H13" s="24">
        <f t="shared" si="7"/>
        <v>23.932350718065003</v>
      </c>
      <c r="K13" s="19">
        <v>667</v>
      </c>
      <c r="L13" s="19">
        <v>399</v>
      </c>
      <c r="M13" s="19">
        <v>269</v>
      </c>
      <c r="N13" s="19">
        <v>699</v>
      </c>
      <c r="O13" s="19">
        <v>424</v>
      </c>
      <c r="P13" s="19">
        <v>277</v>
      </c>
      <c r="Q13">
        <f t="shared" si="1"/>
        <v>6.6699999999999997E-3</v>
      </c>
      <c r="R13">
        <f t="shared" si="2"/>
        <v>3.9899999999999996E-3</v>
      </c>
      <c r="S13">
        <f t="shared" si="3"/>
        <v>2.6900000000000001E-3</v>
      </c>
      <c r="T13">
        <f t="shared" si="4"/>
        <v>6.9899999999999997E-3</v>
      </c>
      <c r="U13">
        <f t="shared" si="5"/>
        <v>4.2399999999999998E-3</v>
      </c>
      <c r="V13">
        <f t="shared" si="6"/>
        <v>2.7699999999999999E-3</v>
      </c>
    </row>
    <row r="14" spans="6:22" ht="18.75">
      <c r="K14" s="19">
        <v>471</v>
      </c>
      <c r="L14" s="19">
        <v>274</v>
      </c>
      <c r="M14" s="19">
        <v>197</v>
      </c>
      <c r="N14" s="19">
        <v>388</v>
      </c>
      <c r="O14" s="19">
        <v>218</v>
      </c>
      <c r="P14" s="19">
        <v>170</v>
      </c>
      <c r="Q14">
        <f t="shared" si="1"/>
        <v>4.7099999999999998E-3</v>
      </c>
      <c r="R14">
        <f t="shared" si="2"/>
        <v>2.7399999999999998E-3</v>
      </c>
      <c r="S14">
        <f t="shared" si="3"/>
        <v>1.97E-3</v>
      </c>
      <c r="T14">
        <f t="shared" si="4"/>
        <v>3.8800000000000002E-3</v>
      </c>
      <c r="U14">
        <f t="shared" si="5"/>
        <v>2.1800000000000001E-3</v>
      </c>
      <c r="V14">
        <f t="shared" si="6"/>
        <v>1.6999999999999999E-3</v>
      </c>
    </row>
    <row r="15" spans="6:22" ht="18.75">
      <c r="F15">
        <v>183300</v>
      </c>
      <c r="G15">
        <v>561200</v>
      </c>
      <c r="H15">
        <v>292500</v>
      </c>
      <c r="I15">
        <f>SUM(F15:H15)</f>
        <v>1037000</v>
      </c>
      <c r="K15" s="19">
        <v>329</v>
      </c>
      <c r="L15" s="19">
        <v>245</v>
      </c>
      <c r="M15" s="19">
        <v>84</v>
      </c>
      <c r="N15" s="19">
        <v>340</v>
      </c>
      <c r="O15" s="19">
        <v>253</v>
      </c>
      <c r="P15" s="19">
        <v>87</v>
      </c>
      <c r="Q15">
        <f t="shared" si="1"/>
        <v>3.29E-3</v>
      </c>
      <c r="R15">
        <f t="shared" si="2"/>
        <v>2.4499999999999999E-3</v>
      </c>
      <c r="S15">
        <f t="shared" si="3"/>
        <v>8.4000000000000003E-4</v>
      </c>
      <c r="T15">
        <f t="shared" si="4"/>
        <v>3.3999999999999998E-3</v>
      </c>
      <c r="U15">
        <f t="shared" si="5"/>
        <v>2.5300000000000001E-3</v>
      </c>
      <c r="V15">
        <f t="shared" si="6"/>
        <v>8.7000000000000001E-4</v>
      </c>
    </row>
    <row r="16" spans="6:22" ht="18.75">
      <c r="K16" s="19">
        <v>184</v>
      </c>
      <c r="L16" s="19">
        <v>137</v>
      </c>
      <c r="M16" s="19">
        <v>47</v>
      </c>
      <c r="N16" s="19">
        <v>162</v>
      </c>
      <c r="O16" s="19">
        <v>125</v>
      </c>
      <c r="P16" s="19">
        <v>37</v>
      </c>
      <c r="Q16">
        <f t="shared" si="1"/>
        <v>1.8400000000000001E-3</v>
      </c>
      <c r="R16">
        <f t="shared" si="2"/>
        <v>1.3699999999999999E-3</v>
      </c>
      <c r="S16">
        <f t="shared" si="3"/>
        <v>4.6999999999999999E-4</v>
      </c>
      <c r="T16">
        <f t="shared" si="4"/>
        <v>1.6199999999999999E-3</v>
      </c>
      <c r="U16">
        <f t="shared" si="5"/>
        <v>1.25E-3</v>
      </c>
      <c r="V16">
        <f t="shared" si="6"/>
        <v>3.6999999999999999E-4</v>
      </c>
    </row>
    <row r="17" spans="11:22" ht="18.75">
      <c r="K17" s="19">
        <v>81</v>
      </c>
      <c r="L17" s="19">
        <v>72</v>
      </c>
      <c r="M17" s="19">
        <v>9</v>
      </c>
      <c r="N17" s="19">
        <v>102</v>
      </c>
      <c r="O17" s="19">
        <v>87</v>
      </c>
      <c r="P17" s="19">
        <v>15</v>
      </c>
      <c r="Q17">
        <f t="shared" si="1"/>
        <v>8.0999999999999996E-4</v>
      </c>
      <c r="R17">
        <f t="shared" si="2"/>
        <v>7.2000000000000005E-4</v>
      </c>
      <c r="S17">
        <f t="shared" si="3"/>
        <v>9.0000000000000006E-5</v>
      </c>
      <c r="T17">
        <f t="shared" si="4"/>
        <v>1.0200000000000001E-3</v>
      </c>
      <c r="U17">
        <f t="shared" si="5"/>
        <v>8.7000000000000001E-4</v>
      </c>
      <c r="V17">
        <f t="shared" si="6"/>
        <v>1.4999999999999999E-4</v>
      </c>
    </row>
    <row r="18" spans="11:22" ht="18.75">
      <c r="K18" s="19">
        <v>66</v>
      </c>
      <c r="L18" s="19">
        <v>50</v>
      </c>
      <c r="M18" s="19">
        <v>16</v>
      </c>
      <c r="N18" s="19">
        <v>64</v>
      </c>
      <c r="O18" s="19">
        <v>44</v>
      </c>
      <c r="P18" s="19">
        <v>20</v>
      </c>
      <c r="Q18">
        <f t="shared" si="1"/>
        <v>6.6E-4</v>
      </c>
      <c r="R18">
        <f t="shared" si="2"/>
        <v>5.0000000000000001E-4</v>
      </c>
      <c r="S18">
        <f t="shared" si="3"/>
        <v>1.6000000000000001E-4</v>
      </c>
      <c r="T18">
        <f t="shared" si="4"/>
        <v>6.4000000000000005E-4</v>
      </c>
      <c r="U18">
        <f t="shared" si="5"/>
        <v>4.4000000000000002E-4</v>
      </c>
      <c r="V18">
        <f t="shared" si="6"/>
        <v>2.0000000000000001E-4</v>
      </c>
    </row>
    <row r="19" spans="11:22" ht="18.75">
      <c r="K19" s="22">
        <v>3892</v>
      </c>
      <c r="L19" s="22">
        <v>2017</v>
      </c>
      <c r="M19" s="22">
        <v>1878</v>
      </c>
      <c r="N19" s="22">
        <v>3892</v>
      </c>
      <c r="O19" s="22">
        <v>2017</v>
      </c>
      <c r="P19" s="22">
        <v>1878</v>
      </c>
      <c r="Q19">
        <f t="shared" si="1"/>
        <v>3.8920000000000003E-2</v>
      </c>
      <c r="R19">
        <f t="shared" si="2"/>
        <v>2.017E-2</v>
      </c>
      <c r="S19">
        <f t="shared" si="3"/>
        <v>1.8780000000000002E-2</v>
      </c>
      <c r="T19">
        <f t="shared" si="4"/>
        <v>3.8920000000000003E-2</v>
      </c>
      <c r="U19">
        <f t="shared" si="5"/>
        <v>2.017E-2</v>
      </c>
      <c r="V19">
        <f t="shared" si="6"/>
        <v>1.8780000000000002E-2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SPB0503_Export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2019-08-07T17:02:25Z</dcterms:created>
  <dcterms:modified xsi:type="dcterms:W3CDTF">2019-08-07T21:47:46Z</dcterms:modified>
</cp:coreProperties>
</file>