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9.สถิติการคลัง\"/>
    </mc:Choice>
  </mc:AlternateContent>
  <xr:revisionPtr revIDLastSave="0" documentId="13_ncr:1_{9511D33D-944D-4108-8E5D-BA8DC8CF33F8}" xr6:coauthVersionLast="45" xr6:coauthVersionMax="45" xr10:uidLastSave="{00000000-0000-0000-0000-000000000000}"/>
  <bookViews>
    <workbookView xWindow="-120" yWindow="-120" windowWidth="21840" windowHeight="13140" tabRatio="656" xr2:uid="{00000000-000D-0000-FFFF-FFFF00000000}"/>
  </bookViews>
  <sheets>
    <sheet name="T-19.3" sheetId="28" r:id="rId1"/>
  </sheets>
  <definedNames>
    <definedName name="_xlnm.Print_Area" localSheetId="0">'T-19.3'!$A$1:$T$157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49" i="28" l="1"/>
  <c r="P149" i="28"/>
  <c r="O149" i="28"/>
  <c r="N149" i="28"/>
  <c r="M149" i="28"/>
  <c r="L149" i="28"/>
  <c r="K149" i="28"/>
  <c r="J149" i="28"/>
  <c r="I149" i="28"/>
  <c r="H149" i="28"/>
  <c r="G149" i="28"/>
  <c r="F149" i="28"/>
  <c r="E149" i="28"/>
  <c r="Q144" i="28"/>
  <c r="P144" i="28"/>
  <c r="O144" i="28"/>
  <c r="N144" i="28"/>
  <c r="M144" i="28"/>
  <c r="L144" i="28"/>
  <c r="K144" i="28"/>
  <c r="J144" i="28"/>
  <c r="I144" i="28"/>
  <c r="H144" i="28"/>
  <c r="G144" i="28"/>
  <c r="F144" i="28"/>
  <c r="E144" i="28"/>
  <c r="Q138" i="28"/>
  <c r="P138" i="28"/>
  <c r="O138" i="28"/>
  <c r="N138" i="28"/>
  <c r="M138" i="28"/>
  <c r="L138" i="28"/>
  <c r="K138" i="28"/>
  <c r="J138" i="28"/>
  <c r="I138" i="28"/>
  <c r="H138" i="28"/>
  <c r="G138" i="28"/>
  <c r="F138" i="28"/>
  <c r="E138" i="28"/>
  <c r="Q119" i="28"/>
  <c r="P119" i="28"/>
  <c r="O119" i="28"/>
  <c r="N119" i="28"/>
  <c r="M119" i="28"/>
  <c r="L119" i="28"/>
  <c r="K119" i="28"/>
  <c r="J119" i="28"/>
  <c r="I119" i="28"/>
  <c r="H119" i="28"/>
  <c r="G119" i="28"/>
  <c r="F119" i="28"/>
  <c r="E119" i="28"/>
  <c r="Q114" i="28"/>
  <c r="P114" i="28"/>
  <c r="O114" i="28"/>
  <c r="N114" i="28"/>
  <c r="M114" i="28"/>
  <c r="L114" i="28"/>
  <c r="K114" i="28"/>
  <c r="J114" i="28"/>
  <c r="I114" i="28"/>
  <c r="H114" i="28"/>
  <c r="G114" i="28"/>
  <c r="F114" i="28"/>
  <c r="E114" i="28"/>
  <c r="Q109" i="28"/>
  <c r="P109" i="28"/>
  <c r="O109" i="28"/>
  <c r="N109" i="28"/>
  <c r="M109" i="28"/>
  <c r="L109" i="28"/>
  <c r="K109" i="28"/>
  <c r="J109" i="28"/>
  <c r="I109" i="28"/>
  <c r="I14" i="28" s="1"/>
  <c r="H109" i="28"/>
  <c r="G109" i="28"/>
  <c r="F109" i="28"/>
  <c r="E109" i="28"/>
  <c r="Q86" i="28"/>
  <c r="P86" i="28"/>
  <c r="O86" i="28"/>
  <c r="N86" i="28"/>
  <c r="M86" i="28"/>
  <c r="L86" i="28"/>
  <c r="K86" i="28"/>
  <c r="J86" i="28"/>
  <c r="I86" i="28"/>
  <c r="H86" i="28"/>
  <c r="G86" i="28"/>
  <c r="F86" i="28"/>
  <c r="E86" i="28"/>
  <c r="Q79" i="28"/>
  <c r="P79" i="28"/>
  <c r="O79" i="28"/>
  <c r="N79" i="28"/>
  <c r="M79" i="28"/>
  <c r="L79" i="28"/>
  <c r="K79" i="28"/>
  <c r="J79" i="28"/>
  <c r="I79" i="28"/>
  <c r="H79" i="28"/>
  <c r="G79" i="28"/>
  <c r="F79" i="28"/>
  <c r="E79" i="28"/>
  <c r="Q55" i="28"/>
  <c r="Q14" i="28" s="1"/>
  <c r="P55" i="28"/>
  <c r="O55" i="28"/>
  <c r="N55" i="28"/>
  <c r="M55" i="28"/>
  <c r="L55" i="28"/>
  <c r="L14" i="28" s="1"/>
  <c r="K55" i="28"/>
  <c r="J55" i="28"/>
  <c r="I55" i="28"/>
  <c r="H55" i="28"/>
  <c r="G55" i="28"/>
  <c r="F55" i="28"/>
  <c r="E55" i="28"/>
  <c r="E14" i="28" s="1"/>
  <c r="Q49" i="28"/>
  <c r="P49" i="28"/>
  <c r="O49" i="28"/>
  <c r="N49" i="28"/>
  <c r="M49" i="28"/>
  <c r="M14" i="28" s="1"/>
  <c r="L49" i="28"/>
  <c r="K49" i="28"/>
  <c r="J49" i="28"/>
  <c r="I49" i="28"/>
  <c r="H49" i="28"/>
  <c r="G49" i="28"/>
  <c r="F49" i="28"/>
  <c r="F14" i="28" s="1"/>
  <c r="E49" i="28"/>
  <c r="Q45" i="28"/>
  <c r="P45" i="28"/>
  <c r="O45" i="28"/>
  <c r="N45" i="28"/>
  <c r="N14" i="28" s="1"/>
  <c r="M45" i="28"/>
  <c r="L45" i="28"/>
  <c r="K45" i="28"/>
  <c r="J45" i="28"/>
  <c r="I45" i="28"/>
  <c r="H45" i="28"/>
  <c r="G45" i="28"/>
  <c r="G14" i="28" s="1"/>
  <c r="F45" i="28"/>
  <c r="E45" i="28"/>
  <c r="Q15" i="28"/>
  <c r="P15" i="28"/>
  <c r="O15" i="28"/>
  <c r="O14" i="28" s="1"/>
  <c r="N15" i="28"/>
  <c r="M15" i="28"/>
  <c r="L15" i="28"/>
  <c r="K15" i="28"/>
  <c r="K14" i="28" s="1"/>
  <c r="J15" i="28"/>
  <c r="J14" i="28" s="1"/>
  <c r="I15" i="28"/>
  <c r="H15" i="28"/>
  <c r="H14" i="28" s="1"/>
  <c r="G15" i="28"/>
  <c r="F15" i="28"/>
  <c r="E15" i="28"/>
  <c r="P14" i="28"/>
</calcChain>
</file>

<file path=xl/sharedStrings.xml><?xml version="1.0" encoding="utf-8"?>
<sst xmlns="http://schemas.openxmlformats.org/spreadsheetml/2006/main" count="439" uniqueCount="223">
  <si>
    <t>Total</t>
  </si>
  <si>
    <t>Others</t>
  </si>
  <si>
    <t xml:space="preserve">ตาราง   </t>
  </si>
  <si>
    <t>อื่น ๆ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</si>
  <si>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</si>
  <si>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</si>
  <si>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</si>
  <si>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</si>
  <si>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</si>
  <si>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</si>
  <si>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</si>
  <si>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</si>
  <si>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</si>
  <si>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</si>
  <si>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</si>
  <si>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</si>
  <si>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</si>
  <si>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</si>
  <si>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</si>
  <si>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</si>
  <si>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</si>
  <si>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</si>
  <si>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</si>
  <si>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</si>
  <si>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</si>
  <si>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Table</t>
  </si>
  <si>
    <t>(บาท  Baht)</t>
  </si>
  <si>
    <t xml:space="preserve">Actual Revenue and Expenditure of Subdistrict Administration Organization by Type, District and Subdistrict Administration Organization: 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</si>
  <si>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</si>
  <si>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</si>
  <si>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</si>
  <si>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</si>
  <si>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</si>
  <si>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</si>
  <si>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</si>
  <si>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</si>
  <si>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</si>
  <si>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</si>
  <si>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</si>
  <si>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</si>
  <si>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</si>
  <si>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</si>
  <si>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</si>
  <si>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</si>
  <si>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</si>
  <si>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</si>
  <si>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</si>
  <si>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</si>
  <si>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</si>
  <si>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</si>
  <si>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</si>
  <si>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</si>
  <si>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</si>
  <si>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</si>
  <si>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</si>
  <si>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</si>
  <si>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</si>
  <si>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</si>
  <si>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อำเภอดงเจริญ</t>
  </si>
  <si>
    <t xml:space="preserve">     ที่มา:  สำนักงานส่งเสริมการปกครองท้องถิ่นจังหวัดพิจิตร</t>
  </si>
  <si>
    <t xml:space="preserve"> Source:   Phichit Provincial Office of Local Administration</t>
  </si>
  <si>
    <t>ปากทาง</t>
  </si>
  <si>
    <t>คลองคะเชนทร์</t>
  </si>
  <si>
    <t>โรงช้าง</t>
  </si>
  <si>
    <t>เมืองเก่า</t>
  </si>
  <si>
    <t>ท่าหลวง</t>
  </si>
  <si>
    <t>ป่ามะคาบ</t>
  </si>
  <si>
    <t>ไผ่ขวาง</t>
  </si>
  <si>
    <t>ย่านยาว</t>
  </si>
  <si>
    <t>ท่าฬ่อ</t>
  </si>
  <si>
    <t>บ้านบุ่ง</t>
  </si>
  <si>
    <t>ฆะมัง</t>
  </si>
  <si>
    <t>หัวดง</t>
  </si>
  <si>
    <t>สายคำโห้</t>
  </si>
  <si>
    <t>ดงกลาง</t>
  </si>
  <si>
    <t xml:space="preserve"> Mueang Phichit District</t>
  </si>
  <si>
    <t>Pak Thang</t>
  </si>
  <si>
    <t>Khlong Khachen</t>
  </si>
  <si>
    <t>Rong Chang</t>
  </si>
  <si>
    <t>Mueang Kao</t>
  </si>
  <si>
    <t>Tha Luang</t>
  </si>
  <si>
    <t>Pa Makhap</t>
  </si>
  <si>
    <t>Phai Khwang</t>
  </si>
  <si>
    <t>Yan Yao</t>
  </si>
  <si>
    <t>Tha Lo</t>
  </si>
  <si>
    <t>Ban Bung</t>
  </si>
  <si>
    <t>Khamang</t>
  </si>
  <si>
    <t>Hua Dong</t>
  </si>
  <si>
    <t>Sai Khamho</t>
  </si>
  <si>
    <t>Dong Klang</t>
  </si>
  <si>
    <t>วังทรายพูน</t>
  </si>
  <si>
    <t>หนองปลาไหล</t>
  </si>
  <si>
    <t>หนองพระ</t>
  </si>
  <si>
    <t>โพธิ์ประทับช้าง</t>
  </si>
  <si>
    <t>ไผ่ท่าโพ</t>
  </si>
  <si>
    <t>ดงเสือเหลือง</t>
  </si>
  <si>
    <t>เนินสว่าง</t>
  </si>
  <si>
    <t>ทุ่งใหญ่</t>
  </si>
  <si>
    <t>งิ้วราย</t>
  </si>
  <si>
    <t>ห้วยเกตุ</t>
  </si>
  <si>
    <t>ทุ่งโพธิ์</t>
  </si>
  <si>
    <t>ดงตะขบ</t>
  </si>
  <si>
    <t>คลองคูณ</t>
  </si>
  <si>
    <t>วังสำโรง</t>
  </si>
  <si>
    <t>วังหว้า</t>
  </si>
  <si>
    <t xml:space="preserve"> Wang Sai Phun District</t>
  </si>
  <si>
    <t>Wang Sai Phun</t>
  </si>
  <si>
    <t>Nong Pla Lai</t>
  </si>
  <si>
    <t>Nong Phra</t>
  </si>
  <si>
    <t xml:space="preserve"> Pho Prathap Chang District</t>
  </si>
  <si>
    <t>Pho Prathap Chang</t>
  </si>
  <si>
    <t>Phai tha Pho</t>
  </si>
  <si>
    <t>Dong Suea Lueang</t>
  </si>
  <si>
    <t>Noen Sawang</t>
  </si>
  <si>
    <t>Thung Yai</t>
  </si>
  <si>
    <t xml:space="preserve"> Taphan Hin District</t>
  </si>
  <si>
    <t>Ngiu Rai</t>
  </si>
  <si>
    <t>Huai Ket</t>
  </si>
  <si>
    <t>Thung Pho</t>
  </si>
  <si>
    <t>Dong Takhop</t>
  </si>
  <si>
    <t>Khlong Khun</t>
  </si>
  <si>
    <t>Wang Samrong</t>
  </si>
  <si>
    <t>Wang Wa</t>
  </si>
  <si>
    <t>วังหลุม</t>
  </si>
  <si>
    <t>ทับหมัน</t>
  </si>
  <si>
    <t>ไผ่หลวง</t>
  </si>
  <si>
    <t>บางไผ่</t>
  </si>
  <si>
    <t>ภูมิ</t>
  </si>
  <si>
    <t>วังกรด</t>
  </si>
  <si>
    <t>วังตะกู</t>
  </si>
  <si>
    <t>ลำปะดา</t>
  </si>
  <si>
    <t>โพทะเล</t>
  </si>
  <si>
    <t>ท้ายน้ำ</t>
  </si>
  <si>
    <t>ทะนง</t>
  </si>
  <si>
    <t>ท่าบัว</t>
  </si>
  <si>
    <t>ท่าขมิ้น</t>
  </si>
  <si>
    <t>ท่าเสา</t>
  </si>
  <si>
    <t>ท่านั่ง</t>
  </si>
  <si>
    <t>Wang Lum</t>
  </si>
  <si>
    <t>Thap Man</t>
  </si>
  <si>
    <t>Phai Luang</t>
  </si>
  <si>
    <t xml:space="preserve"> Bang Mun Nak District</t>
  </si>
  <si>
    <t>Bang Phai</t>
  </si>
  <si>
    <t>Phum</t>
  </si>
  <si>
    <t>Wang Krot</t>
  </si>
  <si>
    <t>Wang Taku</t>
  </si>
  <si>
    <t>Lam Prada</t>
  </si>
  <si>
    <t xml:space="preserve"> Pho Thale District</t>
  </si>
  <si>
    <t>Pho Thale</t>
  </si>
  <si>
    <t>Thai Nam</t>
  </si>
  <si>
    <t>Thanong</t>
  </si>
  <si>
    <t>Tha Bua</t>
  </si>
  <si>
    <t>Tha Khamin</t>
  </si>
  <si>
    <t>Tha Sao</t>
  </si>
  <si>
    <t>Tha Nang</t>
  </si>
  <si>
    <t>บ้านน้อย</t>
  </si>
  <si>
    <t>วัดขวาง</t>
  </si>
  <si>
    <t>สามง่าม</t>
  </si>
  <si>
    <t>กำแพงดิน</t>
  </si>
  <si>
    <t>รังนก</t>
  </si>
  <si>
    <t>หนองโสน</t>
  </si>
  <si>
    <t>ทับคล้อ</t>
  </si>
  <si>
    <t>เขาทราย</t>
  </si>
  <si>
    <t>เขาเจ็ดลูก</t>
  </si>
  <si>
    <t>ท้ายทุ่ง</t>
  </si>
  <si>
    <t>สากเหล็ก</t>
  </si>
  <si>
    <t>ท่าเยี่ยม</t>
  </si>
  <si>
    <t>คลองทราย</t>
  </si>
  <si>
    <t>หนองหญ้าไทร</t>
  </si>
  <si>
    <t>วังทับไทร</t>
  </si>
  <si>
    <t>Ban Noi</t>
  </si>
  <si>
    <t>Wat Khwang</t>
  </si>
  <si>
    <t xml:space="preserve"> Sam Ngam District</t>
  </si>
  <si>
    <t>Sam Ngam</t>
  </si>
  <si>
    <t>Kamphaeng Din</t>
  </si>
  <si>
    <t>Rang Nok</t>
  </si>
  <si>
    <t>Nong Sano</t>
  </si>
  <si>
    <t xml:space="preserve"> Tap Khlo District</t>
  </si>
  <si>
    <t>Thap Khlo</t>
  </si>
  <si>
    <t>Khao Sai</t>
  </si>
  <si>
    <t>Khao Chet Luk</t>
  </si>
  <si>
    <t>Thai Thung</t>
  </si>
  <si>
    <t xml:space="preserve"> Sak Lek District</t>
  </si>
  <si>
    <t>Sak Lek</t>
  </si>
  <si>
    <t>Tha Yiam</t>
  </si>
  <si>
    <t>Khong Sai</t>
  </si>
  <si>
    <t>Nong Ya Sai</t>
  </si>
  <si>
    <t>Wang Thap Sai</t>
  </si>
  <si>
    <t>อำเภอบึงนาราง</t>
  </si>
  <si>
    <t>ห้วยแก้ว</t>
  </si>
  <si>
    <t>โพธิ์ไทรงาม</t>
  </si>
  <si>
    <t>แหลมรัง</t>
  </si>
  <si>
    <t>บางลาย</t>
  </si>
  <si>
    <t>บึงนาราง</t>
  </si>
  <si>
    <t>วังงิ้วใต้</t>
  </si>
  <si>
    <t>วังงิ้ว</t>
  </si>
  <si>
    <t>ห้วยร่วม</t>
  </si>
  <si>
    <t>ห้วยพุก</t>
  </si>
  <si>
    <t>อำเภอวชิรบารมี</t>
  </si>
  <si>
    <t>บ้านนา</t>
  </si>
  <si>
    <t>บึงบัว</t>
  </si>
  <si>
    <t>วังโมกข์</t>
  </si>
  <si>
    <t>หนองหลุม</t>
  </si>
  <si>
    <t xml:space="preserve"> Bueng Na Rang District</t>
  </si>
  <si>
    <t>Huai Kaeo</t>
  </si>
  <si>
    <t>Pho Sai Ngam</t>
  </si>
  <si>
    <t>Leam Rang</t>
  </si>
  <si>
    <t>Bang Lai</t>
  </si>
  <si>
    <t>Bueng Na Rang</t>
  </si>
  <si>
    <t xml:space="preserve"> Dong Charoen District</t>
  </si>
  <si>
    <t>Wang Ngiu Tai</t>
  </si>
  <si>
    <t>Wang Ngiu</t>
  </si>
  <si>
    <t>Huai Phuk</t>
  </si>
  <si>
    <t xml:space="preserve"> Wachirabarami District</t>
  </si>
  <si>
    <t>Ban Na</t>
  </si>
  <si>
    <t>Bueng Bua</t>
  </si>
  <si>
    <t>Wang Mok</t>
  </si>
  <si>
    <t>Nong Lum</t>
  </si>
  <si>
    <t>Huai Ruam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</si>
  <si>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2561</t>
  </si>
  <si>
    <t>Fiscal Year 2018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</si>
  <si>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2561 (ต่อ)</t>
  </si>
  <si>
    <t>Fiscal Year 2018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</si>
</sst>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7" xfId="0" applyFont="1" applyBorder="1"/>
    <xf numFmtId="0" fontId="4" fillId="0" borderId="5" xfId="0" applyFont="1" applyBorder="1"/>
    <xf numFmtId="0" fontId="4" fillId="0" borderId="4" xfId="0" applyFont="1" applyBorder="1"/>
    <xf numFmtId="0" fontId="6" fillId="0" borderId="0" xfId="0" applyFont="1"/>
    <xf numFmtId="0" fontId="6" fillId="0" borderId="3" xfId="0" applyFont="1" applyBorder="1"/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/>
    <xf numFmtId="0" fontId="9" fillId="0" borderId="10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7" xfId="0" applyFont="1" applyBorder="1"/>
    <xf numFmtId="0" fontId="9" fillId="0" borderId="4" xfId="0" applyFont="1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0" borderId="3" xfId="0" applyNumberFormat="1" applyFont="1" applyBorder="1"/>
    <xf numFmtId="3" fontId="8" fillId="0" borderId="3" xfId="0" applyNumberFormat="1" applyFont="1" applyBorder="1"/>
    <xf numFmtId="3" fontId="5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3" fontId="4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8" xfId="1" applyFont="1" applyBorder="1"/>
    <xf numFmtId="0" fontId="3" fillId="0" borderId="0" xfId="1" applyFont="1"/>
    <xf numFmtId="0" fontId="3" fillId="0" borderId="8" xfId="1" applyFont="1" applyBorder="1"/>
    <xf numFmtId="0" fontId="3" fillId="0" borderId="0" xfId="1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4" fillId="0" borderId="3" xfId="0" applyFont="1" applyBorder="1"/>
    <xf numFmtId="3" fontId="5" fillId="0" borderId="0" xfId="0" applyNumberFormat="1" applyFont="1"/>
    <xf numFmtId="0" fontId="3" fillId="0" borderId="0" xfId="1" applyFont="1" applyAlignment="1">
      <alignment shrinkToFit="1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1345218</xdr:colOff>
      <xdr:row>29</xdr:row>
      <xdr:rowOff>19568</xdr:rowOff>
    </xdr:from>
    <xdr:to>
      <xdr:col>19</xdr:col>
      <xdr:colOff>191017</xdr:colOff>
      <xdr:row>30</xdr:row>
      <xdr:rowOff>232076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B1F0F4BC-A36E-4BD2-8995-722052200791}"/>
            </a:ext>
          </a:extLst>
        </xdr:cNvPr>
        <xdr:cNvGrpSpPr/>
      </xdr:nvGrpSpPr>
      <xdr:grpSpPr>
        <a:xfrm>
          <a:off x="11312794" y="6581235"/>
          <a:ext cx="260117" cy="453038"/>
          <a:chOff x="9591675" y="6219829"/>
          <a:chExt cx="333375" cy="467594"/>
        </a:xfrm>
      </xdr:grpSpPr>
      <xdr:sp macro="" textlink="">
        <xdr:nvSpPr>
          <xdr:cNvPr id="3" name="Flowchart: Delay 12">
            <a:extLst>
              <a:ext uri="{FF2B5EF4-FFF2-40B4-BE49-F238E27FC236}">
                <a16:creationId xmlns:a16="http://schemas.microsoft.com/office/drawing/2014/main" id="{482653EE-F291-4BCC-8F13-4C6874D6C319}"/>
              </a:ext>
            </a:extLst>
          </xdr:cNvPr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C0FE0CFE-433C-43EC-B18A-BE8E0144B9B5}"/>
              </a:ext>
            </a:extLst>
          </xdr:cNvPr>
          <xdr:cNvSpPr txBox="1"/>
        </xdr:nvSpPr>
        <xdr:spPr>
          <a:xfrm rot="5400000">
            <a:off x="9522184" y="6308369"/>
            <a:ext cx="467594" cy="290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161</a:t>
            </a:r>
            <a:endParaRPr lang="th-TH" sz="1100"/>
          </a:p>
        </xdr:txBody>
      </xdr:sp>
    </xdr:grpSp>
    <xdr:clientData/>
  </xdr:twoCellAnchor>
  <xdr:twoCellAnchor>
    <xdr:from>
      <xdr:col>18</xdr:col>
      <xdr:colOff>1375830</xdr:colOff>
      <xdr:row>31</xdr:row>
      <xdr:rowOff>28864</xdr:rowOff>
    </xdr:from>
    <xdr:to>
      <xdr:col>19</xdr:col>
      <xdr:colOff>213757</xdr:colOff>
      <xdr:row>32</xdr:row>
      <xdr:rowOff>243654</xdr:rowOff>
    </xdr:to>
    <xdr:grpSp>
      <xdr:nvGrpSpPr>
        <xdr:cNvPr id="5" name="Group 7">
          <a:extLst>
            <a:ext uri="{FF2B5EF4-FFF2-40B4-BE49-F238E27FC236}">
              <a16:creationId xmlns:a16="http://schemas.microsoft.com/office/drawing/2014/main" id="{3B5B7FC8-4F4D-498B-9D4D-507C7F06E956}"/>
            </a:ext>
          </a:extLst>
        </xdr:cNvPr>
        <xdr:cNvGrpSpPr/>
      </xdr:nvGrpSpPr>
      <xdr:grpSpPr>
        <a:xfrm>
          <a:off x="11343406" y="7071591"/>
          <a:ext cx="252245" cy="455321"/>
          <a:chOff x="10001250" y="238125"/>
          <a:chExt cx="345438" cy="504828"/>
        </a:xfrm>
      </xdr:grpSpPr>
      <xdr:sp macro="" textlink="">
        <xdr:nvSpPr>
          <xdr:cNvPr id="6" name="Flowchart: Delay 8">
            <a:extLst>
              <a:ext uri="{FF2B5EF4-FFF2-40B4-BE49-F238E27FC236}">
                <a16:creationId xmlns:a16="http://schemas.microsoft.com/office/drawing/2014/main" id="{72278FF6-F9E3-4D9B-B59A-3DE2A5B8AA68}"/>
              </a:ext>
            </a:extLst>
          </xdr:cNvPr>
          <xdr:cNvSpPr/>
        </xdr:nvSpPr>
        <xdr:spPr bwMode="auto">
          <a:xfrm rot="16200000">
            <a:off x="9963150" y="2762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21">
            <a:extLst>
              <a:ext uri="{FF2B5EF4-FFF2-40B4-BE49-F238E27FC236}">
                <a16:creationId xmlns:a16="http://schemas.microsoft.com/office/drawing/2014/main" id="{9309B9B1-422B-47CC-8ACC-162098479609}"/>
              </a:ext>
            </a:extLst>
          </xdr:cNvPr>
          <xdr:cNvSpPr txBox="1"/>
        </xdr:nvSpPr>
        <xdr:spPr>
          <a:xfrm rot="5400000">
            <a:off x="9968070" y="364334"/>
            <a:ext cx="485774" cy="2714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162</a:t>
            </a:r>
            <a:endParaRPr lang="th-TH" sz="1100"/>
          </a:p>
        </xdr:txBody>
      </xdr:sp>
    </xdr:grpSp>
    <xdr:clientData/>
  </xdr:twoCellAnchor>
  <xdr:twoCellAnchor>
    <xdr:from>
      <xdr:col>19</xdr:col>
      <xdr:colOff>28838</xdr:colOff>
      <xdr:row>93</xdr:row>
      <xdr:rowOff>57727</xdr:rowOff>
    </xdr:from>
    <xdr:to>
      <xdr:col>19</xdr:col>
      <xdr:colOff>292831</xdr:colOff>
      <xdr:row>95</xdr:row>
      <xdr:rowOff>17796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A3333095-2DCE-464E-B1E2-AF2208538427}"/>
            </a:ext>
          </a:extLst>
        </xdr:cNvPr>
        <xdr:cNvGrpSpPr/>
      </xdr:nvGrpSpPr>
      <xdr:grpSpPr>
        <a:xfrm>
          <a:off x="11410732" y="21474545"/>
          <a:ext cx="263993" cy="441130"/>
          <a:chOff x="10028476" y="238125"/>
          <a:chExt cx="373543" cy="504828"/>
        </a:xfrm>
      </xdr:grpSpPr>
      <xdr:sp macro="" textlink="">
        <xdr:nvSpPr>
          <xdr:cNvPr id="9" name="Flowchart: Delay 8">
            <a:extLst>
              <a:ext uri="{FF2B5EF4-FFF2-40B4-BE49-F238E27FC236}">
                <a16:creationId xmlns:a16="http://schemas.microsoft.com/office/drawing/2014/main" id="{926BBDE3-1729-458C-B639-5F997E10B38E}"/>
              </a:ext>
            </a:extLst>
          </xdr:cNvPr>
          <xdr:cNvSpPr/>
        </xdr:nvSpPr>
        <xdr:spPr bwMode="auto">
          <a:xfrm rot="16200000">
            <a:off x="9990376" y="2762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26">
            <a:extLst>
              <a:ext uri="{FF2B5EF4-FFF2-40B4-BE49-F238E27FC236}">
                <a16:creationId xmlns:a16="http://schemas.microsoft.com/office/drawing/2014/main" id="{16BC2663-38D3-47A3-BA8C-4EE4F251BF1E}"/>
              </a:ext>
            </a:extLst>
          </xdr:cNvPr>
          <xdr:cNvSpPr txBox="1"/>
        </xdr:nvSpPr>
        <xdr:spPr>
          <a:xfrm rot="5400000">
            <a:off x="10023400" y="364334"/>
            <a:ext cx="485774" cy="2714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164</a:t>
            </a:r>
            <a:endParaRPr lang="th-TH" sz="1100"/>
          </a:p>
        </xdr:txBody>
      </xdr:sp>
    </xdr:grpSp>
    <xdr:clientData/>
  </xdr:twoCellAnchor>
  <xdr:twoCellAnchor>
    <xdr:from>
      <xdr:col>19</xdr:col>
      <xdr:colOff>19240</xdr:colOff>
      <xdr:row>90</xdr:row>
      <xdr:rowOff>245705</xdr:rowOff>
    </xdr:from>
    <xdr:to>
      <xdr:col>20</xdr:col>
      <xdr:colOff>2803</xdr:colOff>
      <xdr:row>92</xdr:row>
      <xdr:rowOff>232074</xdr:rowOff>
    </xdr:to>
    <xdr:grpSp>
      <xdr:nvGrpSpPr>
        <xdr:cNvPr id="11" name="Group 11">
          <a:extLst>
            <a:ext uri="{FF2B5EF4-FFF2-40B4-BE49-F238E27FC236}">
              <a16:creationId xmlns:a16="http://schemas.microsoft.com/office/drawing/2014/main" id="{397311EE-C14B-4DD3-928C-8F9C04EF2486}"/>
            </a:ext>
          </a:extLst>
        </xdr:cNvPr>
        <xdr:cNvGrpSpPr/>
      </xdr:nvGrpSpPr>
      <xdr:grpSpPr>
        <a:xfrm>
          <a:off x="11401134" y="20912069"/>
          <a:ext cx="291442" cy="486672"/>
          <a:chOff x="9097804" y="6219829"/>
          <a:chExt cx="831164" cy="467594"/>
        </a:xfrm>
      </xdr:grpSpPr>
      <xdr:sp macro="" textlink="">
        <xdr:nvSpPr>
          <xdr:cNvPr id="12" name="Flowchart: Delay 12">
            <a:extLst>
              <a:ext uri="{FF2B5EF4-FFF2-40B4-BE49-F238E27FC236}">
                <a16:creationId xmlns:a16="http://schemas.microsoft.com/office/drawing/2014/main" id="{2B6D81AA-1A02-493B-A9C2-455A473AE469}"/>
              </a:ext>
            </a:extLst>
          </xdr:cNvPr>
          <xdr:cNvSpPr/>
        </xdr:nvSpPr>
        <xdr:spPr bwMode="auto">
          <a:xfrm rot="5400000">
            <a:off x="9306638" y="6030041"/>
            <a:ext cx="409575" cy="827244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31">
            <a:extLst>
              <a:ext uri="{FF2B5EF4-FFF2-40B4-BE49-F238E27FC236}">
                <a16:creationId xmlns:a16="http://schemas.microsoft.com/office/drawing/2014/main" id="{28F359E5-CD56-4DBB-B73F-F406E6A02251}"/>
              </a:ext>
            </a:extLst>
          </xdr:cNvPr>
          <xdr:cNvSpPr txBox="1"/>
        </xdr:nvSpPr>
        <xdr:spPr>
          <a:xfrm rot="5400000">
            <a:off x="9362788" y="6121243"/>
            <a:ext cx="467594" cy="6647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163</a:t>
            </a:r>
            <a:endParaRPr lang="th-TH" sz="1100"/>
          </a:p>
        </xdr:txBody>
      </xdr:sp>
    </xdr:grpSp>
    <xdr:clientData/>
  </xdr:twoCellAnchor>
  <xdr:twoCellAnchor>
    <xdr:from>
      <xdr:col>19</xdr:col>
      <xdr:colOff>38484</xdr:colOff>
      <xdr:row>154</xdr:row>
      <xdr:rowOff>1898</xdr:rowOff>
    </xdr:from>
    <xdr:to>
      <xdr:col>20</xdr:col>
      <xdr:colOff>11098</xdr:colOff>
      <xdr:row>156</xdr:row>
      <xdr:rowOff>203195</xdr:rowOff>
    </xdr:to>
    <xdr:grpSp>
      <xdr:nvGrpSpPr>
        <xdr:cNvPr id="14" name="Group 11">
          <a:extLst>
            <a:ext uri="{FF2B5EF4-FFF2-40B4-BE49-F238E27FC236}">
              <a16:creationId xmlns:a16="http://schemas.microsoft.com/office/drawing/2014/main" id="{47A2B157-1860-4458-B9F3-7F095CDDED17}"/>
            </a:ext>
          </a:extLst>
        </xdr:cNvPr>
        <xdr:cNvGrpSpPr/>
      </xdr:nvGrpSpPr>
      <xdr:grpSpPr>
        <a:xfrm>
          <a:off x="11420378" y="35388716"/>
          <a:ext cx="280493" cy="480312"/>
          <a:chOff x="9020539" y="6219829"/>
          <a:chExt cx="981723" cy="467594"/>
        </a:xfrm>
      </xdr:grpSpPr>
      <xdr:sp macro="" textlink="">
        <xdr:nvSpPr>
          <xdr:cNvPr id="15" name="Flowchart: Delay 12">
            <a:extLst>
              <a:ext uri="{FF2B5EF4-FFF2-40B4-BE49-F238E27FC236}">
                <a16:creationId xmlns:a16="http://schemas.microsoft.com/office/drawing/2014/main" id="{193DF1B8-7C74-46D9-9781-1C1470902634}"/>
              </a:ext>
            </a:extLst>
          </xdr:cNvPr>
          <xdr:cNvSpPr/>
        </xdr:nvSpPr>
        <xdr:spPr bwMode="auto">
          <a:xfrm rot="5400000">
            <a:off x="9268006" y="5991408"/>
            <a:ext cx="409575" cy="904510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36">
            <a:extLst>
              <a:ext uri="{FF2B5EF4-FFF2-40B4-BE49-F238E27FC236}">
                <a16:creationId xmlns:a16="http://schemas.microsoft.com/office/drawing/2014/main" id="{A3633E91-F22C-4A1C-8916-0458398E1C2E}"/>
              </a:ext>
            </a:extLst>
          </xdr:cNvPr>
          <xdr:cNvSpPr txBox="1"/>
        </xdr:nvSpPr>
        <xdr:spPr>
          <a:xfrm rot="5400000">
            <a:off x="9378636" y="6063797"/>
            <a:ext cx="467594" cy="7796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487C-E0EB-45BB-AC25-DE9DA22B6AEE}">
  <sheetPr>
    <tabColor rgb="FF00B050"/>
  </sheetPr>
  <dimension ref="A1:U160"/>
  <sheetViews>
    <sheetView showGridLines="0" tabSelected="1" zoomScale="99" zoomScaleNormal="99" workbookViewId="0">
      <selection activeCell="J21" sqref="J21"/>
    </sheetView>
  </sheetViews>
  <sheetFormatPr defaultRowHeight="18.75" x14ac:dyDescent="0.3"/>
  <cols>
    <col min="1" max="1" width="1.140625" style="5" customWidth="1"/>
    <col min="2" max="2" width="5.7109375" style="5" customWidth="1"/>
    <col min="3" max="3" width="5.140625" style="5" customWidth="1"/>
    <col min="4" max="4" width="7" style="5" customWidth="1"/>
    <col min="5" max="5" width="11" style="5" bestFit="1" customWidth="1"/>
    <col min="6" max="6" width="11.42578125" style="5" bestFit="1" customWidth="1"/>
    <col min="7" max="7" width="8.5703125" style="5" customWidth="1"/>
    <col min="8" max="8" width="11.140625" style="5" bestFit="1" customWidth="1"/>
    <col min="9" max="9" width="10.140625" style="5" customWidth="1"/>
    <col min="10" max="10" width="11" style="5" bestFit="1" customWidth="1"/>
    <col min="11" max="11" width="9.7109375" style="5" customWidth="1"/>
    <col min="12" max="13" width="9.5703125" style="5" customWidth="1"/>
    <col min="14" max="16" width="9.7109375" style="5" bestFit="1" customWidth="1"/>
    <col min="17" max="17" width="8.85546875" style="5" bestFit="1" customWidth="1"/>
    <col min="18" max="18" width="0.7109375" style="5" customWidth="1"/>
    <col min="19" max="19" width="21.140625" style="5" customWidth="1"/>
    <col min="20" max="20" width="4.5703125" style="5" customWidth="1"/>
    <col min="21" max="21" width="11" style="5" bestFit="1" customWidth="1"/>
    <col min="22" max="16384" width="9.140625" style="5"/>
  </cols>
  <sheetData>
    <row r="1" spans="1:21" s="1" customFormat="1" x14ac:dyDescent="0.3">
      <c r="B1" s="2" t="s">
        <v>2</v>
      </c>
      <c r="C1" s="3">
        <v>19.3</v>
      </c>
      <c r="D1" s="2" t="s">
        <v>219</v>
      </c>
      <c r="U1" s="5"/>
    </row>
    <row r="2" spans="1:21" s="41" customFormat="1" x14ac:dyDescent="0.3">
      <c r="B2" s="1" t="s">
        <v>25</v>
      </c>
      <c r="C2" s="3">
        <v>19.3</v>
      </c>
      <c r="D2" s="2" t="s">
        <v>27</v>
      </c>
      <c r="U2" s="1"/>
    </row>
    <row r="3" spans="1:21" s="41" customFormat="1" x14ac:dyDescent="0.3">
      <c r="B3" s="1"/>
      <c r="C3" s="3"/>
      <c r="D3" s="2" t="s">
        <v>220</v>
      </c>
    </row>
    <row r="4" spans="1:21" s="41" customFormat="1" ht="15" customHeight="1" x14ac:dyDescent="0.3">
      <c r="B4" s="1"/>
      <c r="C4" s="3"/>
      <c r="D4" s="2"/>
      <c r="S4" s="4" t="s">
        <v>26</v>
      </c>
    </row>
    <row r="5" spans="1:21" ht="6" customHeight="1" x14ac:dyDescent="0.3">
      <c r="U5" s="41"/>
    </row>
    <row r="6" spans="1:21" s="6" customFormat="1" ht="21" x14ac:dyDescent="0.45">
      <c r="A6" s="21"/>
      <c r="B6" s="22"/>
      <c r="C6" s="22"/>
      <c r="D6" s="23"/>
      <c r="E6" s="54" t="s">
        <v>13</v>
      </c>
      <c r="F6" s="55"/>
      <c r="G6" s="55"/>
      <c r="H6" s="55"/>
      <c r="I6" s="55"/>
      <c r="J6" s="55"/>
      <c r="K6" s="56"/>
      <c r="L6" s="57" t="s">
        <v>14</v>
      </c>
      <c r="M6" s="58"/>
      <c r="N6" s="58"/>
      <c r="O6" s="58"/>
      <c r="P6" s="58"/>
      <c r="Q6" s="58"/>
      <c r="R6" s="24" t="s">
        <v>22</v>
      </c>
      <c r="S6" s="25"/>
      <c r="U6" s="5"/>
    </row>
    <row r="7" spans="1:21" s="6" customFormat="1" ht="21.75" customHeight="1" x14ac:dyDescent="0.3">
      <c r="E7" s="65" t="s">
        <v>8</v>
      </c>
      <c r="F7" s="66"/>
      <c r="G7" s="66"/>
      <c r="H7" s="66"/>
      <c r="I7" s="66"/>
      <c r="J7" s="66"/>
      <c r="K7" s="67"/>
      <c r="L7" s="68" t="s">
        <v>15</v>
      </c>
      <c r="M7" s="69"/>
      <c r="N7" s="69"/>
      <c r="O7" s="69"/>
      <c r="P7" s="69"/>
      <c r="Q7" s="70"/>
      <c r="R7" s="63" t="s">
        <v>40</v>
      </c>
      <c r="S7" s="64"/>
    </row>
    <row r="8" spans="1:21" s="6" customFormat="1" ht="17.25" x14ac:dyDescent="0.3">
      <c r="A8" s="61" t="s">
        <v>38</v>
      </c>
      <c r="B8" s="61"/>
      <c r="C8" s="61"/>
      <c r="D8" s="62"/>
      <c r="E8" s="18"/>
      <c r="F8" s="18" t="s">
        <v>18</v>
      </c>
      <c r="G8" s="18"/>
      <c r="H8" s="18"/>
      <c r="I8" s="18"/>
      <c r="J8" s="11"/>
      <c r="K8" s="19"/>
      <c r="L8" s="20"/>
      <c r="M8" s="20"/>
      <c r="N8" s="20"/>
      <c r="O8" s="20"/>
      <c r="P8" s="20"/>
      <c r="Q8" s="20"/>
      <c r="R8" s="63" t="s">
        <v>39</v>
      </c>
      <c r="S8" s="64"/>
    </row>
    <row r="9" spans="1:21" s="6" customFormat="1" ht="17.25" x14ac:dyDescent="0.3">
      <c r="A9" s="61" t="s">
        <v>36</v>
      </c>
      <c r="B9" s="61"/>
      <c r="C9" s="61"/>
      <c r="D9" s="62"/>
      <c r="E9" s="18" t="s">
        <v>5</v>
      </c>
      <c r="F9" s="18" t="s">
        <v>32</v>
      </c>
      <c r="G9" s="18"/>
      <c r="H9" s="18" t="s">
        <v>7</v>
      </c>
      <c r="I9" s="18"/>
      <c r="J9" s="20"/>
      <c r="K9" s="18"/>
      <c r="L9" s="20"/>
      <c r="M9" s="20"/>
      <c r="N9" s="20"/>
      <c r="O9" s="20"/>
      <c r="P9" s="20"/>
      <c r="Q9" s="20"/>
      <c r="R9" s="63" t="s">
        <v>21</v>
      </c>
      <c r="S9" s="64"/>
    </row>
    <row r="10" spans="1:21" s="6" customFormat="1" ht="17.25" x14ac:dyDescent="0.3">
      <c r="A10" s="61" t="s">
        <v>37</v>
      </c>
      <c r="B10" s="61"/>
      <c r="C10" s="61"/>
      <c r="D10" s="62"/>
      <c r="E10" s="14" t="s">
        <v>17</v>
      </c>
      <c r="F10" s="18" t="s">
        <v>33</v>
      </c>
      <c r="G10" s="18"/>
      <c r="H10" s="13" t="s">
        <v>34</v>
      </c>
      <c r="I10" s="18"/>
      <c r="J10" s="20"/>
      <c r="K10" s="18"/>
      <c r="L10" s="20" t="s">
        <v>23</v>
      </c>
      <c r="M10" s="20"/>
      <c r="N10" s="20"/>
      <c r="O10" s="20"/>
      <c r="P10" s="20"/>
      <c r="Q10" s="20"/>
      <c r="R10" s="63" t="s">
        <v>4</v>
      </c>
      <c r="S10" s="64"/>
    </row>
    <row r="11" spans="1:21" s="6" customFormat="1" ht="17.25" x14ac:dyDescent="0.3">
      <c r="A11" s="13"/>
      <c r="B11" s="13"/>
      <c r="C11" s="13"/>
      <c r="D11" s="37"/>
      <c r="E11" s="14" t="s">
        <v>20</v>
      </c>
      <c r="F11" s="35" t="s">
        <v>47</v>
      </c>
      <c r="G11" s="18" t="s">
        <v>6</v>
      </c>
      <c r="H11" s="35" t="s">
        <v>48</v>
      </c>
      <c r="I11" s="18" t="s">
        <v>19</v>
      </c>
      <c r="J11" s="20" t="s">
        <v>11</v>
      </c>
      <c r="K11" s="18" t="s">
        <v>3</v>
      </c>
      <c r="L11" s="15" t="s">
        <v>16</v>
      </c>
      <c r="M11" s="20" t="s">
        <v>28</v>
      </c>
      <c r="N11" s="20" t="s">
        <v>29</v>
      </c>
      <c r="O11" s="20" t="s">
        <v>30</v>
      </c>
      <c r="P11" s="20" t="s">
        <v>31</v>
      </c>
      <c r="Q11" s="20" t="s">
        <v>35</v>
      </c>
      <c r="R11" s="38"/>
      <c r="S11" s="40"/>
    </row>
    <row r="12" spans="1:21" s="6" customFormat="1" ht="19.5" x14ac:dyDescent="0.45">
      <c r="A12" s="28"/>
      <c r="B12" s="28"/>
      <c r="C12" s="28"/>
      <c r="D12" s="29"/>
      <c r="E12" s="16" t="s">
        <v>20</v>
      </c>
      <c r="F12" s="16" t="s">
        <v>46</v>
      </c>
      <c r="G12" s="16" t="s">
        <v>9</v>
      </c>
      <c r="H12" s="16" t="s">
        <v>45</v>
      </c>
      <c r="I12" s="16" t="s">
        <v>10</v>
      </c>
      <c r="J12" s="17" t="s">
        <v>12</v>
      </c>
      <c r="K12" s="16" t="s">
        <v>1</v>
      </c>
      <c r="L12" s="17" t="s">
        <v>44</v>
      </c>
      <c r="M12" s="17" t="s">
        <v>41</v>
      </c>
      <c r="N12" s="17" t="s">
        <v>42</v>
      </c>
      <c r="O12" s="17" t="s">
        <v>43</v>
      </c>
      <c r="P12" s="17" t="s">
        <v>12</v>
      </c>
      <c r="Q12" s="16" t="s">
        <v>1</v>
      </c>
      <c r="R12" s="30"/>
      <c r="S12" s="31"/>
    </row>
    <row r="13" spans="1:21" ht="3" customHeight="1" x14ac:dyDescent="0.3">
      <c r="A13" s="59" t="s">
        <v>22</v>
      </c>
      <c r="B13" s="59"/>
      <c r="C13" s="59"/>
      <c r="D13" s="60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26"/>
      <c r="S13" s="27"/>
      <c r="U13" s="6"/>
    </row>
    <row r="14" spans="1:21" x14ac:dyDescent="0.3">
      <c r="A14" s="71" t="s">
        <v>24</v>
      </c>
      <c r="B14" s="71"/>
      <c r="C14" s="71"/>
      <c r="D14" s="71"/>
      <c r="E14" s="33">
        <f t="shared" ref="E14:Q14" si="0">E15+E45+E49+E55+E79+E86+E109+E114+E119+E138+E144+E149</f>
        <v>1259009423.0700002</v>
      </c>
      <c r="F14" s="33">
        <f t="shared" si="0"/>
        <v>7127543.879999999</v>
      </c>
      <c r="G14" s="33">
        <f t="shared" si="0"/>
        <v>15555304.560000001</v>
      </c>
      <c r="H14" s="33">
        <f t="shared" si="0"/>
        <v>6600219.4500000002</v>
      </c>
      <c r="I14" s="33">
        <f t="shared" si="0"/>
        <v>3425573.51</v>
      </c>
      <c r="J14" s="33">
        <f t="shared" si="0"/>
        <v>1406538794.75</v>
      </c>
      <c r="K14" s="33">
        <f t="shared" si="0"/>
        <v>109674322.81</v>
      </c>
      <c r="L14" s="33">
        <f t="shared" si="0"/>
        <v>650830362.55000007</v>
      </c>
      <c r="M14" s="33">
        <f t="shared" si="0"/>
        <v>627890448.82999992</v>
      </c>
      <c r="N14" s="33">
        <f t="shared" si="0"/>
        <v>391972214.48000002</v>
      </c>
      <c r="O14" s="33">
        <f t="shared" si="0"/>
        <v>384130995.06999993</v>
      </c>
      <c r="P14" s="33">
        <f t="shared" si="0"/>
        <v>127034143.72</v>
      </c>
      <c r="Q14" s="33">
        <f t="shared" si="0"/>
        <v>15709692.850000001</v>
      </c>
      <c r="R14" s="72" t="s">
        <v>0</v>
      </c>
      <c r="S14" s="73"/>
    </row>
    <row r="15" spans="1:21" x14ac:dyDescent="0.3">
      <c r="A15" s="44" t="s">
        <v>49</v>
      </c>
      <c r="B15" s="44"/>
      <c r="C15" s="45"/>
      <c r="D15" s="45"/>
      <c r="E15" s="33">
        <f>SUM(E16:E29)</f>
        <v>245182470.25</v>
      </c>
      <c r="F15" s="33">
        <f t="shared" ref="F15:Q15" si="1">SUM(F16:F29)</f>
        <v>3492088.9099999997</v>
      </c>
      <c r="G15" s="33">
        <f t="shared" si="1"/>
        <v>2833102.83</v>
      </c>
      <c r="H15" s="33">
        <f t="shared" si="1"/>
        <v>2513323</v>
      </c>
      <c r="I15" s="33">
        <f t="shared" si="1"/>
        <v>1005812.78</v>
      </c>
      <c r="J15" s="33">
        <f t="shared" si="1"/>
        <v>249309246.77000001</v>
      </c>
      <c r="K15" s="33">
        <f t="shared" si="1"/>
        <v>21681451.530000001</v>
      </c>
      <c r="L15" s="33">
        <f t="shared" si="1"/>
        <v>131563664.22</v>
      </c>
      <c r="M15" s="33">
        <f t="shared" si="1"/>
        <v>128239269.46000001</v>
      </c>
      <c r="N15" s="33">
        <f t="shared" si="1"/>
        <v>88547302.939999998</v>
      </c>
      <c r="O15" s="33">
        <f t="shared" si="1"/>
        <v>61950352.419999994</v>
      </c>
      <c r="P15" s="33">
        <f t="shared" si="1"/>
        <v>17060302.289999999</v>
      </c>
      <c r="Q15" s="33">
        <f t="shared" si="1"/>
        <v>3024195</v>
      </c>
      <c r="R15" s="46" t="s">
        <v>75</v>
      </c>
      <c r="S15" s="45"/>
    </row>
    <row r="16" spans="1:21" x14ac:dyDescent="0.3">
      <c r="A16" s="47"/>
      <c r="B16" s="47" t="s">
        <v>62</v>
      </c>
      <c r="C16" s="47"/>
      <c r="D16" s="47"/>
      <c r="E16" s="32">
        <v>25576052.289999999</v>
      </c>
      <c r="F16" s="32">
        <v>645578.4</v>
      </c>
      <c r="G16" s="32">
        <v>162898.01999999999</v>
      </c>
      <c r="H16" s="34">
        <v>0</v>
      </c>
      <c r="I16" s="32">
        <v>195300</v>
      </c>
      <c r="J16" s="32">
        <v>20689928</v>
      </c>
      <c r="K16" s="32">
        <v>1021400</v>
      </c>
      <c r="L16" s="32">
        <v>11840320.949999999</v>
      </c>
      <c r="M16" s="32">
        <v>13340820</v>
      </c>
      <c r="N16" s="32">
        <v>8113946.7000000002</v>
      </c>
      <c r="O16" s="32">
        <v>9200605</v>
      </c>
      <c r="P16" s="32">
        <v>1708412.77</v>
      </c>
      <c r="Q16" s="32">
        <v>0</v>
      </c>
      <c r="R16" s="48"/>
      <c r="S16" s="47" t="s">
        <v>77</v>
      </c>
    </row>
    <row r="17" spans="1:21" x14ac:dyDescent="0.3">
      <c r="A17" s="47"/>
      <c r="B17" s="47" t="s">
        <v>71</v>
      </c>
      <c r="C17" s="47"/>
      <c r="D17" s="47"/>
      <c r="E17" s="32">
        <v>17795316.02</v>
      </c>
      <c r="F17" s="32">
        <v>1476724.2</v>
      </c>
      <c r="G17" s="32">
        <v>463819.98</v>
      </c>
      <c r="H17" s="34">
        <v>0</v>
      </c>
      <c r="I17" s="32">
        <v>31450</v>
      </c>
      <c r="J17" s="32">
        <v>21105947.369999997</v>
      </c>
      <c r="K17" s="34">
        <v>0</v>
      </c>
      <c r="L17" s="32">
        <v>12357092.4</v>
      </c>
      <c r="M17" s="32">
        <v>10554155</v>
      </c>
      <c r="N17" s="32">
        <v>6858678.7400000002</v>
      </c>
      <c r="O17" s="32">
        <v>1264617</v>
      </c>
      <c r="P17" s="34">
        <v>786915</v>
      </c>
      <c r="Q17" s="32">
        <v>2988195</v>
      </c>
      <c r="R17" s="48"/>
      <c r="S17" s="47" t="s">
        <v>86</v>
      </c>
    </row>
    <row r="18" spans="1:21" x14ac:dyDescent="0.3">
      <c r="A18" s="47"/>
      <c r="B18" s="47" t="s">
        <v>66</v>
      </c>
      <c r="C18" s="47"/>
      <c r="D18" s="47"/>
      <c r="E18" s="32">
        <v>21313938.93</v>
      </c>
      <c r="F18" s="32">
        <v>241942.2</v>
      </c>
      <c r="G18" s="32">
        <v>182233.02</v>
      </c>
      <c r="H18" s="32">
        <v>0</v>
      </c>
      <c r="I18" s="32">
        <v>195150</v>
      </c>
      <c r="J18" s="32">
        <v>32481963</v>
      </c>
      <c r="K18" s="34">
        <v>6860.28</v>
      </c>
      <c r="L18" s="32">
        <v>14482899</v>
      </c>
      <c r="M18" s="32">
        <v>12027055.48</v>
      </c>
      <c r="N18" s="32">
        <v>7126371.2199999997</v>
      </c>
      <c r="O18" s="32">
        <v>12763552.300000001</v>
      </c>
      <c r="P18" s="34">
        <v>1680620</v>
      </c>
      <c r="Q18" s="34">
        <v>0</v>
      </c>
      <c r="R18" s="48"/>
      <c r="S18" s="47" t="s">
        <v>81</v>
      </c>
    </row>
    <row r="19" spans="1:21" x14ac:dyDescent="0.3">
      <c r="A19" s="47"/>
      <c r="B19" s="47" t="s">
        <v>72</v>
      </c>
      <c r="C19" s="47"/>
      <c r="D19" s="47"/>
      <c r="E19" s="32">
        <v>13933681.68</v>
      </c>
      <c r="F19" s="32">
        <v>0</v>
      </c>
      <c r="G19" s="32">
        <v>35834.06</v>
      </c>
      <c r="H19" s="34">
        <v>0</v>
      </c>
      <c r="I19" s="32">
        <v>188301</v>
      </c>
      <c r="J19" s="32">
        <v>22945951.120000001</v>
      </c>
      <c r="K19" s="32">
        <v>0</v>
      </c>
      <c r="L19" s="32">
        <v>7097105.2999999998</v>
      </c>
      <c r="M19" s="32">
        <v>10118141</v>
      </c>
      <c r="N19" s="32">
        <v>13077970.960000001</v>
      </c>
      <c r="O19" s="32">
        <v>1755610</v>
      </c>
      <c r="P19" s="32">
        <v>4183391.3</v>
      </c>
      <c r="Q19" s="32">
        <v>0</v>
      </c>
      <c r="R19" s="48"/>
      <c r="S19" s="47" t="s">
        <v>87</v>
      </c>
    </row>
    <row r="20" spans="1:21" x14ac:dyDescent="0.3">
      <c r="A20" s="47"/>
      <c r="B20" s="47" t="s">
        <v>73</v>
      </c>
      <c r="C20" s="47"/>
      <c r="D20" s="47"/>
      <c r="E20" s="32">
        <v>13992085.460000001</v>
      </c>
      <c r="F20" s="32">
        <v>40410.800000000003</v>
      </c>
      <c r="G20" s="32">
        <v>139438.70000000001</v>
      </c>
      <c r="H20" s="34">
        <v>0</v>
      </c>
      <c r="I20" s="32">
        <v>112648.78</v>
      </c>
      <c r="J20" s="32">
        <v>7901224</v>
      </c>
      <c r="K20" s="32">
        <v>4984154</v>
      </c>
      <c r="L20" s="32">
        <v>4375427</v>
      </c>
      <c r="M20" s="32">
        <v>6662925</v>
      </c>
      <c r="N20" s="32">
        <v>3382208.71</v>
      </c>
      <c r="O20" s="32">
        <v>2099139.92</v>
      </c>
      <c r="P20" s="32">
        <v>611880</v>
      </c>
      <c r="Q20" s="32">
        <v>18000</v>
      </c>
      <c r="R20" s="48"/>
      <c r="S20" s="47" t="s">
        <v>88</v>
      </c>
    </row>
    <row r="21" spans="1:21" x14ac:dyDescent="0.3">
      <c r="A21" s="47"/>
      <c r="B21" s="47" t="s">
        <v>69</v>
      </c>
      <c r="C21" s="47"/>
      <c r="D21" s="47"/>
      <c r="E21" s="32">
        <v>13906790.99</v>
      </c>
      <c r="F21" s="32">
        <v>3008.5</v>
      </c>
      <c r="G21" s="32">
        <v>177781.42</v>
      </c>
      <c r="H21" s="32">
        <v>0</v>
      </c>
      <c r="I21" s="32">
        <v>4350</v>
      </c>
      <c r="J21" s="32">
        <v>6583972</v>
      </c>
      <c r="K21" s="34">
        <v>1834991</v>
      </c>
      <c r="L21" s="32">
        <v>3949210.04</v>
      </c>
      <c r="M21" s="32">
        <v>5537021</v>
      </c>
      <c r="N21" s="32">
        <v>3230274.13</v>
      </c>
      <c r="O21" s="32">
        <v>2483638.38</v>
      </c>
      <c r="P21" s="34">
        <v>858556</v>
      </c>
      <c r="Q21" s="34">
        <v>0</v>
      </c>
      <c r="R21" s="48"/>
      <c r="S21" s="47" t="s">
        <v>84</v>
      </c>
    </row>
    <row r="22" spans="1:21" x14ac:dyDescent="0.3">
      <c r="A22" s="47"/>
      <c r="B22" s="47" t="s">
        <v>61</v>
      </c>
      <c r="C22" s="45"/>
      <c r="D22" s="45"/>
      <c r="E22" s="32">
        <v>17501416.73</v>
      </c>
      <c r="F22" s="32">
        <v>24407.8</v>
      </c>
      <c r="G22" s="32">
        <v>144254.42000000001</v>
      </c>
      <c r="H22" s="34">
        <v>0</v>
      </c>
      <c r="I22" s="32">
        <v>58976</v>
      </c>
      <c r="J22" s="32">
        <v>12916465.199999999</v>
      </c>
      <c r="K22" s="34">
        <v>0</v>
      </c>
      <c r="L22" s="32">
        <v>8506345</v>
      </c>
      <c r="M22" s="32">
        <v>8698353</v>
      </c>
      <c r="N22" s="32">
        <v>4526185.6399999997</v>
      </c>
      <c r="O22" s="32">
        <v>1425694.29</v>
      </c>
      <c r="P22" s="32">
        <v>924440</v>
      </c>
      <c r="Q22" s="34">
        <v>0</v>
      </c>
      <c r="R22" s="48"/>
      <c r="S22" s="49" t="s">
        <v>76</v>
      </c>
    </row>
    <row r="23" spans="1:21" x14ac:dyDescent="0.3">
      <c r="A23" s="47"/>
      <c r="B23" s="47" t="s">
        <v>63</v>
      </c>
      <c r="C23" s="47"/>
      <c r="D23" s="47"/>
      <c r="E23" s="32">
        <v>17090458.659999996</v>
      </c>
      <c r="F23" s="32">
        <v>3999</v>
      </c>
      <c r="G23" s="32">
        <v>205496.75</v>
      </c>
      <c r="H23" s="34">
        <v>240</v>
      </c>
      <c r="I23" s="32">
        <v>4018</v>
      </c>
      <c r="J23" s="32">
        <v>15188270.08</v>
      </c>
      <c r="K23" s="32">
        <v>0</v>
      </c>
      <c r="L23" s="32">
        <v>12667165.68</v>
      </c>
      <c r="M23" s="32">
        <v>8017914.9800000004</v>
      </c>
      <c r="N23" s="32">
        <v>3843047.17</v>
      </c>
      <c r="O23" s="32">
        <v>1089643</v>
      </c>
      <c r="P23" s="32">
        <v>662708.01</v>
      </c>
      <c r="Q23" s="34">
        <v>0</v>
      </c>
      <c r="R23" s="48"/>
      <c r="S23" s="47" t="s">
        <v>78</v>
      </c>
    </row>
    <row r="24" spans="1:21" x14ac:dyDescent="0.3">
      <c r="A24" s="47"/>
      <c r="B24" s="47" t="s">
        <v>64</v>
      </c>
      <c r="C24" s="47"/>
      <c r="D24" s="47"/>
      <c r="E24" s="32">
        <v>17892217.359999999</v>
      </c>
      <c r="F24" s="32">
        <v>196516.71</v>
      </c>
      <c r="G24" s="32">
        <v>188038.36</v>
      </c>
      <c r="H24" s="32">
        <v>1612166</v>
      </c>
      <c r="I24" s="32">
        <v>520</v>
      </c>
      <c r="J24" s="32">
        <v>27036075</v>
      </c>
      <c r="K24" s="34">
        <v>896000</v>
      </c>
      <c r="L24" s="32">
        <v>11297325</v>
      </c>
      <c r="M24" s="32">
        <v>10870365</v>
      </c>
      <c r="N24" s="32">
        <v>11227725.439999999</v>
      </c>
      <c r="O24" s="32">
        <v>12121191.66</v>
      </c>
      <c r="P24" s="32">
        <v>702000</v>
      </c>
      <c r="Q24" s="34">
        <v>0</v>
      </c>
      <c r="R24" s="48"/>
      <c r="S24" s="47" t="s">
        <v>79</v>
      </c>
    </row>
    <row r="25" spans="1:21" x14ac:dyDescent="0.3">
      <c r="A25" s="47"/>
      <c r="B25" s="47" t="s">
        <v>65</v>
      </c>
      <c r="C25" s="47"/>
      <c r="D25" s="47"/>
      <c r="E25" s="32">
        <v>25566890.359999999</v>
      </c>
      <c r="F25" s="32">
        <v>458729.5</v>
      </c>
      <c r="G25" s="32">
        <v>186526.1</v>
      </c>
      <c r="H25" s="34">
        <v>0</v>
      </c>
      <c r="I25" s="32">
        <v>800</v>
      </c>
      <c r="J25" s="32">
        <v>16547339.77</v>
      </c>
      <c r="K25" s="32">
        <v>0</v>
      </c>
      <c r="L25" s="32">
        <v>9567462.3499999996</v>
      </c>
      <c r="M25" s="32">
        <v>9829890</v>
      </c>
      <c r="N25" s="32">
        <v>7486189.0800000001</v>
      </c>
      <c r="O25" s="32">
        <v>1531680</v>
      </c>
      <c r="P25" s="32">
        <v>751720</v>
      </c>
      <c r="Q25" s="34">
        <v>0</v>
      </c>
      <c r="R25" s="48"/>
      <c r="S25" s="47" t="s">
        <v>80</v>
      </c>
    </row>
    <row r="26" spans="1:21" x14ac:dyDescent="0.3">
      <c r="A26" s="47"/>
      <c r="B26" s="47" t="s">
        <v>70</v>
      </c>
      <c r="C26" s="47"/>
      <c r="D26" s="47"/>
      <c r="E26" s="32">
        <v>13988674.720000001</v>
      </c>
      <c r="F26" s="32">
        <v>206128.25</v>
      </c>
      <c r="G26" s="32">
        <v>346315.46</v>
      </c>
      <c r="H26" s="34">
        <v>0</v>
      </c>
      <c r="I26" s="32">
        <v>93834</v>
      </c>
      <c r="J26" s="32">
        <v>14990259.6</v>
      </c>
      <c r="K26" s="32">
        <v>2104000</v>
      </c>
      <c r="L26" s="32">
        <v>8319862.0999999996</v>
      </c>
      <c r="M26" s="32">
        <v>6840476</v>
      </c>
      <c r="N26" s="32">
        <v>2637787.0099999998</v>
      </c>
      <c r="O26" s="32">
        <v>4163522.5</v>
      </c>
      <c r="P26" s="34">
        <v>1512099.21</v>
      </c>
      <c r="Q26" s="34">
        <v>0</v>
      </c>
      <c r="R26" s="48"/>
      <c r="S26" s="47" t="s">
        <v>85</v>
      </c>
    </row>
    <row r="27" spans="1:21" x14ac:dyDescent="0.3">
      <c r="A27" s="47"/>
      <c r="B27" s="47" t="s">
        <v>74</v>
      </c>
      <c r="C27" s="47"/>
      <c r="D27" s="47"/>
      <c r="E27" s="32">
        <v>14694379.5</v>
      </c>
      <c r="F27" s="32">
        <v>4810.8</v>
      </c>
      <c r="G27" s="32">
        <v>150719.12</v>
      </c>
      <c r="H27" s="34">
        <v>0</v>
      </c>
      <c r="I27" s="32">
        <v>119425</v>
      </c>
      <c r="J27" s="32">
        <v>13453482</v>
      </c>
      <c r="K27" s="32">
        <v>0</v>
      </c>
      <c r="L27" s="32">
        <v>8033207</v>
      </c>
      <c r="M27" s="32">
        <v>8065980</v>
      </c>
      <c r="N27" s="32">
        <v>4275832.22</v>
      </c>
      <c r="O27" s="32">
        <v>2809045</v>
      </c>
      <c r="P27" s="32">
        <v>1171000</v>
      </c>
      <c r="Q27" s="32">
        <v>18000</v>
      </c>
      <c r="R27" s="48"/>
      <c r="S27" s="47" t="s">
        <v>89</v>
      </c>
    </row>
    <row r="28" spans="1:21" x14ac:dyDescent="0.3">
      <c r="A28" s="47"/>
      <c r="B28" s="47" t="s">
        <v>67</v>
      </c>
      <c r="C28" s="47"/>
      <c r="D28" s="47"/>
      <c r="E28" s="32">
        <v>14548523.439999999</v>
      </c>
      <c r="F28" s="32">
        <v>17041.599999999999</v>
      </c>
      <c r="G28" s="32">
        <v>260358.18</v>
      </c>
      <c r="H28" s="34">
        <v>0</v>
      </c>
      <c r="I28" s="32">
        <v>250</v>
      </c>
      <c r="J28" s="32">
        <v>10809801</v>
      </c>
      <c r="K28" s="32">
        <v>3157645</v>
      </c>
      <c r="L28" s="32">
        <v>7697230.2000000002</v>
      </c>
      <c r="M28" s="32">
        <v>7265360</v>
      </c>
      <c r="N28" s="32">
        <v>2319034.85</v>
      </c>
      <c r="O28" s="32">
        <v>2660538</v>
      </c>
      <c r="P28" s="32">
        <v>324560</v>
      </c>
      <c r="Q28" s="34">
        <v>0</v>
      </c>
      <c r="R28" s="48"/>
      <c r="S28" s="47" t="s">
        <v>82</v>
      </c>
    </row>
    <row r="29" spans="1:21" x14ac:dyDescent="0.3">
      <c r="A29" s="47"/>
      <c r="B29" s="47" t="s">
        <v>68</v>
      </c>
      <c r="C29" s="47"/>
      <c r="D29" s="47"/>
      <c r="E29" s="32">
        <v>17382044.109999999</v>
      </c>
      <c r="F29" s="32">
        <v>172791.15</v>
      </c>
      <c r="G29" s="32">
        <v>189389.24</v>
      </c>
      <c r="H29" s="32">
        <v>900917</v>
      </c>
      <c r="I29" s="32">
        <v>790</v>
      </c>
      <c r="J29" s="32">
        <v>26658568.630000003</v>
      </c>
      <c r="K29" s="32">
        <v>7676401.25</v>
      </c>
      <c r="L29" s="32">
        <v>11373012.199999999</v>
      </c>
      <c r="M29" s="32">
        <v>10410813</v>
      </c>
      <c r="N29" s="32">
        <v>10442051.07</v>
      </c>
      <c r="O29" s="32">
        <v>6581875.3700000001</v>
      </c>
      <c r="P29" s="32">
        <v>1182000</v>
      </c>
      <c r="Q29" s="32">
        <v>0</v>
      </c>
      <c r="R29" s="47"/>
      <c r="S29" s="47" t="s">
        <v>83</v>
      </c>
    </row>
    <row r="30" spans="1:21" x14ac:dyDescent="0.3">
      <c r="A30" s="43"/>
      <c r="B30" s="43"/>
      <c r="C30" s="43"/>
      <c r="D30" s="4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43"/>
    </row>
    <row r="31" spans="1:21" x14ac:dyDescent="0.3">
      <c r="A31" s="43"/>
      <c r="B31" s="43"/>
      <c r="C31" s="43"/>
      <c r="D31" s="43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43"/>
    </row>
    <row r="32" spans="1:21" s="1" customFormat="1" x14ac:dyDescent="0.3">
      <c r="B32" s="2" t="s">
        <v>2</v>
      </c>
      <c r="C32" s="3">
        <v>19.3</v>
      </c>
      <c r="D32" s="2" t="s">
        <v>221</v>
      </c>
      <c r="U32" s="5"/>
    </row>
    <row r="33" spans="1:21" s="41" customFormat="1" ht="20.100000000000001" customHeight="1" x14ac:dyDescent="0.3">
      <c r="B33" s="1" t="s">
        <v>25</v>
      </c>
      <c r="C33" s="3">
        <v>19.3</v>
      </c>
      <c r="D33" s="2" t="s">
        <v>27</v>
      </c>
      <c r="U33" s="1"/>
    </row>
    <row r="34" spans="1:21" s="41" customFormat="1" ht="20.100000000000001" customHeight="1" x14ac:dyDescent="0.3">
      <c r="B34" s="1"/>
      <c r="C34" s="3"/>
      <c r="D34" s="2" t="s">
        <v>222</v>
      </c>
    </row>
    <row r="35" spans="1:21" s="41" customFormat="1" ht="15" customHeight="1" x14ac:dyDescent="0.3">
      <c r="B35" s="1"/>
      <c r="C35" s="3"/>
      <c r="D35" s="2"/>
      <c r="S35" s="4" t="s">
        <v>26</v>
      </c>
    </row>
    <row r="36" spans="1:21" ht="6" customHeight="1" x14ac:dyDescent="0.3">
      <c r="U36" s="41"/>
    </row>
    <row r="37" spans="1:21" s="6" customFormat="1" ht="18.75" customHeight="1" x14ac:dyDescent="0.45">
      <c r="A37" s="21"/>
      <c r="B37" s="22"/>
      <c r="C37" s="22"/>
      <c r="D37" s="23"/>
      <c r="E37" s="54" t="s">
        <v>13</v>
      </c>
      <c r="F37" s="55"/>
      <c r="G37" s="55"/>
      <c r="H37" s="55"/>
      <c r="I37" s="55"/>
      <c r="J37" s="55"/>
      <c r="K37" s="56"/>
      <c r="L37" s="57" t="s">
        <v>14</v>
      </c>
      <c r="M37" s="58"/>
      <c r="N37" s="58"/>
      <c r="O37" s="58"/>
      <c r="P37" s="58"/>
      <c r="Q37" s="58"/>
      <c r="R37" s="24" t="s">
        <v>22</v>
      </c>
      <c r="S37" s="25"/>
      <c r="U37" s="5"/>
    </row>
    <row r="38" spans="1:21" s="6" customFormat="1" ht="18.75" customHeight="1" x14ac:dyDescent="0.3">
      <c r="E38" s="65" t="s">
        <v>8</v>
      </c>
      <c r="F38" s="66"/>
      <c r="G38" s="66"/>
      <c r="H38" s="66"/>
      <c r="I38" s="66"/>
      <c r="J38" s="66"/>
      <c r="K38" s="67"/>
      <c r="L38" s="68" t="s">
        <v>15</v>
      </c>
      <c r="M38" s="69"/>
      <c r="N38" s="69"/>
      <c r="O38" s="69"/>
      <c r="P38" s="69"/>
      <c r="Q38" s="70"/>
      <c r="R38" s="63" t="s">
        <v>40</v>
      </c>
      <c r="S38" s="64"/>
    </row>
    <row r="39" spans="1:21" s="6" customFormat="1" ht="17.25" x14ac:dyDescent="0.3">
      <c r="A39" s="61" t="s">
        <v>38</v>
      </c>
      <c r="B39" s="61"/>
      <c r="C39" s="61"/>
      <c r="D39" s="62"/>
      <c r="E39" s="18"/>
      <c r="F39" s="18" t="s">
        <v>18</v>
      </c>
      <c r="G39" s="18"/>
      <c r="H39" s="18"/>
      <c r="I39" s="18"/>
      <c r="J39" s="11"/>
      <c r="K39" s="19"/>
      <c r="L39" s="20"/>
      <c r="M39" s="20"/>
      <c r="N39" s="20"/>
      <c r="O39" s="20"/>
      <c r="P39" s="20"/>
      <c r="Q39" s="20"/>
      <c r="R39" s="63" t="s">
        <v>39</v>
      </c>
      <c r="S39" s="64"/>
    </row>
    <row r="40" spans="1:21" s="6" customFormat="1" ht="17.25" x14ac:dyDescent="0.3">
      <c r="A40" s="61" t="s">
        <v>36</v>
      </c>
      <c r="B40" s="61"/>
      <c r="C40" s="61"/>
      <c r="D40" s="62"/>
      <c r="E40" s="18" t="s">
        <v>5</v>
      </c>
      <c r="F40" s="18" t="s">
        <v>32</v>
      </c>
      <c r="G40" s="18"/>
      <c r="H40" s="18" t="s">
        <v>7</v>
      </c>
      <c r="I40" s="18"/>
      <c r="J40" s="20"/>
      <c r="K40" s="18"/>
      <c r="L40" s="20"/>
      <c r="M40" s="20"/>
      <c r="N40" s="20"/>
      <c r="O40" s="20"/>
      <c r="P40" s="20"/>
      <c r="Q40" s="20"/>
      <c r="R40" s="63" t="s">
        <v>21</v>
      </c>
      <c r="S40" s="64"/>
    </row>
    <row r="41" spans="1:21" s="6" customFormat="1" ht="17.25" x14ac:dyDescent="0.3">
      <c r="A41" s="61" t="s">
        <v>37</v>
      </c>
      <c r="B41" s="61"/>
      <c r="C41" s="61"/>
      <c r="D41" s="62"/>
      <c r="E41" s="14" t="s">
        <v>17</v>
      </c>
      <c r="F41" s="18" t="s">
        <v>33</v>
      </c>
      <c r="G41" s="18"/>
      <c r="H41" s="13" t="s">
        <v>34</v>
      </c>
      <c r="I41" s="18"/>
      <c r="J41" s="20"/>
      <c r="K41" s="18"/>
      <c r="L41" s="20" t="s">
        <v>23</v>
      </c>
      <c r="M41" s="20"/>
      <c r="N41" s="20"/>
      <c r="O41" s="20"/>
      <c r="P41" s="20"/>
      <c r="Q41" s="20"/>
      <c r="R41" s="63" t="s">
        <v>4</v>
      </c>
      <c r="S41" s="64"/>
    </row>
    <row r="42" spans="1:21" s="6" customFormat="1" ht="17.25" x14ac:dyDescent="0.3">
      <c r="A42" s="13"/>
      <c r="B42" s="13"/>
      <c r="C42" s="13"/>
      <c r="D42" s="37"/>
      <c r="E42" s="14" t="s">
        <v>20</v>
      </c>
      <c r="F42" s="35" t="s">
        <v>47</v>
      </c>
      <c r="G42" s="18" t="s">
        <v>6</v>
      </c>
      <c r="H42" s="35" t="s">
        <v>48</v>
      </c>
      <c r="I42" s="18" t="s">
        <v>19</v>
      </c>
      <c r="J42" s="20" t="s">
        <v>11</v>
      </c>
      <c r="K42" s="18" t="s">
        <v>3</v>
      </c>
      <c r="L42" s="15" t="s">
        <v>16</v>
      </c>
      <c r="M42" s="20" t="s">
        <v>28</v>
      </c>
      <c r="N42" s="20" t="s">
        <v>29</v>
      </c>
      <c r="O42" s="20" t="s">
        <v>30</v>
      </c>
      <c r="P42" s="20" t="s">
        <v>31</v>
      </c>
      <c r="Q42" s="20" t="s">
        <v>35</v>
      </c>
      <c r="R42" s="38"/>
      <c r="S42" s="40"/>
    </row>
    <row r="43" spans="1:21" s="6" customFormat="1" ht="19.5" x14ac:dyDescent="0.45">
      <c r="A43" s="28"/>
      <c r="B43" s="28"/>
      <c r="C43" s="28"/>
      <c r="D43" s="29"/>
      <c r="E43" s="16" t="s">
        <v>20</v>
      </c>
      <c r="F43" s="16" t="s">
        <v>46</v>
      </c>
      <c r="G43" s="16" t="s">
        <v>9</v>
      </c>
      <c r="H43" s="16" t="s">
        <v>45</v>
      </c>
      <c r="I43" s="16" t="s">
        <v>10</v>
      </c>
      <c r="J43" s="17" t="s">
        <v>12</v>
      </c>
      <c r="K43" s="16" t="s">
        <v>1</v>
      </c>
      <c r="L43" s="17" t="s">
        <v>44</v>
      </c>
      <c r="M43" s="17" t="s">
        <v>41</v>
      </c>
      <c r="N43" s="17" t="s">
        <v>42</v>
      </c>
      <c r="O43" s="17" t="s">
        <v>43</v>
      </c>
      <c r="P43" s="17" t="s">
        <v>12</v>
      </c>
      <c r="Q43" s="16" t="s">
        <v>1</v>
      </c>
      <c r="R43" s="30"/>
      <c r="S43" s="31"/>
    </row>
    <row r="44" spans="1:21" ht="3" customHeight="1" x14ac:dyDescent="0.3">
      <c r="A44" s="59" t="s">
        <v>22</v>
      </c>
      <c r="B44" s="59"/>
      <c r="C44" s="59"/>
      <c r="D44" s="60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26"/>
      <c r="S44" s="27"/>
      <c r="U44" s="6"/>
    </row>
    <row r="45" spans="1:21" x14ac:dyDescent="0.3">
      <c r="A45" s="44" t="s">
        <v>50</v>
      </c>
      <c r="B45" s="49"/>
      <c r="C45" s="43"/>
      <c r="D45" s="39"/>
      <c r="E45" s="33">
        <f>SUM(E46:E48)</f>
        <v>52169347.990000002</v>
      </c>
      <c r="F45" s="33">
        <f t="shared" ref="F45:Q45" si="2">SUM(F46:F48)</f>
        <v>61789.070000000007</v>
      </c>
      <c r="G45" s="33">
        <f t="shared" si="2"/>
        <v>796516.3600000001</v>
      </c>
      <c r="H45" s="33">
        <f t="shared" si="2"/>
        <v>0</v>
      </c>
      <c r="I45" s="33">
        <f t="shared" si="2"/>
        <v>29670</v>
      </c>
      <c r="J45" s="33">
        <f t="shared" si="2"/>
        <v>73853272</v>
      </c>
      <c r="K45" s="33">
        <f t="shared" si="2"/>
        <v>0</v>
      </c>
      <c r="L45" s="33">
        <f t="shared" si="2"/>
        <v>30461177</v>
      </c>
      <c r="M45" s="33">
        <f t="shared" si="2"/>
        <v>29753410</v>
      </c>
      <c r="N45" s="33">
        <f t="shared" si="2"/>
        <v>14453874.899999999</v>
      </c>
      <c r="O45" s="33">
        <f t="shared" si="2"/>
        <v>32950370.760000002</v>
      </c>
      <c r="P45" s="33">
        <f t="shared" si="2"/>
        <v>6318155.3700000001</v>
      </c>
      <c r="Q45" s="33">
        <f t="shared" si="2"/>
        <v>0</v>
      </c>
      <c r="R45" s="44" t="s">
        <v>105</v>
      </c>
      <c r="S45" s="49"/>
    </row>
    <row r="46" spans="1:21" ht="20.100000000000001" customHeight="1" x14ac:dyDescent="0.3">
      <c r="A46" s="44"/>
      <c r="B46" s="49" t="s">
        <v>91</v>
      </c>
      <c r="C46" s="43"/>
      <c r="D46" s="39"/>
      <c r="E46" s="32">
        <v>15271995.390000001</v>
      </c>
      <c r="F46" s="32">
        <v>2924.22</v>
      </c>
      <c r="G46" s="32">
        <v>206254.1</v>
      </c>
      <c r="H46" s="34">
        <v>0</v>
      </c>
      <c r="I46" s="32">
        <v>23525</v>
      </c>
      <c r="J46" s="32">
        <v>15157847</v>
      </c>
      <c r="K46" s="32">
        <v>0</v>
      </c>
      <c r="L46" s="32">
        <v>8695064</v>
      </c>
      <c r="M46" s="32">
        <v>10252078</v>
      </c>
      <c r="N46" s="32">
        <v>5308228.96</v>
      </c>
      <c r="O46" s="32">
        <v>1657100</v>
      </c>
      <c r="P46" s="32">
        <v>820573</v>
      </c>
      <c r="Q46" s="34">
        <v>0</v>
      </c>
      <c r="R46" s="44"/>
      <c r="S46" s="49" t="s">
        <v>107</v>
      </c>
    </row>
    <row r="47" spans="1:21" ht="20.100000000000001" customHeight="1" x14ac:dyDescent="0.3">
      <c r="A47" s="47"/>
      <c r="B47" s="47" t="s">
        <v>92</v>
      </c>
      <c r="C47" s="43"/>
      <c r="D47" s="39"/>
      <c r="E47" s="32">
        <v>19912437.700000003</v>
      </c>
      <c r="F47" s="32">
        <v>15554.05</v>
      </c>
      <c r="G47" s="32">
        <v>280552.84000000003</v>
      </c>
      <c r="H47" s="34">
        <v>0</v>
      </c>
      <c r="I47" s="32">
        <v>300</v>
      </c>
      <c r="J47" s="32">
        <v>28606196</v>
      </c>
      <c r="K47" s="32">
        <v>0</v>
      </c>
      <c r="L47" s="32">
        <v>11896458</v>
      </c>
      <c r="M47" s="32">
        <v>9389725</v>
      </c>
      <c r="N47" s="32">
        <v>4373439.17</v>
      </c>
      <c r="O47" s="32">
        <v>13999504.210000001</v>
      </c>
      <c r="P47" s="32">
        <v>3588109.37</v>
      </c>
      <c r="Q47" s="34">
        <v>0</v>
      </c>
      <c r="R47" s="47"/>
      <c r="S47" s="49" t="s">
        <v>108</v>
      </c>
    </row>
    <row r="48" spans="1:21" ht="20.100000000000001" customHeight="1" x14ac:dyDescent="0.3">
      <c r="A48" s="44"/>
      <c r="B48" s="49" t="s">
        <v>90</v>
      </c>
      <c r="C48" s="43"/>
      <c r="D48" s="39"/>
      <c r="E48" s="32">
        <v>16984914.899999999</v>
      </c>
      <c r="F48" s="32">
        <v>43310.8</v>
      </c>
      <c r="G48" s="32">
        <v>309709.42</v>
      </c>
      <c r="H48" s="34">
        <v>0</v>
      </c>
      <c r="I48" s="34">
        <v>5845</v>
      </c>
      <c r="J48" s="32">
        <v>30089229</v>
      </c>
      <c r="K48" s="32">
        <v>0</v>
      </c>
      <c r="L48" s="32">
        <v>9869655</v>
      </c>
      <c r="M48" s="32">
        <v>10111607</v>
      </c>
      <c r="N48" s="32">
        <v>4772206.7699999996</v>
      </c>
      <c r="O48" s="32">
        <v>17293766.550000001</v>
      </c>
      <c r="P48" s="32">
        <v>1909473</v>
      </c>
      <c r="Q48" s="34">
        <v>0</v>
      </c>
      <c r="R48" s="44"/>
      <c r="S48" s="49" t="s">
        <v>106</v>
      </c>
    </row>
    <row r="49" spans="1:21" ht="20.100000000000001" customHeight="1" x14ac:dyDescent="0.3">
      <c r="A49" s="44" t="s">
        <v>51</v>
      </c>
      <c r="B49" s="49"/>
      <c r="C49" s="43"/>
      <c r="D49" s="39"/>
      <c r="E49" s="33">
        <f>SUM(E50:E54)</f>
        <v>82757520.269999996</v>
      </c>
      <c r="F49" s="33">
        <f t="shared" ref="F49:Q49" si="3">SUM(F50:F54)</f>
        <v>212750.75</v>
      </c>
      <c r="G49" s="33">
        <f t="shared" si="3"/>
        <v>1051917.24</v>
      </c>
      <c r="H49" s="33">
        <f t="shared" si="3"/>
        <v>0</v>
      </c>
      <c r="I49" s="33">
        <f t="shared" si="3"/>
        <v>276877.45</v>
      </c>
      <c r="J49" s="33">
        <f t="shared" si="3"/>
        <v>93906101.789999992</v>
      </c>
      <c r="K49" s="33">
        <f t="shared" si="3"/>
        <v>15946581.82</v>
      </c>
      <c r="L49" s="33">
        <f t="shared" si="3"/>
        <v>45778519.5</v>
      </c>
      <c r="M49" s="33">
        <f t="shared" si="3"/>
        <v>46019631.579999998</v>
      </c>
      <c r="N49" s="33">
        <f t="shared" si="3"/>
        <v>25467235.039999999</v>
      </c>
      <c r="O49" s="33">
        <f t="shared" si="3"/>
        <v>29424399.709999997</v>
      </c>
      <c r="P49" s="33">
        <f t="shared" si="3"/>
        <v>8308004.29</v>
      </c>
      <c r="Q49" s="33">
        <f t="shared" si="3"/>
        <v>74000</v>
      </c>
      <c r="R49" s="44" t="s">
        <v>109</v>
      </c>
      <c r="S49" s="49"/>
    </row>
    <row r="50" spans="1:21" ht="20.100000000000001" customHeight="1" x14ac:dyDescent="0.3">
      <c r="A50" s="47"/>
      <c r="B50" s="49" t="s">
        <v>94</v>
      </c>
      <c r="C50" s="43"/>
      <c r="D50" s="39"/>
      <c r="E50" s="32">
        <v>13611954.85</v>
      </c>
      <c r="F50" s="32">
        <v>3321.3</v>
      </c>
      <c r="G50" s="32">
        <v>113031.73</v>
      </c>
      <c r="H50" s="34">
        <v>0</v>
      </c>
      <c r="I50" s="32">
        <v>13447.45</v>
      </c>
      <c r="J50" s="32">
        <v>20189327.890000001</v>
      </c>
      <c r="K50" s="34">
        <v>699679.83</v>
      </c>
      <c r="L50" s="32">
        <v>3883238</v>
      </c>
      <c r="M50" s="32">
        <v>7070141</v>
      </c>
      <c r="N50" s="32">
        <v>4653686.9000000004</v>
      </c>
      <c r="O50" s="32">
        <v>14716393</v>
      </c>
      <c r="P50" s="32">
        <v>496660</v>
      </c>
      <c r="Q50" s="32">
        <v>18000</v>
      </c>
      <c r="R50" s="47"/>
      <c r="S50" s="49" t="s">
        <v>111</v>
      </c>
    </row>
    <row r="51" spans="1:21" ht="20.100000000000001" customHeight="1" x14ac:dyDescent="0.3">
      <c r="A51" s="47"/>
      <c r="B51" s="49" t="s">
        <v>97</v>
      </c>
      <c r="C51" s="43"/>
      <c r="D51" s="39"/>
      <c r="E51" s="32">
        <v>19891507.649999999</v>
      </c>
      <c r="F51" s="32">
        <v>106893.15</v>
      </c>
      <c r="G51" s="32">
        <v>431118.95</v>
      </c>
      <c r="H51" s="34">
        <v>0</v>
      </c>
      <c r="I51" s="32">
        <v>237950</v>
      </c>
      <c r="J51" s="32">
        <v>22118541</v>
      </c>
      <c r="K51" s="34">
        <v>3740790</v>
      </c>
      <c r="L51" s="32">
        <v>11727509.5</v>
      </c>
      <c r="M51" s="32">
        <v>10145907.74</v>
      </c>
      <c r="N51" s="32">
        <v>7088020.3899999997</v>
      </c>
      <c r="O51" s="32">
        <v>3691419.4</v>
      </c>
      <c r="P51" s="32">
        <v>2692654.85</v>
      </c>
      <c r="Q51" s="34">
        <v>18000</v>
      </c>
      <c r="R51" s="47"/>
      <c r="S51" s="49" t="s">
        <v>114</v>
      </c>
    </row>
    <row r="52" spans="1:21" ht="20.100000000000001" customHeight="1" x14ac:dyDescent="0.3">
      <c r="A52" s="47"/>
      <c r="B52" s="49" t="s">
        <v>95</v>
      </c>
      <c r="C52" s="43"/>
      <c r="D52" s="39"/>
      <c r="E52" s="32">
        <v>16295156.790000001</v>
      </c>
      <c r="F52" s="32">
        <v>46589.9</v>
      </c>
      <c r="G52" s="32">
        <v>150159.59</v>
      </c>
      <c r="H52" s="34">
        <v>0</v>
      </c>
      <c r="I52" s="32">
        <v>127</v>
      </c>
      <c r="J52" s="32">
        <v>20094234.899999999</v>
      </c>
      <c r="K52" s="34">
        <v>1419640.05</v>
      </c>
      <c r="L52" s="32">
        <v>11002903</v>
      </c>
      <c r="M52" s="32">
        <v>10415154.84</v>
      </c>
      <c r="N52" s="32">
        <v>3975322.78</v>
      </c>
      <c r="O52" s="34">
        <v>5485257.0099999998</v>
      </c>
      <c r="P52" s="34">
        <v>1595700</v>
      </c>
      <c r="Q52" s="34">
        <v>2000</v>
      </c>
      <c r="R52" s="47"/>
      <c r="S52" s="49" t="s">
        <v>112</v>
      </c>
    </row>
    <row r="53" spans="1:21" ht="20.100000000000001" customHeight="1" x14ac:dyDescent="0.3">
      <c r="A53" s="47"/>
      <c r="B53" s="49" t="s">
        <v>96</v>
      </c>
      <c r="C53" s="43"/>
      <c r="D53" s="39"/>
      <c r="E53" s="32">
        <v>17834150.989999998</v>
      </c>
      <c r="F53" s="32">
        <v>40159.4</v>
      </c>
      <c r="G53" s="32">
        <v>267703.09999999998</v>
      </c>
      <c r="H53" s="34">
        <v>0</v>
      </c>
      <c r="I53" s="32">
        <v>2094</v>
      </c>
      <c r="J53" s="32">
        <v>17166247</v>
      </c>
      <c r="K53" s="34">
        <v>9640771.9399999995</v>
      </c>
      <c r="L53" s="32">
        <v>10595663</v>
      </c>
      <c r="M53" s="32">
        <v>9469901</v>
      </c>
      <c r="N53" s="32">
        <v>4527515.9800000004</v>
      </c>
      <c r="O53" s="32">
        <v>2184580.2999999998</v>
      </c>
      <c r="P53" s="32">
        <v>2518778.08</v>
      </c>
      <c r="Q53" s="32">
        <v>18000</v>
      </c>
      <c r="R53" s="47"/>
      <c r="S53" s="49" t="s">
        <v>113</v>
      </c>
    </row>
    <row r="54" spans="1:21" ht="20.100000000000001" customHeight="1" x14ac:dyDescent="0.3">
      <c r="A54" s="47"/>
      <c r="B54" s="49" t="s">
        <v>93</v>
      </c>
      <c r="C54" s="43"/>
      <c r="D54" s="39"/>
      <c r="E54" s="32">
        <v>15124749.99</v>
      </c>
      <c r="F54" s="32">
        <v>15787</v>
      </c>
      <c r="G54" s="32">
        <v>89903.87</v>
      </c>
      <c r="H54" s="34">
        <v>0</v>
      </c>
      <c r="I54" s="32">
        <v>23259</v>
      </c>
      <c r="J54" s="32">
        <v>14337751</v>
      </c>
      <c r="K54" s="32">
        <v>445700</v>
      </c>
      <c r="L54" s="32">
        <v>8569206</v>
      </c>
      <c r="M54" s="32">
        <v>8918527</v>
      </c>
      <c r="N54" s="32">
        <v>5222688.99</v>
      </c>
      <c r="O54" s="32">
        <v>3346750</v>
      </c>
      <c r="P54" s="32">
        <v>1004211.36</v>
      </c>
      <c r="Q54" s="32">
        <v>18000</v>
      </c>
      <c r="R54" s="47"/>
      <c r="S54" s="49" t="s">
        <v>110</v>
      </c>
    </row>
    <row r="55" spans="1:21" ht="20.100000000000001" customHeight="1" x14ac:dyDescent="0.3">
      <c r="A55" s="44" t="s">
        <v>52</v>
      </c>
      <c r="B55" s="49"/>
      <c r="C55" s="43"/>
      <c r="D55" s="39"/>
      <c r="E55" s="33">
        <f>SUM(E56:E62:E76:E78)</f>
        <v>159654140.53</v>
      </c>
      <c r="F55" s="33">
        <f>SUM(F56:F62:F76:F78)</f>
        <v>645317.06999999995</v>
      </c>
      <c r="G55" s="33">
        <f>SUM(G56:G62:G76:G78)</f>
        <v>2056728.51</v>
      </c>
      <c r="H55" s="33">
        <f>SUM(H56:H62:H76:H78)</f>
        <v>1354501</v>
      </c>
      <c r="I55" s="33">
        <f>SUM(I56:I62:I76:I78)</f>
        <v>153091.82</v>
      </c>
      <c r="J55" s="33">
        <f>SUM(J56:J62:J76:J78)</f>
        <v>147556979.22999999</v>
      </c>
      <c r="K55" s="33">
        <f>SUM(K56:K62:K76:K78)</f>
        <v>24511370</v>
      </c>
      <c r="L55" s="33">
        <f>SUM(L56:L62:L76:L78)</f>
        <v>83193133.530000001</v>
      </c>
      <c r="M55" s="33">
        <f>SUM(M56:M62:M76:M78)</f>
        <v>80319244.629999995</v>
      </c>
      <c r="N55" s="33">
        <f>SUM(N56:N62:N76:N78)</f>
        <v>47295347.900000006</v>
      </c>
      <c r="O55" s="33">
        <f>SUM(O56:O62:O76:O78)</f>
        <v>42993618.57</v>
      </c>
      <c r="P55" s="33">
        <f>SUM(P56:P62:P76:P78)</f>
        <v>11452045.780000001</v>
      </c>
      <c r="Q55" s="33">
        <f>SUM(Q56:Q62:Q76:Q78)</f>
        <v>7136648.4199999999</v>
      </c>
      <c r="R55" s="44" t="s">
        <v>115</v>
      </c>
      <c r="S55" s="49"/>
    </row>
    <row r="56" spans="1:21" ht="20.100000000000001" customHeight="1" x14ac:dyDescent="0.3">
      <c r="A56" s="44"/>
      <c r="B56" s="49" t="s">
        <v>99</v>
      </c>
      <c r="C56" s="43"/>
      <c r="D56" s="39"/>
      <c r="E56" s="32">
        <v>17620840.309999999</v>
      </c>
      <c r="F56" s="32">
        <v>118561.1</v>
      </c>
      <c r="G56" s="32">
        <v>263226.33</v>
      </c>
      <c r="H56" s="34">
        <v>0</v>
      </c>
      <c r="I56" s="32">
        <v>7208</v>
      </c>
      <c r="J56" s="32">
        <v>14344226.16</v>
      </c>
      <c r="K56" s="34">
        <v>5657200</v>
      </c>
      <c r="L56" s="32">
        <v>8850986</v>
      </c>
      <c r="M56" s="32">
        <v>8852069</v>
      </c>
      <c r="N56" s="32">
        <v>5398132.6600000001</v>
      </c>
      <c r="O56" s="32">
        <v>4216436.16</v>
      </c>
      <c r="P56" s="32">
        <v>896240</v>
      </c>
      <c r="Q56" s="34">
        <v>18000</v>
      </c>
      <c r="R56" s="44"/>
      <c r="S56" s="49" t="s">
        <v>117</v>
      </c>
    </row>
    <row r="57" spans="1:21" ht="20.100000000000001" customHeight="1" x14ac:dyDescent="0.3">
      <c r="A57" s="47"/>
      <c r="B57" s="47" t="s">
        <v>100</v>
      </c>
      <c r="C57" s="43"/>
      <c r="D57" s="39"/>
      <c r="E57" s="32">
        <v>13892870.35</v>
      </c>
      <c r="F57" s="32">
        <v>24949.8</v>
      </c>
      <c r="G57" s="32">
        <v>307179.01</v>
      </c>
      <c r="H57" s="34">
        <v>0</v>
      </c>
      <c r="I57" s="32">
        <v>4190</v>
      </c>
      <c r="J57" s="32">
        <v>6562970</v>
      </c>
      <c r="K57" s="34">
        <v>3656100</v>
      </c>
      <c r="L57" s="32">
        <v>4339205</v>
      </c>
      <c r="M57" s="32">
        <v>6152361</v>
      </c>
      <c r="N57" s="32">
        <v>1598319.63</v>
      </c>
      <c r="O57" s="32">
        <v>4189490</v>
      </c>
      <c r="P57" s="32">
        <v>344000</v>
      </c>
      <c r="Q57" s="34">
        <v>0</v>
      </c>
      <c r="R57" s="47"/>
      <c r="S57" s="49" t="s">
        <v>118</v>
      </c>
    </row>
    <row r="58" spans="1:21" ht="20.100000000000001" customHeight="1" x14ac:dyDescent="0.3">
      <c r="A58" s="47"/>
      <c r="B58" s="47" t="s">
        <v>104</v>
      </c>
      <c r="C58" s="43"/>
      <c r="D58" s="39"/>
      <c r="E58" s="32">
        <v>14387945.26</v>
      </c>
      <c r="F58" s="32">
        <v>440</v>
      </c>
      <c r="G58" s="32">
        <v>130379.74</v>
      </c>
      <c r="H58" s="32">
        <v>850321</v>
      </c>
      <c r="I58" s="32">
        <v>14210</v>
      </c>
      <c r="J58" s="32">
        <v>14932895</v>
      </c>
      <c r="K58" s="32">
        <v>0</v>
      </c>
      <c r="L58" s="32">
        <v>7533491.96</v>
      </c>
      <c r="M58" s="32">
        <v>7229699.3499999996</v>
      </c>
      <c r="N58" s="32">
        <v>3222271.33</v>
      </c>
      <c r="O58" s="32">
        <v>5744440</v>
      </c>
      <c r="P58" s="32">
        <v>1521215.31</v>
      </c>
      <c r="Q58" s="32">
        <v>0</v>
      </c>
      <c r="R58" s="47"/>
      <c r="S58" s="49" t="s">
        <v>122</v>
      </c>
    </row>
    <row r="59" spans="1:21" ht="20.100000000000001" customHeight="1" x14ac:dyDescent="0.3">
      <c r="A59" s="47"/>
      <c r="B59" s="47" t="s">
        <v>103</v>
      </c>
      <c r="C59" s="43"/>
      <c r="D59" s="39"/>
      <c r="E59" s="32">
        <v>16874142.550000001</v>
      </c>
      <c r="F59" s="32">
        <v>49830</v>
      </c>
      <c r="G59" s="32">
        <v>336013.76</v>
      </c>
      <c r="H59" s="34">
        <v>0</v>
      </c>
      <c r="I59" s="32">
        <v>92710.02</v>
      </c>
      <c r="J59" s="32">
        <v>16066011</v>
      </c>
      <c r="K59" s="32">
        <v>12490070</v>
      </c>
      <c r="L59" s="32">
        <v>9257012</v>
      </c>
      <c r="M59" s="32">
        <v>6781880</v>
      </c>
      <c r="N59" s="32">
        <v>3915889.03</v>
      </c>
      <c r="O59" s="32">
        <v>3864180</v>
      </c>
      <c r="P59" s="32">
        <v>1500600</v>
      </c>
      <c r="Q59" s="34">
        <v>7095984.6399999997</v>
      </c>
      <c r="R59" s="47"/>
      <c r="S59" s="49" t="s">
        <v>121</v>
      </c>
    </row>
    <row r="60" spans="1:21" ht="20.100000000000001" customHeight="1" x14ac:dyDescent="0.3">
      <c r="A60" s="47"/>
      <c r="B60" s="47" t="s">
        <v>102</v>
      </c>
      <c r="C60" s="43"/>
      <c r="D60" s="39"/>
      <c r="E60" s="32">
        <v>14272740.219999999</v>
      </c>
      <c r="F60" s="32">
        <v>15361.2</v>
      </c>
      <c r="G60" s="32">
        <v>147157.44</v>
      </c>
      <c r="H60" s="34">
        <v>0</v>
      </c>
      <c r="I60" s="32">
        <v>24029.8</v>
      </c>
      <c r="J60" s="32">
        <v>15612722.41</v>
      </c>
      <c r="K60" s="34">
        <v>1800000</v>
      </c>
      <c r="L60" s="32">
        <v>7501048</v>
      </c>
      <c r="M60" s="32">
        <v>8134559</v>
      </c>
      <c r="N60" s="32">
        <v>5042676.5</v>
      </c>
      <c r="O60" s="32">
        <v>4648957.41</v>
      </c>
      <c r="P60" s="32">
        <v>1351331.22</v>
      </c>
      <c r="Q60" s="34">
        <v>0</v>
      </c>
      <c r="R60" s="47"/>
      <c r="S60" s="49" t="s">
        <v>120</v>
      </c>
    </row>
    <row r="61" spans="1:21" ht="20.100000000000001" customHeight="1" x14ac:dyDescent="0.3">
      <c r="A61" s="47"/>
      <c r="B61" s="47" t="s">
        <v>101</v>
      </c>
      <c r="C61" s="43"/>
      <c r="D61" s="39"/>
      <c r="E61" s="32">
        <v>13495026.620000001</v>
      </c>
      <c r="F61" s="32">
        <v>37258</v>
      </c>
      <c r="G61" s="34">
        <v>128076.49</v>
      </c>
      <c r="H61" s="34">
        <v>0</v>
      </c>
      <c r="I61" s="32">
        <v>180</v>
      </c>
      <c r="J61" s="32">
        <v>10154159</v>
      </c>
      <c r="K61" s="34">
        <v>0</v>
      </c>
      <c r="L61" s="32">
        <v>6448206</v>
      </c>
      <c r="M61" s="32">
        <v>6039848</v>
      </c>
      <c r="N61" s="34">
        <v>1827600.07</v>
      </c>
      <c r="O61" s="32">
        <v>4052370</v>
      </c>
      <c r="P61" s="32">
        <v>792780</v>
      </c>
      <c r="Q61" s="34">
        <v>0</v>
      </c>
      <c r="R61" s="47"/>
      <c r="S61" s="49" t="s">
        <v>119</v>
      </c>
    </row>
    <row r="62" spans="1:21" ht="20.100000000000001" customHeight="1" x14ac:dyDescent="0.3">
      <c r="A62" s="44"/>
      <c r="B62" s="49" t="s">
        <v>98</v>
      </c>
      <c r="C62" s="43"/>
      <c r="D62" s="39"/>
      <c r="E62" s="32">
        <v>19117962.069999997</v>
      </c>
      <c r="F62" s="32">
        <v>24402</v>
      </c>
      <c r="G62" s="32">
        <v>119993.17</v>
      </c>
      <c r="H62" s="34">
        <v>0</v>
      </c>
      <c r="I62" s="32">
        <v>6114</v>
      </c>
      <c r="J62" s="32">
        <v>27815416.620000001</v>
      </c>
      <c r="K62" s="34">
        <v>0</v>
      </c>
      <c r="L62" s="32">
        <v>13346667.73</v>
      </c>
      <c r="M62" s="32">
        <v>9619090</v>
      </c>
      <c r="N62" s="32">
        <v>11959858.57</v>
      </c>
      <c r="O62" s="32">
        <v>5462800</v>
      </c>
      <c r="P62" s="32">
        <v>774835.91</v>
      </c>
      <c r="Q62" s="32">
        <v>4663.78</v>
      </c>
      <c r="R62" s="44"/>
      <c r="S62" s="49" t="s">
        <v>116</v>
      </c>
    </row>
    <row r="63" spans="1:21" s="1" customFormat="1" x14ac:dyDescent="0.3">
      <c r="B63" s="2" t="s">
        <v>2</v>
      </c>
      <c r="C63" s="3">
        <v>19.3</v>
      </c>
      <c r="D63" s="2" t="s">
        <v>221</v>
      </c>
      <c r="U63" s="5"/>
    </row>
    <row r="64" spans="1:21" s="41" customFormat="1" x14ac:dyDescent="0.3">
      <c r="B64" s="1" t="s">
        <v>25</v>
      </c>
      <c r="C64" s="3">
        <v>19.3</v>
      </c>
      <c r="D64" s="2" t="s">
        <v>27</v>
      </c>
      <c r="U64" s="1"/>
    </row>
    <row r="65" spans="1:21" s="41" customFormat="1" x14ac:dyDescent="0.3">
      <c r="B65" s="1"/>
      <c r="C65" s="3"/>
      <c r="D65" s="2" t="s">
        <v>222</v>
      </c>
    </row>
    <row r="66" spans="1:21" s="41" customFormat="1" ht="15" customHeight="1" x14ac:dyDescent="0.3">
      <c r="B66" s="1"/>
      <c r="C66" s="3"/>
      <c r="D66" s="2"/>
      <c r="S66" s="4" t="s">
        <v>26</v>
      </c>
    </row>
    <row r="67" spans="1:21" ht="6" customHeight="1" x14ac:dyDescent="0.3">
      <c r="U67" s="41"/>
    </row>
    <row r="68" spans="1:21" s="6" customFormat="1" ht="21" x14ac:dyDescent="0.45">
      <c r="A68" s="21"/>
      <c r="B68" s="22"/>
      <c r="C68" s="22"/>
      <c r="D68" s="23"/>
      <c r="E68" s="54" t="s">
        <v>13</v>
      </c>
      <c r="F68" s="55"/>
      <c r="G68" s="55"/>
      <c r="H68" s="55"/>
      <c r="I68" s="55"/>
      <c r="J68" s="55"/>
      <c r="K68" s="56"/>
      <c r="L68" s="57" t="s">
        <v>14</v>
      </c>
      <c r="M68" s="58"/>
      <c r="N68" s="58"/>
      <c r="O68" s="58"/>
      <c r="P68" s="58"/>
      <c r="Q68" s="58"/>
      <c r="R68" s="24" t="s">
        <v>22</v>
      </c>
      <c r="S68" s="25"/>
      <c r="U68" s="5"/>
    </row>
    <row r="69" spans="1:21" s="6" customFormat="1" ht="21.75" customHeight="1" x14ac:dyDescent="0.3">
      <c r="E69" s="65" t="s">
        <v>8</v>
      </c>
      <c r="F69" s="66"/>
      <c r="G69" s="66"/>
      <c r="H69" s="66"/>
      <c r="I69" s="66"/>
      <c r="J69" s="66"/>
      <c r="K69" s="67"/>
      <c r="L69" s="68" t="s">
        <v>15</v>
      </c>
      <c r="M69" s="69"/>
      <c r="N69" s="69"/>
      <c r="O69" s="69"/>
      <c r="P69" s="69"/>
      <c r="Q69" s="70"/>
      <c r="R69" s="63" t="s">
        <v>40</v>
      </c>
      <c r="S69" s="64"/>
    </row>
    <row r="70" spans="1:21" s="6" customFormat="1" ht="17.25" x14ac:dyDescent="0.3">
      <c r="A70" s="61" t="s">
        <v>38</v>
      </c>
      <c r="B70" s="61"/>
      <c r="C70" s="61"/>
      <c r="D70" s="62"/>
      <c r="E70" s="18"/>
      <c r="F70" s="18" t="s">
        <v>18</v>
      </c>
      <c r="G70" s="18"/>
      <c r="H70" s="18"/>
      <c r="I70" s="18"/>
      <c r="J70" s="11"/>
      <c r="K70" s="19"/>
      <c r="L70" s="20"/>
      <c r="M70" s="20"/>
      <c r="N70" s="20"/>
      <c r="O70" s="20"/>
      <c r="P70" s="20"/>
      <c r="Q70" s="20"/>
      <c r="R70" s="63" t="s">
        <v>39</v>
      </c>
      <c r="S70" s="64"/>
    </row>
    <row r="71" spans="1:21" s="6" customFormat="1" ht="17.25" x14ac:dyDescent="0.3">
      <c r="A71" s="61" t="s">
        <v>36</v>
      </c>
      <c r="B71" s="61"/>
      <c r="C71" s="61"/>
      <c r="D71" s="62"/>
      <c r="E71" s="18" t="s">
        <v>5</v>
      </c>
      <c r="F71" s="18" t="s">
        <v>32</v>
      </c>
      <c r="G71" s="18"/>
      <c r="H71" s="18" t="s">
        <v>7</v>
      </c>
      <c r="I71" s="18"/>
      <c r="J71" s="20"/>
      <c r="K71" s="18"/>
      <c r="L71" s="20"/>
      <c r="M71" s="20"/>
      <c r="N71" s="20"/>
      <c r="O71" s="20"/>
      <c r="P71" s="20"/>
      <c r="Q71" s="20"/>
      <c r="R71" s="63" t="s">
        <v>21</v>
      </c>
      <c r="S71" s="64"/>
    </row>
    <row r="72" spans="1:21" s="6" customFormat="1" ht="17.25" x14ac:dyDescent="0.3">
      <c r="A72" s="61" t="s">
        <v>37</v>
      </c>
      <c r="B72" s="61"/>
      <c r="C72" s="61"/>
      <c r="D72" s="62"/>
      <c r="E72" s="14" t="s">
        <v>17</v>
      </c>
      <c r="F72" s="18" t="s">
        <v>33</v>
      </c>
      <c r="G72" s="18"/>
      <c r="H72" s="13" t="s">
        <v>34</v>
      </c>
      <c r="I72" s="18"/>
      <c r="J72" s="20"/>
      <c r="K72" s="18"/>
      <c r="L72" s="20" t="s">
        <v>23</v>
      </c>
      <c r="M72" s="20"/>
      <c r="N72" s="20"/>
      <c r="O72" s="20"/>
      <c r="P72" s="20"/>
      <c r="Q72" s="20"/>
      <c r="R72" s="63" t="s">
        <v>4</v>
      </c>
      <c r="S72" s="64"/>
    </row>
    <row r="73" spans="1:21" s="6" customFormat="1" ht="17.25" x14ac:dyDescent="0.3">
      <c r="A73" s="13"/>
      <c r="B73" s="13"/>
      <c r="C73" s="13"/>
      <c r="D73" s="37"/>
      <c r="E73" s="14" t="s">
        <v>20</v>
      </c>
      <c r="F73" s="35" t="s">
        <v>47</v>
      </c>
      <c r="G73" s="18" t="s">
        <v>6</v>
      </c>
      <c r="H73" s="35" t="s">
        <v>48</v>
      </c>
      <c r="I73" s="18" t="s">
        <v>19</v>
      </c>
      <c r="J73" s="20" t="s">
        <v>11</v>
      </c>
      <c r="K73" s="18" t="s">
        <v>3</v>
      </c>
      <c r="L73" s="15" t="s">
        <v>16</v>
      </c>
      <c r="M73" s="20" t="s">
        <v>28</v>
      </c>
      <c r="N73" s="20" t="s">
        <v>29</v>
      </c>
      <c r="O73" s="20" t="s">
        <v>30</v>
      </c>
      <c r="P73" s="20" t="s">
        <v>31</v>
      </c>
      <c r="Q73" s="20" t="s">
        <v>35</v>
      </c>
      <c r="R73" s="38"/>
      <c r="S73" s="40"/>
    </row>
    <row r="74" spans="1:21" s="6" customFormat="1" ht="19.5" x14ac:dyDescent="0.45">
      <c r="A74" s="28"/>
      <c r="B74" s="28"/>
      <c r="C74" s="28"/>
      <c r="D74" s="29"/>
      <c r="E74" s="16" t="s">
        <v>20</v>
      </c>
      <c r="F74" s="16" t="s">
        <v>46</v>
      </c>
      <c r="G74" s="16" t="s">
        <v>9</v>
      </c>
      <c r="H74" s="16" t="s">
        <v>45</v>
      </c>
      <c r="I74" s="16" t="s">
        <v>10</v>
      </c>
      <c r="J74" s="17" t="s">
        <v>12</v>
      </c>
      <c r="K74" s="16" t="s">
        <v>1</v>
      </c>
      <c r="L74" s="17" t="s">
        <v>44</v>
      </c>
      <c r="M74" s="17" t="s">
        <v>41</v>
      </c>
      <c r="N74" s="17" t="s">
        <v>42</v>
      </c>
      <c r="O74" s="17" t="s">
        <v>43</v>
      </c>
      <c r="P74" s="17" t="s">
        <v>12</v>
      </c>
      <c r="Q74" s="16" t="s">
        <v>1</v>
      </c>
      <c r="R74" s="30"/>
      <c r="S74" s="31"/>
    </row>
    <row r="75" spans="1:21" ht="3" customHeight="1" x14ac:dyDescent="0.3">
      <c r="A75" s="59" t="s">
        <v>22</v>
      </c>
      <c r="B75" s="59"/>
      <c r="C75" s="59"/>
      <c r="D75" s="60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26"/>
      <c r="S75" s="27"/>
      <c r="U75" s="6"/>
    </row>
    <row r="76" spans="1:21" ht="20.100000000000001" customHeight="1" x14ac:dyDescent="0.3">
      <c r="A76" s="47"/>
      <c r="B76" s="47" t="s">
        <v>123</v>
      </c>
      <c r="C76" s="6"/>
      <c r="D76" s="39"/>
      <c r="E76" s="32">
        <v>20132993.890000001</v>
      </c>
      <c r="F76" s="32">
        <v>124154.5</v>
      </c>
      <c r="G76" s="32">
        <v>195678.89</v>
      </c>
      <c r="H76" s="34">
        <v>0</v>
      </c>
      <c r="I76" s="32">
        <v>4130</v>
      </c>
      <c r="J76" s="32">
        <v>22213016</v>
      </c>
      <c r="K76" s="32">
        <v>908000</v>
      </c>
      <c r="L76" s="32">
        <v>13381474</v>
      </c>
      <c r="M76" s="32">
        <v>11283013.24</v>
      </c>
      <c r="N76" s="32">
        <v>7741970.7400000002</v>
      </c>
      <c r="O76" s="32">
        <v>3759630</v>
      </c>
      <c r="P76" s="32">
        <v>2173000</v>
      </c>
      <c r="Q76" s="32">
        <v>18000</v>
      </c>
      <c r="R76" s="47"/>
      <c r="S76" s="49" t="s">
        <v>138</v>
      </c>
    </row>
    <row r="77" spans="1:21" ht="20.100000000000001" customHeight="1" x14ac:dyDescent="0.3">
      <c r="A77" s="47"/>
      <c r="B77" s="47" t="s">
        <v>124</v>
      </c>
      <c r="C77" s="6"/>
      <c r="D77" s="39"/>
      <c r="E77" s="32">
        <v>15990093.950000001</v>
      </c>
      <c r="F77" s="32">
        <v>233369</v>
      </c>
      <c r="G77" s="32">
        <v>255110.44</v>
      </c>
      <c r="H77" s="34">
        <v>0</v>
      </c>
      <c r="I77" s="32">
        <v>220</v>
      </c>
      <c r="J77" s="32">
        <v>11750429.039999999</v>
      </c>
      <c r="K77" s="32">
        <v>0</v>
      </c>
      <c r="L77" s="32">
        <v>7285531.04</v>
      </c>
      <c r="M77" s="32">
        <v>8011488.8200000003</v>
      </c>
      <c r="N77" s="32">
        <v>3333979.92</v>
      </c>
      <c r="O77" s="32">
        <v>4118865</v>
      </c>
      <c r="P77" s="32">
        <v>1634520</v>
      </c>
      <c r="Q77" s="34">
        <v>0</v>
      </c>
      <c r="R77" s="47"/>
      <c r="S77" s="49" t="s">
        <v>139</v>
      </c>
    </row>
    <row r="78" spans="1:21" ht="20.100000000000001" customHeight="1" x14ac:dyDescent="0.3">
      <c r="A78" s="47"/>
      <c r="B78" s="47" t="s">
        <v>125</v>
      </c>
      <c r="C78" s="6"/>
      <c r="D78" s="39"/>
      <c r="E78" s="32">
        <v>13869525.310000001</v>
      </c>
      <c r="F78" s="32">
        <v>16991.47</v>
      </c>
      <c r="G78" s="32">
        <v>173913.24</v>
      </c>
      <c r="H78" s="32">
        <v>504180</v>
      </c>
      <c r="I78" s="32">
        <v>100</v>
      </c>
      <c r="J78" s="32">
        <v>8105134</v>
      </c>
      <c r="K78" s="34">
        <v>0</v>
      </c>
      <c r="L78" s="32">
        <v>5249511.8</v>
      </c>
      <c r="M78" s="32">
        <v>8215236.2199999997</v>
      </c>
      <c r="N78" s="32">
        <v>3254649.45</v>
      </c>
      <c r="O78" s="34">
        <v>2936450</v>
      </c>
      <c r="P78" s="34">
        <v>463523.34</v>
      </c>
      <c r="Q78" s="34">
        <v>0</v>
      </c>
      <c r="R78" s="47"/>
      <c r="S78" s="49" t="s">
        <v>140</v>
      </c>
    </row>
    <row r="79" spans="1:21" ht="20.100000000000001" customHeight="1" x14ac:dyDescent="0.3">
      <c r="A79" s="44" t="s">
        <v>53</v>
      </c>
      <c r="B79" s="47"/>
      <c r="C79" s="6"/>
      <c r="D79" s="39"/>
      <c r="E79" s="33">
        <f>SUM(E80:E85)</f>
        <v>90740220.859999999</v>
      </c>
      <c r="F79" s="33">
        <f t="shared" ref="F79:Q79" si="4">SUM(F80:F85)</f>
        <v>253778.41999999998</v>
      </c>
      <c r="G79" s="33">
        <f t="shared" si="4"/>
        <v>1173702.72</v>
      </c>
      <c r="H79" s="33">
        <f t="shared" si="4"/>
        <v>169480</v>
      </c>
      <c r="I79" s="33">
        <f t="shared" si="4"/>
        <v>471742.37</v>
      </c>
      <c r="J79" s="33">
        <f t="shared" si="4"/>
        <v>107543973.44</v>
      </c>
      <c r="K79" s="33">
        <f t="shared" si="4"/>
        <v>7530492.6799999997</v>
      </c>
      <c r="L79" s="33">
        <f t="shared" si="4"/>
        <v>40171726.950000003</v>
      </c>
      <c r="M79" s="33">
        <f t="shared" si="4"/>
        <v>43867430.329999998</v>
      </c>
      <c r="N79" s="33">
        <f t="shared" si="4"/>
        <v>25791457.52</v>
      </c>
      <c r="O79" s="33">
        <f t="shared" si="4"/>
        <v>27948898.079999998</v>
      </c>
      <c r="P79" s="33">
        <f t="shared" si="4"/>
        <v>6129498.5199999996</v>
      </c>
      <c r="Q79" s="33">
        <f t="shared" si="4"/>
        <v>5264830.7</v>
      </c>
      <c r="R79" s="44" t="s">
        <v>141</v>
      </c>
      <c r="S79" s="49"/>
    </row>
    <row r="80" spans="1:21" ht="20.100000000000001" customHeight="1" x14ac:dyDescent="0.3">
      <c r="A80" s="47"/>
      <c r="B80" s="47" t="s">
        <v>130</v>
      </c>
      <c r="C80" s="50"/>
      <c r="D80" s="39"/>
      <c r="E80" s="32">
        <v>14168229.35</v>
      </c>
      <c r="F80" s="32">
        <v>147996.29999999999</v>
      </c>
      <c r="G80" s="32">
        <v>377162.12</v>
      </c>
      <c r="H80" s="34">
        <v>0</v>
      </c>
      <c r="I80" s="32">
        <v>0</v>
      </c>
      <c r="J80" s="32">
        <v>16195318</v>
      </c>
      <c r="K80" s="32">
        <v>0</v>
      </c>
      <c r="L80" s="32">
        <v>6900519</v>
      </c>
      <c r="M80" s="32">
        <v>6066894</v>
      </c>
      <c r="N80" s="32">
        <v>3494432.43</v>
      </c>
      <c r="O80" s="32">
        <v>9519982.4299999997</v>
      </c>
      <c r="P80" s="32">
        <v>1059000</v>
      </c>
      <c r="Q80" s="34">
        <v>0</v>
      </c>
      <c r="R80" s="47"/>
      <c r="S80" s="49" t="s">
        <v>146</v>
      </c>
    </row>
    <row r="81" spans="1:21" ht="20.100000000000001" customHeight="1" x14ac:dyDescent="0.3">
      <c r="A81" s="47"/>
      <c r="B81" s="47" t="s">
        <v>103</v>
      </c>
      <c r="C81" s="6"/>
      <c r="D81" s="39"/>
      <c r="E81" s="32">
        <v>14211201.129999999</v>
      </c>
      <c r="F81" s="32">
        <v>1182.0999999999999</v>
      </c>
      <c r="G81" s="32">
        <v>86971.09</v>
      </c>
      <c r="H81" s="34">
        <v>0</v>
      </c>
      <c r="I81" s="32">
        <v>875</v>
      </c>
      <c r="J81" s="32">
        <v>17995071.699999999</v>
      </c>
      <c r="K81" s="32">
        <v>1989458</v>
      </c>
      <c r="L81" s="32">
        <v>1036670</v>
      </c>
      <c r="M81" s="32">
        <v>7776646.6799999997</v>
      </c>
      <c r="N81" s="32">
        <v>4204544.3499999996</v>
      </c>
      <c r="O81" s="32">
        <v>2209100</v>
      </c>
      <c r="P81" s="32">
        <v>819000</v>
      </c>
      <c r="Q81" s="34">
        <v>5246830.7</v>
      </c>
      <c r="R81" s="47"/>
      <c r="S81" s="49" t="s">
        <v>121</v>
      </c>
    </row>
    <row r="82" spans="1:21" ht="20.100000000000001" customHeight="1" x14ac:dyDescent="0.3">
      <c r="A82" s="47"/>
      <c r="B82" s="47" t="s">
        <v>127</v>
      </c>
      <c r="C82" s="6"/>
      <c r="D82" s="39"/>
      <c r="E82" s="32">
        <v>19194364.379999999</v>
      </c>
      <c r="F82" s="32">
        <v>87433.72</v>
      </c>
      <c r="G82" s="32">
        <v>251829.48</v>
      </c>
      <c r="H82" s="32">
        <v>169480</v>
      </c>
      <c r="I82" s="32">
        <v>252350.81</v>
      </c>
      <c r="J82" s="32">
        <v>17000014.43</v>
      </c>
      <c r="K82" s="32">
        <v>2524000</v>
      </c>
      <c r="L82" s="32">
        <v>8880376.9000000004</v>
      </c>
      <c r="M82" s="32">
        <v>8501812.6500000004</v>
      </c>
      <c r="N82" s="32">
        <v>4766024.9800000004</v>
      </c>
      <c r="O82" s="32">
        <v>7035400.6500000004</v>
      </c>
      <c r="P82" s="32">
        <v>747644</v>
      </c>
      <c r="Q82" s="32">
        <v>18000</v>
      </c>
      <c r="R82" s="47"/>
      <c r="S82" s="49" t="s">
        <v>143</v>
      </c>
    </row>
    <row r="83" spans="1:21" ht="20.100000000000001" customHeight="1" x14ac:dyDescent="0.3">
      <c r="A83" s="47"/>
      <c r="B83" s="47" t="s">
        <v>128</v>
      </c>
      <c r="C83" s="6"/>
      <c r="D83" s="39"/>
      <c r="E83" s="32">
        <v>12150757.92</v>
      </c>
      <c r="F83" s="32">
        <v>4384</v>
      </c>
      <c r="G83" s="32">
        <v>136925.39000000001</v>
      </c>
      <c r="H83" s="34">
        <v>0</v>
      </c>
      <c r="I83" s="32">
        <v>51446.5</v>
      </c>
      <c r="J83" s="32">
        <v>27607473.68</v>
      </c>
      <c r="K83" s="32">
        <v>2466034.6800000002</v>
      </c>
      <c r="L83" s="32">
        <v>5525527</v>
      </c>
      <c r="M83" s="32">
        <v>5845860</v>
      </c>
      <c r="N83" s="32">
        <v>4216718.1500000004</v>
      </c>
      <c r="O83" s="32">
        <v>2311500</v>
      </c>
      <c r="P83" s="32">
        <v>1809698.8</v>
      </c>
      <c r="Q83" s="34">
        <v>0</v>
      </c>
      <c r="R83" s="47"/>
      <c r="S83" s="49" t="s">
        <v>144</v>
      </c>
    </row>
    <row r="84" spans="1:21" ht="20.100000000000001" customHeight="1" x14ac:dyDescent="0.3">
      <c r="A84" s="47"/>
      <c r="B84" s="47" t="s">
        <v>129</v>
      </c>
      <c r="C84" s="6"/>
      <c r="D84" s="39"/>
      <c r="E84" s="32">
        <v>14832334.659999998</v>
      </c>
      <c r="F84" s="32">
        <v>8006</v>
      </c>
      <c r="G84" s="32">
        <v>189313.42</v>
      </c>
      <c r="H84" s="34">
        <v>0</v>
      </c>
      <c r="I84" s="32">
        <v>165570.06</v>
      </c>
      <c r="J84" s="32">
        <v>10850489</v>
      </c>
      <c r="K84" s="34">
        <v>0</v>
      </c>
      <c r="L84" s="32">
        <v>7384767.0499999998</v>
      </c>
      <c r="M84" s="32">
        <v>6838125</v>
      </c>
      <c r="N84" s="32">
        <v>3547805.2</v>
      </c>
      <c r="O84" s="32">
        <v>2636100</v>
      </c>
      <c r="P84" s="32">
        <v>836165.72</v>
      </c>
      <c r="Q84" s="32">
        <v>0</v>
      </c>
      <c r="R84" s="47"/>
      <c r="S84" s="49" t="s">
        <v>145</v>
      </c>
    </row>
    <row r="85" spans="1:21" ht="20.100000000000001" customHeight="1" x14ac:dyDescent="0.3">
      <c r="A85" s="47"/>
      <c r="B85" s="47" t="s">
        <v>126</v>
      </c>
      <c r="C85" s="6"/>
      <c r="D85" s="39"/>
      <c r="E85" s="32">
        <v>16183333.42</v>
      </c>
      <c r="F85" s="32">
        <v>4776.3</v>
      </c>
      <c r="G85" s="32">
        <v>131501.22</v>
      </c>
      <c r="H85" s="34">
        <v>0</v>
      </c>
      <c r="I85" s="32">
        <v>1500</v>
      </c>
      <c r="J85" s="32">
        <v>17895606.629999999</v>
      </c>
      <c r="K85" s="34">
        <v>551000</v>
      </c>
      <c r="L85" s="32">
        <v>10443867</v>
      </c>
      <c r="M85" s="32">
        <v>8838092</v>
      </c>
      <c r="N85" s="32">
        <v>5561932.4100000001</v>
      </c>
      <c r="O85" s="32">
        <v>4236815</v>
      </c>
      <c r="P85" s="32">
        <v>857990</v>
      </c>
      <c r="Q85" s="32">
        <v>0</v>
      </c>
      <c r="R85" s="48"/>
      <c r="S85" s="49" t="s">
        <v>142</v>
      </c>
    </row>
    <row r="86" spans="1:21" ht="20.100000000000001" customHeight="1" x14ac:dyDescent="0.3">
      <c r="A86" s="44" t="s">
        <v>54</v>
      </c>
      <c r="B86" s="49"/>
      <c r="C86" s="6"/>
      <c r="D86" s="39"/>
      <c r="E86" s="33">
        <f>SUM(E87:E93:E107:E108)</f>
        <v>155160114.37</v>
      </c>
      <c r="F86" s="33">
        <f>SUM(F87:F93:F107:F108)</f>
        <v>501673.10000000003</v>
      </c>
      <c r="G86" s="33">
        <f>SUM(G87:G93:G107:G108)</f>
        <v>1369571.8399999999</v>
      </c>
      <c r="H86" s="33">
        <f>SUM(H87:H93:H107:H108)</f>
        <v>1300461</v>
      </c>
      <c r="I86" s="33">
        <f>SUM(I87:I93:I107:I108)</f>
        <v>489630.54000000004</v>
      </c>
      <c r="J86" s="33">
        <f>SUM(J87:J93:J107:J108)</f>
        <v>172315598.06</v>
      </c>
      <c r="K86" s="33">
        <f>SUM(K87:K93:K107:K108)</f>
        <v>13951363</v>
      </c>
      <c r="L86" s="33">
        <f>SUM(L87:L93:L107:L108)</f>
        <v>84816458.049999997</v>
      </c>
      <c r="M86" s="33">
        <f>SUM(M87:M93:M107:M108)</f>
        <v>70185171.430000007</v>
      </c>
      <c r="N86" s="33">
        <f>SUM(N87:N93:N107:N108)</f>
        <v>40850079.840000004</v>
      </c>
      <c r="O86" s="33">
        <f>SUM(O87:O93:O107:O108)</f>
        <v>44995987.699999996</v>
      </c>
      <c r="P86" s="33">
        <f>SUM(P87:P93:P107:P108)</f>
        <v>11255825.559999999</v>
      </c>
      <c r="Q86" s="33">
        <f>SUM(Q87:Q93:Q107:Q108)</f>
        <v>52753.13</v>
      </c>
      <c r="R86" s="44" t="s">
        <v>147</v>
      </c>
      <c r="S86" s="49"/>
    </row>
    <row r="87" spans="1:21" ht="20.100000000000001" customHeight="1" x14ac:dyDescent="0.3">
      <c r="A87" s="47"/>
      <c r="B87" s="49" t="s">
        <v>137</v>
      </c>
      <c r="C87" s="42"/>
      <c r="D87" s="39"/>
      <c r="E87" s="32">
        <v>14600884.5</v>
      </c>
      <c r="F87" s="32">
        <v>39433.4</v>
      </c>
      <c r="G87" s="32">
        <v>600</v>
      </c>
      <c r="H87" s="34">
        <v>0</v>
      </c>
      <c r="I87" s="32">
        <v>203521.51</v>
      </c>
      <c r="J87" s="32">
        <v>12774576</v>
      </c>
      <c r="K87" s="32">
        <v>0</v>
      </c>
      <c r="L87" s="32">
        <v>8174853</v>
      </c>
      <c r="M87" s="32">
        <v>7280170</v>
      </c>
      <c r="N87" s="32">
        <v>3398471.15</v>
      </c>
      <c r="O87" s="32">
        <v>2134334.19</v>
      </c>
      <c r="P87" s="32">
        <v>1050000</v>
      </c>
      <c r="Q87" s="34">
        <v>4434</v>
      </c>
      <c r="R87" s="47"/>
      <c r="S87" s="49" t="s">
        <v>154</v>
      </c>
    </row>
    <row r="88" spans="1:21" ht="20.100000000000001" customHeight="1" x14ac:dyDescent="0.3">
      <c r="A88" s="47"/>
      <c r="B88" s="49" t="s">
        <v>156</v>
      </c>
      <c r="C88" s="50"/>
      <c r="D88" s="39"/>
      <c r="E88" s="32">
        <v>16108190.040000001</v>
      </c>
      <c r="F88" s="51">
        <v>8416.4</v>
      </c>
      <c r="G88" s="32">
        <v>294866</v>
      </c>
      <c r="H88" s="32">
        <v>1155536</v>
      </c>
      <c r="I88" s="32">
        <v>32624</v>
      </c>
      <c r="J88" s="32">
        <v>21299148</v>
      </c>
      <c r="K88" s="32">
        <v>124000</v>
      </c>
      <c r="L88" s="32">
        <v>10240779</v>
      </c>
      <c r="M88" s="32">
        <v>6732482</v>
      </c>
      <c r="N88" s="32">
        <v>4730224.88</v>
      </c>
      <c r="O88" s="32">
        <v>9216688</v>
      </c>
      <c r="P88" s="32">
        <v>1165960</v>
      </c>
      <c r="Q88" s="34">
        <v>15000</v>
      </c>
      <c r="R88" s="47"/>
      <c r="S88" s="49" t="s">
        <v>171</v>
      </c>
    </row>
    <row r="89" spans="1:21" ht="20.100000000000001" customHeight="1" x14ac:dyDescent="0.3">
      <c r="A89" s="47"/>
      <c r="B89" s="49" t="s">
        <v>131</v>
      </c>
      <c r="C89" s="6"/>
      <c r="D89" s="39"/>
      <c r="E89" s="32">
        <v>15185889.189999999</v>
      </c>
      <c r="F89" s="32">
        <v>41299</v>
      </c>
      <c r="G89" s="32">
        <v>52085.83</v>
      </c>
      <c r="H89" s="34">
        <v>0</v>
      </c>
      <c r="I89" s="32">
        <v>16657.2</v>
      </c>
      <c r="J89" s="32">
        <v>13767537</v>
      </c>
      <c r="K89" s="34">
        <v>0</v>
      </c>
      <c r="L89" s="32">
        <v>8928578.3399999999</v>
      </c>
      <c r="M89" s="32">
        <v>7394720</v>
      </c>
      <c r="N89" s="32">
        <v>5828630.8099999996</v>
      </c>
      <c r="O89" s="32">
        <v>757600</v>
      </c>
      <c r="P89" s="32">
        <v>899843.95</v>
      </c>
      <c r="Q89" s="34">
        <v>0</v>
      </c>
      <c r="R89" s="47"/>
      <c r="S89" s="49" t="s">
        <v>148</v>
      </c>
    </row>
    <row r="90" spans="1:21" ht="20.100000000000001" customHeight="1" x14ac:dyDescent="0.3">
      <c r="A90" s="47"/>
      <c r="B90" s="49" t="s">
        <v>133</v>
      </c>
      <c r="C90" s="6"/>
      <c r="D90" s="39"/>
      <c r="E90" s="32">
        <v>26660708.82</v>
      </c>
      <c r="F90" s="32">
        <v>144925</v>
      </c>
      <c r="G90" s="32">
        <v>0</v>
      </c>
      <c r="H90" s="32">
        <v>144925</v>
      </c>
      <c r="I90" s="32">
        <v>72816.25</v>
      </c>
      <c r="J90" s="32">
        <v>22636993</v>
      </c>
      <c r="K90" s="34">
        <v>0</v>
      </c>
      <c r="L90" s="32">
        <v>6123454</v>
      </c>
      <c r="M90" s="32">
        <v>8714245.0800000001</v>
      </c>
      <c r="N90" s="32">
        <v>6293667.0499999998</v>
      </c>
      <c r="O90" s="32">
        <v>1754400</v>
      </c>
      <c r="P90" s="32">
        <v>1361623.31</v>
      </c>
      <c r="Q90" s="34">
        <v>0</v>
      </c>
      <c r="R90" s="47"/>
      <c r="S90" s="49" t="s">
        <v>150</v>
      </c>
    </row>
    <row r="91" spans="1:21" ht="20.100000000000001" customHeight="1" x14ac:dyDescent="0.3">
      <c r="A91" s="47"/>
      <c r="B91" s="49" t="s">
        <v>132</v>
      </c>
      <c r="C91" s="6"/>
      <c r="D91" s="39"/>
      <c r="E91" s="32">
        <v>17688555.77</v>
      </c>
      <c r="F91" s="52">
        <v>22492.9</v>
      </c>
      <c r="G91" s="32">
        <v>133158.74</v>
      </c>
      <c r="H91" s="34">
        <v>0</v>
      </c>
      <c r="I91" s="32">
        <v>89530.08</v>
      </c>
      <c r="J91" s="32">
        <v>24436556.059999999</v>
      </c>
      <c r="K91" s="32">
        <v>0</v>
      </c>
      <c r="L91" s="32">
        <v>10492434.449999999</v>
      </c>
      <c r="M91" s="32">
        <v>8333372.3200000003</v>
      </c>
      <c r="N91" s="32">
        <v>4842360.8</v>
      </c>
      <c r="O91" s="32">
        <v>9860529.75</v>
      </c>
      <c r="P91" s="32">
        <v>1312120</v>
      </c>
      <c r="Q91" s="34">
        <v>0</v>
      </c>
      <c r="R91" s="47"/>
      <c r="S91" s="49" t="s">
        <v>149</v>
      </c>
    </row>
    <row r="92" spans="1:21" ht="20.100000000000001" customHeight="1" x14ac:dyDescent="0.3">
      <c r="A92" s="47"/>
      <c r="B92" s="49" t="s">
        <v>134</v>
      </c>
      <c r="C92" s="50"/>
      <c r="D92" s="39"/>
      <c r="E92" s="32">
        <v>19450099.800000001</v>
      </c>
      <c r="F92" s="32">
        <v>224600.3</v>
      </c>
      <c r="G92" s="32">
        <v>271505.71999999997</v>
      </c>
      <c r="H92" s="34">
        <v>0</v>
      </c>
      <c r="I92" s="32">
        <v>30200.5</v>
      </c>
      <c r="J92" s="32">
        <v>25151892</v>
      </c>
      <c r="K92" s="34">
        <v>6661798</v>
      </c>
      <c r="L92" s="32">
        <v>13134154</v>
      </c>
      <c r="M92" s="32">
        <v>9922105</v>
      </c>
      <c r="N92" s="32">
        <v>4881638.17</v>
      </c>
      <c r="O92" s="34">
        <v>10013250.76</v>
      </c>
      <c r="P92" s="34">
        <v>456560</v>
      </c>
      <c r="Q92" s="34">
        <v>0</v>
      </c>
      <c r="R92" s="47"/>
      <c r="S92" s="49" t="s">
        <v>151</v>
      </c>
    </row>
    <row r="93" spans="1:21" ht="20.100000000000001" customHeight="1" x14ac:dyDescent="0.3">
      <c r="A93" s="47"/>
      <c r="B93" s="49" t="s">
        <v>136</v>
      </c>
      <c r="C93" s="6"/>
      <c r="D93" s="39"/>
      <c r="E93" s="32">
        <v>14811565.879999999</v>
      </c>
      <c r="F93" s="32">
        <v>17944.7</v>
      </c>
      <c r="G93" s="32">
        <v>159055.13</v>
      </c>
      <c r="H93" s="34">
        <v>0</v>
      </c>
      <c r="I93" s="32">
        <v>17300</v>
      </c>
      <c r="J93" s="32">
        <v>17039361</v>
      </c>
      <c r="K93" s="32">
        <v>3165</v>
      </c>
      <c r="L93" s="32">
        <v>10556949</v>
      </c>
      <c r="M93" s="32">
        <v>7704690</v>
      </c>
      <c r="N93" s="32">
        <v>3485464.14</v>
      </c>
      <c r="O93" s="32">
        <v>5964415</v>
      </c>
      <c r="P93" s="32">
        <v>1182136.55</v>
      </c>
      <c r="Q93" s="32">
        <v>33319.129999999997</v>
      </c>
      <c r="R93" s="47"/>
      <c r="S93" s="49" t="s">
        <v>153</v>
      </c>
    </row>
    <row r="94" spans="1:21" s="1" customFormat="1" x14ac:dyDescent="0.3">
      <c r="B94" s="2" t="s">
        <v>2</v>
      </c>
      <c r="C94" s="3">
        <v>19.3</v>
      </c>
      <c r="D94" s="2" t="s">
        <v>221</v>
      </c>
      <c r="U94" s="5"/>
    </row>
    <row r="95" spans="1:21" s="41" customFormat="1" x14ac:dyDescent="0.3">
      <c r="B95" s="1" t="s">
        <v>25</v>
      </c>
      <c r="C95" s="3">
        <v>19.3</v>
      </c>
      <c r="D95" s="2" t="s">
        <v>27</v>
      </c>
      <c r="U95" s="1"/>
    </row>
    <row r="96" spans="1:21" s="41" customFormat="1" x14ac:dyDescent="0.3">
      <c r="B96" s="1"/>
      <c r="C96" s="3"/>
      <c r="D96" s="2" t="s">
        <v>222</v>
      </c>
    </row>
    <row r="97" spans="1:21" s="41" customFormat="1" ht="15" customHeight="1" x14ac:dyDescent="0.3">
      <c r="B97" s="1"/>
      <c r="C97" s="3"/>
      <c r="D97" s="2"/>
      <c r="S97" s="4" t="s">
        <v>26</v>
      </c>
    </row>
    <row r="98" spans="1:21" ht="6" customHeight="1" x14ac:dyDescent="0.3">
      <c r="U98" s="41"/>
    </row>
    <row r="99" spans="1:21" s="6" customFormat="1" ht="21" x14ac:dyDescent="0.45">
      <c r="A99" s="21"/>
      <c r="B99" s="22"/>
      <c r="C99" s="22"/>
      <c r="D99" s="23"/>
      <c r="E99" s="54" t="s">
        <v>13</v>
      </c>
      <c r="F99" s="55"/>
      <c r="G99" s="55"/>
      <c r="H99" s="55"/>
      <c r="I99" s="55"/>
      <c r="J99" s="55"/>
      <c r="K99" s="56"/>
      <c r="L99" s="57" t="s">
        <v>14</v>
      </c>
      <c r="M99" s="58"/>
      <c r="N99" s="58"/>
      <c r="O99" s="58"/>
      <c r="P99" s="58"/>
      <c r="Q99" s="58"/>
      <c r="R99" s="24" t="s">
        <v>22</v>
      </c>
      <c r="S99" s="25"/>
      <c r="U99" s="5"/>
    </row>
    <row r="100" spans="1:21" s="6" customFormat="1" ht="21.75" customHeight="1" x14ac:dyDescent="0.3">
      <c r="E100" s="65" t="s">
        <v>8</v>
      </c>
      <c r="F100" s="66"/>
      <c r="G100" s="66"/>
      <c r="H100" s="66"/>
      <c r="I100" s="66"/>
      <c r="J100" s="66"/>
      <c r="K100" s="67"/>
      <c r="L100" s="68" t="s">
        <v>15</v>
      </c>
      <c r="M100" s="69"/>
      <c r="N100" s="69"/>
      <c r="O100" s="69"/>
      <c r="P100" s="69"/>
      <c r="Q100" s="70"/>
      <c r="R100" s="63" t="s">
        <v>40</v>
      </c>
      <c r="S100" s="64"/>
    </row>
    <row r="101" spans="1:21" s="6" customFormat="1" ht="17.25" x14ac:dyDescent="0.3">
      <c r="A101" s="61" t="s">
        <v>38</v>
      </c>
      <c r="B101" s="61"/>
      <c r="C101" s="61"/>
      <c r="D101" s="62"/>
      <c r="E101" s="18"/>
      <c r="F101" s="18" t="s">
        <v>18</v>
      </c>
      <c r="G101" s="18"/>
      <c r="H101" s="18"/>
      <c r="I101" s="18"/>
      <c r="J101" s="11"/>
      <c r="K101" s="19"/>
      <c r="L101" s="20"/>
      <c r="M101" s="20"/>
      <c r="N101" s="20"/>
      <c r="O101" s="20"/>
      <c r="P101" s="20"/>
      <c r="Q101" s="20"/>
      <c r="R101" s="63" t="s">
        <v>39</v>
      </c>
      <c r="S101" s="64"/>
    </row>
    <row r="102" spans="1:21" s="6" customFormat="1" ht="17.25" x14ac:dyDescent="0.3">
      <c r="A102" s="61" t="s">
        <v>36</v>
      </c>
      <c r="B102" s="61"/>
      <c r="C102" s="61"/>
      <c r="D102" s="62"/>
      <c r="E102" s="18" t="s">
        <v>5</v>
      </c>
      <c r="F102" s="18" t="s">
        <v>32</v>
      </c>
      <c r="G102" s="18"/>
      <c r="H102" s="18" t="s">
        <v>7</v>
      </c>
      <c r="I102" s="18"/>
      <c r="J102" s="20"/>
      <c r="K102" s="18"/>
      <c r="L102" s="20"/>
      <c r="M102" s="20"/>
      <c r="N102" s="20"/>
      <c r="O102" s="20"/>
      <c r="P102" s="20"/>
      <c r="Q102" s="20"/>
      <c r="R102" s="63" t="s">
        <v>21</v>
      </c>
      <c r="S102" s="64"/>
    </row>
    <row r="103" spans="1:21" s="6" customFormat="1" ht="17.25" x14ac:dyDescent="0.3">
      <c r="A103" s="61" t="s">
        <v>37</v>
      </c>
      <c r="B103" s="61"/>
      <c r="C103" s="61"/>
      <c r="D103" s="62"/>
      <c r="E103" s="14" t="s">
        <v>17</v>
      </c>
      <c r="F103" s="18" t="s">
        <v>33</v>
      </c>
      <c r="G103" s="18"/>
      <c r="H103" s="13" t="s">
        <v>34</v>
      </c>
      <c r="I103" s="18"/>
      <c r="J103" s="20"/>
      <c r="K103" s="18"/>
      <c r="L103" s="20" t="s">
        <v>23</v>
      </c>
      <c r="M103" s="20"/>
      <c r="N103" s="20"/>
      <c r="O103" s="20"/>
      <c r="P103" s="20"/>
      <c r="Q103" s="20"/>
      <c r="R103" s="63" t="s">
        <v>4</v>
      </c>
      <c r="S103" s="64"/>
    </row>
    <row r="104" spans="1:21" s="6" customFormat="1" ht="17.25" x14ac:dyDescent="0.3">
      <c r="A104" s="13"/>
      <c r="B104" s="13"/>
      <c r="C104" s="13"/>
      <c r="D104" s="37"/>
      <c r="E104" s="14" t="s">
        <v>20</v>
      </c>
      <c r="F104" s="35" t="s">
        <v>47</v>
      </c>
      <c r="G104" s="18" t="s">
        <v>6</v>
      </c>
      <c r="H104" s="35" t="s">
        <v>48</v>
      </c>
      <c r="I104" s="18" t="s">
        <v>19</v>
      </c>
      <c r="J104" s="20" t="s">
        <v>11</v>
      </c>
      <c r="K104" s="18" t="s">
        <v>3</v>
      </c>
      <c r="L104" s="15" t="s">
        <v>16</v>
      </c>
      <c r="M104" s="20" t="s">
        <v>28</v>
      </c>
      <c r="N104" s="20" t="s">
        <v>29</v>
      </c>
      <c r="O104" s="20" t="s">
        <v>30</v>
      </c>
      <c r="P104" s="20" t="s">
        <v>31</v>
      </c>
      <c r="Q104" s="20" t="s">
        <v>35</v>
      </c>
      <c r="R104" s="38"/>
      <c r="S104" s="40"/>
    </row>
    <row r="105" spans="1:21" s="6" customFormat="1" ht="19.5" x14ac:dyDescent="0.45">
      <c r="A105" s="28"/>
      <c r="B105" s="28"/>
      <c r="C105" s="28"/>
      <c r="D105" s="29"/>
      <c r="E105" s="16" t="s">
        <v>20</v>
      </c>
      <c r="F105" s="16" t="s">
        <v>46</v>
      </c>
      <c r="G105" s="16" t="s">
        <v>9</v>
      </c>
      <c r="H105" s="16" t="s">
        <v>45</v>
      </c>
      <c r="I105" s="16" t="s">
        <v>10</v>
      </c>
      <c r="J105" s="17" t="s">
        <v>12</v>
      </c>
      <c r="K105" s="16" t="s">
        <v>1</v>
      </c>
      <c r="L105" s="17" t="s">
        <v>44</v>
      </c>
      <c r="M105" s="17" t="s">
        <v>41</v>
      </c>
      <c r="N105" s="17" t="s">
        <v>42</v>
      </c>
      <c r="O105" s="17" t="s">
        <v>43</v>
      </c>
      <c r="P105" s="17" t="s">
        <v>12</v>
      </c>
      <c r="Q105" s="16" t="s">
        <v>1</v>
      </c>
      <c r="R105" s="30"/>
      <c r="S105" s="31"/>
    </row>
    <row r="106" spans="1:21" ht="3" customHeight="1" x14ac:dyDescent="0.3">
      <c r="A106" s="59" t="s">
        <v>22</v>
      </c>
      <c r="B106" s="59"/>
      <c r="C106" s="59"/>
      <c r="D106" s="60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26"/>
      <c r="S106" s="27"/>
      <c r="U106" s="6"/>
    </row>
    <row r="107" spans="1:21" ht="20.100000000000001" customHeight="1" x14ac:dyDescent="0.3">
      <c r="A107" s="47"/>
      <c r="B107" s="49" t="s">
        <v>135</v>
      </c>
      <c r="C107" s="43"/>
      <c r="D107" s="39"/>
      <c r="E107" s="32">
        <v>16637301.040000001</v>
      </c>
      <c r="F107" s="32">
        <v>1464.9</v>
      </c>
      <c r="G107" s="32">
        <v>175003.82</v>
      </c>
      <c r="H107" s="34">
        <v>0</v>
      </c>
      <c r="I107" s="32">
        <v>10000</v>
      </c>
      <c r="J107" s="32">
        <v>21406428</v>
      </c>
      <c r="K107" s="34">
        <v>2095000</v>
      </c>
      <c r="L107" s="32">
        <v>9817091.2599999998</v>
      </c>
      <c r="M107" s="32">
        <v>6932879.0300000003</v>
      </c>
      <c r="N107" s="32">
        <v>5357221.32</v>
      </c>
      <c r="O107" s="32">
        <v>2956500</v>
      </c>
      <c r="P107" s="32">
        <v>1606860</v>
      </c>
      <c r="Q107" s="34">
        <v>0</v>
      </c>
      <c r="R107" s="47"/>
      <c r="S107" s="49" t="s">
        <v>152</v>
      </c>
    </row>
    <row r="108" spans="1:21" ht="20.100000000000001" customHeight="1" x14ac:dyDescent="0.3">
      <c r="A108" s="47"/>
      <c r="B108" s="49" t="s">
        <v>155</v>
      </c>
      <c r="C108" s="43"/>
      <c r="D108" s="39"/>
      <c r="E108" s="32">
        <v>14016919.33</v>
      </c>
      <c r="F108" s="32">
        <v>1096.5</v>
      </c>
      <c r="G108" s="32">
        <v>283296.59999999998</v>
      </c>
      <c r="H108" s="34">
        <v>0</v>
      </c>
      <c r="I108" s="32">
        <v>16981</v>
      </c>
      <c r="J108" s="32">
        <v>13803107</v>
      </c>
      <c r="K108" s="32">
        <v>5067400</v>
      </c>
      <c r="L108" s="32">
        <v>7348165</v>
      </c>
      <c r="M108" s="32">
        <v>7170508</v>
      </c>
      <c r="N108" s="32">
        <v>2032401.52</v>
      </c>
      <c r="O108" s="32">
        <v>2338270</v>
      </c>
      <c r="P108" s="32">
        <v>2220721.75</v>
      </c>
      <c r="Q108" s="34">
        <v>0</v>
      </c>
      <c r="R108" s="47"/>
      <c r="S108" s="49" t="s">
        <v>170</v>
      </c>
    </row>
    <row r="109" spans="1:21" ht="20.100000000000001" customHeight="1" x14ac:dyDescent="0.3">
      <c r="A109" s="44" t="s">
        <v>55</v>
      </c>
      <c r="B109" s="49"/>
      <c r="C109" s="43"/>
      <c r="D109" s="39"/>
      <c r="E109" s="33">
        <f>SUM(E110:E113)</f>
        <v>72531763.270000011</v>
      </c>
      <c r="F109" s="33">
        <f t="shared" ref="F109:Q109" si="5">SUM(F110:F113)</f>
        <v>80167.850000000006</v>
      </c>
      <c r="G109" s="33">
        <f t="shared" si="5"/>
        <v>462679.06</v>
      </c>
      <c r="H109" s="33">
        <f t="shared" si="5"/>
        <v>94614.45</v>
      </c>
      <c r="I109" s="33">
        <f t="shared" si="5"/>
        <v>304927</v>
      </c>
      <c r="J109" s="33">
        <f t="shared" si="5"/>
        <v>118284982.74000001</v>
      </c>
      <c r="K109" s="33">
        <f t="shared" si="5"/>
        <v>1283500</v>
      </c>
      <c r="L109" s="33">
        <f t="shared" si="5"/>
        <v>28611410.68</v>
      </c>
      <c r="M109" s="33">
        <f t="shared" si="5"/>
        <v>43037212.019999996</v>
      </c>
      <c r="N109" s="33">
        <f t="shared" si="5"/>
        <v>34757698.019999996</v>
      </c>
      <c r="O109" s="33">
        <f t="shared" si="5"/>
        <v>26320434.5</v>
      </c>
      <c r="P109" s="33">
        <f t="shared" si="5"/>
        <v>7365760</v>
      </c>
      <c r="Q109" s="33">
        <f t="shared" si="5"/>
        <v>103265.60000000001</v>
      </c>
      <c r="R109" s="44" t="s">
        <v>172</v>
      </c>
      <c r="S109" s="49"/>
    </row>
    <row r="110" spans="1:21" ht="20.100000000000001" customHeight="1" x14ac:dyDescent="0.3">
      <c r="A110" s="44"/>
      <c r="B110" s="49" t="s">
        <v>157</v>
      </c>
      <c r="C110" s="43"/>
      <c r="D110" s="39"/>
      <c r="E110" s="32">
        <v>14160807.18</v>
      </c>
      <c r="F110" s="32">
        <v>4614</v>
      </c>
      <c r="G110" s="32">
        <v>0</v>
      </c>
      <c r="H110" s="34">
        <v>94614.45</v>
      </c>
      <c r="I110" s="32">
        <v>5260</v>
      </c>
      <c r="J110" s="32">
        <v>16104251.26</v>
      </c>
      <c r="K110" s="34">
        <v>0</v>
      </c>
      <c r="L110" s="32">
        <v>8483446.1999999993</v>
      </c>
      <c r="M110" s="32">
        <v>8704900</v>
      </c>
      <c r="N110" s="32">
        <v>7700417.9500000002</v>
      </c>
      <c r="O110" s="34">
        <v>2154663</v>
      </c>
      <c r="P110" s="34">
        <v>750000</v>
      </c>
      <c r="Q110" s="34">
        <v>85265.600000000006</v>
      </c>
      <c r="R110" s="44"/>
      <c r="S110" s="49" t="s">
        <v>173</v>
      </c>
    </row>
    <row r="111" spans="1:21" ht="20.100000000000001" customHeight="1" x14ac:dyDescent="0.3">
      <c r="A111" s="44"/>
      <c r="B111" s="49" t="s">
        <v>160</v>
      </c>
      <c r="C111" s="43"/>
      <c r="D111" s="39"/>
      <c r="E111" s="32">
        <v>27461768.900000002</v>
      </c>
      <c r="F111" s="32">
        <v>56031.75</v>
      </c>
      <c r="G111" s="32">
        <v>119645.22</v>
      </c>
      <c r="H111" s="34">
        <v>0</v>
      </c>
      <c r="I111" s="32">
        <v>223927</v>
      </c>
      <c r="J111" s="32">
        <v>42851079</v>
      </c>
      <c r="K111" s="34">
        <v>0</v>
      </c>
      <c r="L111" s="32">
        <v>1902302</v>
      </c>
      <c r="M111" s="32">
        <v>17256499.309999999</v>
      </c>
      <c r="N111" s="32">
        <v>15608640.5</v>
      </c>
      <c r="O111" s="34">
        <v>6404049</v>
      </c>
      <c r="P111" s="34">
        <v>4200040</v>
      </c>
      <c r="Q111" s="34">
        <v>0</v>
      </c>
      <c r="R111" s="44"/>
      <c r="S111" s="49" t="s">
        <v>176</v>
      </c>
    </row>
    <row r="112" spans="1:21" ht="20.100000000000001" customHeight="1" x14ac:dyDescent="0.3">
      <c r="A112" s="44"/>
      <c r="B112" s="49" t="s">
        <v>158</v>
      </c>
      <c r="C112" s="43"/>
      <c r="D112" s="39"/>
      <c r="E112" s="32">
        <v>13589355.23</v>
      </c>
      <c r="F112" s="32">
        <v>12419.3</v>
      </c>
      <c r="G112" s="32">
        <v>153660.97</v>
      </c>
      <c r="H112" s="34">
        <v>0</v>
      </c>
      <c r="I112" s="32">
        <v>290</v>
      </c>
      <c r="J112" s="32">
        <v>27450368.02</v>
      </c>
      <c r="K112" s="32">
        <v>0</v>
      </c>
      <c r="L112" s="32">
        <v>6239215.4800000004</v>
      </c>
      <c r="M112" s="32">
        <v>6685358.71</v>
      </c>
      <c r="N112" s="32">
        <v>5110769.16</v>
      </c>
      <c r="O112" s="32">
        <v>2778200</v>
      </c>
      <c r="P112" s="32">
        <v>480720</v>
      </c>
      <c r="Q112" s="34">
        <v>0</v>
      </c>
      <c r="R112" s="44"/>
      <c r="S112" s="49" t="s">
        <v>174</v>
      </c>
    </row>
    <row r="113" spans="1:21" ht="20.100000000000001" customHeight="1" x14ac:dyDescent="0.3">
      <c r="A113" s="44"/>
      <c r="B113" s="49" t="s">
        <v>159</v>
      </c>
      <c r="C113" s="43"/>
      <c r="D113" s="39"/>
      <c r="E113" s="32">
        <v>17319831.960000001</v>
      </c>
      <c r="F113" s="32">
        <v>7102.8</v>
      </c>
      <c r="G113" s="32">
        <v>189372.87</v>
      </c>
      <c r="H113" s="34">
        <v>0</v>
      </c>
      <c r="I113" s="32">
        <v>75450</v>
      </c>
      <c r="J113" s="32">
        <v>31879284.460000001</v>
      </c>
      <c r="K113" s="34">
        <v>1283500</v>
      </c>
      <c r="L113" s="32">
        <v>11986447</v>
      </c>
      <c r="M113" s="32">
        <v>10390454</v>
      </c>
      <c r="N113" s="32">
        <v>6337870.4100000001</v>
      </c>
      <c r="O113" s="34">
        <v>14983522.5</v>
      </c>
      <c r="P113" s="34">
        <v>1935000</v>
      </c>
      <c r="Q113" s="34">
        <v>18000</v>
      </c>
      <c r="R113" s="44"/>
      <c r="S113" s="49" t="s">
        <v>175</v>
      </c>
    </row>
    <row r="114" spans="1:21" ht="20.100000000000001" customHeight="1" x14ac:dyDescent="0.3">
      <c r="A114" s="44" t="s">
        <v>56</v>
      </c>
      <c r="B114" s="49"/>
      <c r="C114" s="43"/>
      <c r="D114" s="39"/>
      <c r="E114" s="33">
        <f>SUM(E115:E118)</f>
        <v>93362726.329999998</v>
      </c>
      <c r="F114" s="33">
        <f t="shared" ref="F114:Q114" si="6">SUM(F115:F118)</f>
        <v>362049.6</v>
      </c>
      <c r="G114" s="33">
        <f t="shared" si="6"/>
        <v>1501125.16</v>
      </c>
      <c r="H114" s="33">
        <f t="shared" si="6"/>
        <v>631440</v>
      </c>
      <c r="I114" s="33">
        <f t="shared" si="6"/>
        <v>196806</v>
      </c>
      <c r="J114" s="33">
        <f t="shared" si="6"/>
        <v>113576189.95</v>
      </c>
      <c r="K114" s="33">
        <f t="shared" si="6"/>
        <v>0</v>
      </c>
      <c r="L114" s="33">
        <f t="shared" si="6"/>
        <v>45996044</v>
      </c>
      <c r="M114" s="33">
        <f t="shared" si="6"/>
        <v>38825210.07</v>
      </c>
      <c r="N114" s="33">
        <f t="shared" si="6"/>
        <v>19798917.300000001</v>
      </c>
      <c r="O114" s="33">
        <f t="shared" si="6"/>
        <v>38791910.200000003</v>
      </c>
      <c r="P114" s="33">
        <f t="shared" si="6"/>
        <v>23492620</v>
      </c>
      <c r="Q114" s="33">
        <f t="shared" si="6"/>
        <v>18000</v>
      </c>
      <c r="R114" s="44" t="s">
        <v>177</v>
      </c>
      <c r="S114" s="49"/>
    </row>
    <row r="115" spans="1:21" ht="20.100000000000001" customHeight="1" x14ac:dyDescent="0.3">
      <c r="A115" s="44"/>
      <c r="B115" s="49" t="s">
        <v>164</v>
      </c>
      <c r="C115" s="43"/>
      <c r="D115" s="39"/>
      <c r="E115" s="32">
        <v>21011259.779999997</v>
      </c>
      <c r="F115" s="32">
        <v>16233.3</v>
      </c>
      <c r="G115" s="32">
        <v>222591.39</v>
      </c>
      <c r="H115" s="32">
        <v>631440</v>
      </c>
      <c r="I115" s="32">
        <v>7100</v>
      </c>
      <c r="J115" s="32">
        <v>28389236</v>
      </c>
      <c r="K115" s="32">
        <v>0</v>
      </c>
      <c r="L115" s="32">
        <v>16594363</v>
      </c>
      <c r="M115" s="32">
        <v>9108188.5700000003</v>
      </c>
      <c r="N115" s="32">
        <v>4363132.3099999996</v>
      </c>
      <c r="O115" s="32">
        <v>6043185</v>
      </c>
      <c r="P115" s="32">
        <v>1795520</v>
      </c>
      <c r="Q115" s="32">
        <v>18000</v>
      </c>
      <c r="R115" s="44"/>
      <c r="S115" s="49" t="s">
        <v>181</v>
      </c>
    </row>
    <row r="116" spans="1:21" ht="20.100000000000001" customHeight="1" x14ac:dyDescent="0.3">
      <c r="A116" s="44"/>
      <c r="B116" s="49" t="s">
        <v>163</v>
      </c>
      <c r="C116" s="43"/>
      <c r="D116" s="39"/>
      <c r="E116" s="32">
        <v>20420424.370000001</v>
      </c>
      <c r="F116" s="32">
        <v>21244.5</v>
      </c>
      <c r="G116" s="32">
        <v>615795.29</v>
      </c>
      <c r="H116" s="34">
        <v>0</v>
      </c>
      <c r="I116" s="32">
        <v>165230</v>
      </c>
      <c r="J116" s="32">
        <v>27955059.949999999</v>
      </c>
      <c r="K116" s="32">
        <v>0</v>
      </c>
      <c r="L116" s="32">
        <v>12245236</v>
      </c>
      <c r="M116" s="32">
        <v>8907881</v>
      </c>
      <c r="N116" s="32">
        <v>4624432.6100000003</v>
      </c>
      <c r="O116" s="32">
        <v>15388763</v>
      </c>
      <c r="P116" s="32">
        <v>1624000</v>
      </c>
      <c r="Q116" s="32">
        <v>0</v>
      </c>
      <c r="R116" s="44"/>
      <c r="S116" s="49" t="s">
        <v>180</v>
      </c>
    </row>
    <row r="117" spans="1:21" ht="20.100000000000001" customHeight="1" x14ac:dyDescent="0.3">
      <c r="A117" s="44"/>
      <c r="B117" s="49" t="s">
        <v>162</v>
      </c>
      <c r="C117" s="43"/>
      <c r="D117" s="39"/>
      <c r="E117" s="32">
        <v>26835610.779999997</v>
      </c>
      <c r="F117" s="32">
        <v>155328</v>
      </c>
      <c r="G117" s="32">
        <v>551446.49</v>
      </c>
      <c r="H117" s="34">
        <v>0</v>
      </c>
      <c r="I117" s="32">
        <v>0</v>
      </c>
      <c r="J117" s="32">
        <v>26304343</v>
      </c>
      <c r="K117" s="32">
        <v>0</v>
      </c>
      <c r="L117" s="32">
        <v>15841110</v>
      </c>
      <c r="M117" s="32">
        <v>9107672</v>
      </c>
      <c r="N117" s="32">
        <v>5088995.58</v>
      </c>
      <c r="O117" s="32">
        <v>6719365.9500000002</v>
      </c>
      <c r="P117" s="32">
        <v>2475200</v>
      </c>
      <c r="Q117" s="32">
        <v>0</v>
      </c>
      <c r="R117" s="44"/>
      <c r="S117" s="49" t="s">
        <v>179</v>
      </c>
    </row>
    <row r="118" spans="1:21" ht="20.100000000000001" customHeight="1" x14ac:dyDescent="0.3">
      <c r="A118" s="44"/>
      <c r="B118" s="49" t="s">
        <v>161</v>
      </c>
      <c r="C118" s="43"/>
      <c r="D118" s="39"/>
      <c r="E118" s="32">
        <v>25095431.400000002</v>
      </c>
      <c r="F118" s="32">
        <v>169243.8</v>
      </c>
      <c r="G118" s="32">
        <v>111291.99</v>
      </c>
      <c r="H118" s="34">
        <v>0</v>
      </c>
      <c r="I118" s="32">
        <v>24476</v>
      </c>
      <c r="J118" s="32">
        <v>30927551</v>
      </c>
      <c r="K118" s="34">
        <v>0</v>
      </c>
      <c r="L118" s="32">
        <v>1315335</v>
      </c>
      <c r="M118" s="32">
        <v>11701468.5</v>
      </c>
      <c r="N118" s="32">
        <v>5722356.7999999998</v>
      </c>
      <c r="O118" s="34">
        <v>10640596.25</v>
      </c>
      <c r="P118" s="34">
        <v>17597900</v>
      </c>
      <c r="Q118" s="34">
        <v>0</v>
      </c>
      <c r="R118" s="44"/>
      <c r="S118" s="49" t="s">
        <v>178</v>
      </c>
    </row>
    <row r="119" spans="1:21" ht="20.100000000000001" customHeight="1" x14ac:dyDescent="0.3">
      <c r="A119" s="44" t="s">
        <v>57</v>
      </c>
      <c r="B119" s="49"/>
      <c r="C119" s="43"/>
      <c r="D119" s="39"/>
      <c r="E119" s="33">
        <f>SUM(E120:E124)</f>
        <v>78274211.040000007</v>
      </c>
      <c r="F119" s="33">
        <f t="shared" ref="F119:Q119" si="7">SUM(F120:F124)</f>
        <v>146832.70000000001</v>
      </c>
      <c r="G119" s="33">
        <f t="shared" si="7"/>
        <v>1256498.76</v>
      </c>
      <c r="H119" s="33">
        <f t="shared" si="7"/>
        <v>536400</v>
      </c>
      <c r="I119" s="33">
        <f t="shared" si="7"/>
        <v>182262.45</v>
      </c>
      <c r="J119" s="33">
        <f t="shared" si="7"/>
        <v>61505344</v>
      </c>
      <c r="K119" s="33">
        <f t="shared" si="7"/>
        <v>2197000</v>
      </c>
      <c r="L119" s="33">
        <f t="shared" si="7"/>
        <v>30718431</v>
      </c>
      <c r="M119" s="33">
        <f t="shared" si="7"/>
        <v>38123151.189999998</v>
      </c>
      <c r="N119" s="33">
        <f t="shared" si="7"/>
        <v>24491079</v>
      </c>
      <c r="O119" s="33">
        <f t="shared" si="7"/>
        <v>25819166</v>
      </c>
      <c r="P119" s="33">
        <f t="shared" si="7"/>
        <v>5858076.2800000003</v>
      </c>
      <c r="Q119" s="33">
        <f t="shared" si="7"/>
        <v>18000</v>
      </c>
      <c r="R119" s="44" t="s">
        <v>182</v>
      </c>
      <c r="S119" s="49"/>
    </row>
    <row r="120" spans="1:21" ht="20.100000000000001" customHeight="1" x14ac:dyDescent="0.3">
      <c r="A120" s="47"/>
      <c r="B120" s="47" t="s">
        <v>167</v>
      </c>
      <c r="C120" s="43"/>
      <c r="D120" s="39"/>
      <c r="E120" s="32">
        <v>13929465.35</v>
      </c>
      <c r="F120" s="32">
        <v>19031.099999999999</v>
      </c>
      <c r="G120" s="32">
        <v>172390.25</v>
      </c>
      <c r="H120" s="34">
        <v>0</v>
      </c>
      <c r="I120" s="32">
        <v>68733.25</v>
      </c>
      <c r="J120" s="32">
        <v>8109903</v>
      </c>
      <c r="K120" s="32">
        <v>0</v>
      </c>
      <c r="L120" s="32">
        <v>4702912</v>
      </c>
      <c r="M120" s="32">
        <v>6455941</v>
      </c>
      <c r="N120" s="34">
        <v>3862602.02</v>
      </c>
      <c r="O120" s="32">
        <v>2971980</v>
      </c>
      <c r="P120" s="32">
        <v>979000</v>
      </c>
      <c r="Q120" s="32">
        <v>0</v>
      </c>
      <c r="R120" s="47"/>
      <c r="S120" s="49" t="s">
        <v>185</v>
      </c>
    </row>
    <row r="121" spans="1:21" ht="20.100000000000001" customHeight="1" x14ac:dyDescent="0.3">
      <c r="A121" s="53"/>
      <c r="B121" s="49" t="s">
        <v>168</v>
      </c>
      <c r="C121" s="43"/>
      <c r="D121" s="39"/>
      <c r="E121" s="32">
        <v>13602898.559999999</v>
      </c>
      <c r="F121" s="32">
        <v>6746.5</v>
      </c>
      <c r="G121" s="32">
        <v>151021.84</v>
      </c>
      <c r="H121" s="32">
        <v>536400</v>
      </c>
      <c r="I121" s="32">
        <v>68278</v>
      </c>
      <c r="J121" s="32">
        <v>7758064</v>
      </c>
      <c r="K121" s="32">
        <v>2197000</v>
      </c>
      <c r="L121" s="32">
        <v>4333681</v>
      </c>
      <c r="M121" s="32">
        <v>6345109.6799999997</v>
      </c>
      <c r="N121" s="32">
        <v>7944552.4699999997</v>
      </c>
      <c r="O121" s="32">
        <v>2322550</v>
      </c>
      <c r="P121" s="32">
        <v>621000</v>
      </c>
      <c r="Q121" s="34">
        <v>0</v>
      </c>
      <c r="R121" s="47"/>
      <c r="S121" s="47" t="s">
        <v>186</v>
      </c>
    </row>
    <row r="122" spans="1:21" ht="20.100000000000001" customHeight="1" x14ac:dyDescent="0.3">
      <c r="A122" s="44"/>
      <c r="B122" s="49" t="s">
        <v>166</v>
      </c>
      <c r="C122" s="43"/>
      <c r="D122" s="39"/>
      <c r="E122" s="32">
        <v>14211437.760000002</v>
      </c>
      <c r="F122" s="32">
        <v>5734.8</v>
      </c>
      <c r="G122" s="32">
        <v>421739.94</v>
      </c>
      <c r="H122" s="34">
        <v>0</v>
      </c>
      <c r="I122" s="32">
        <v>39465.199999999997</v>
      </c>
      <c r="J122" s="32">
        <v>10092808</v>
      </c>
      <c r="K122" s="32">
        <v>0</v>
      </c>
      <c r="L122" s="32">
        <v>4883399</v>
      </c>
      <c r="M122" s="32">
        <v>6343768</v>
      </c>
      <c r="N122" s="32">
        <v>4041981.17</v>
      </c>
      <c r="O122" s="32">
        <v>4176000</v>
      </c>
      <c r="P122" s="32">
        <v>1584823.21</v>
      </c>
      <c r="Q122" s="32">
        <v>0</v>
      </c>
      <c r="R122" s="44"/>
      <c r="S122" s="49" t="s">
        <v>184</v>
      </c>
    </row>
    <row r="123" spans="1:21" ht="20.100000000000001" customHeight="1" x14ac:dyDescent="0.3">
      <c r="A123" s="44"/>
      <c r="B123" s="49" t="s">
        <v>165</v>
      </c>
      <c r="C123" s="43"/>
      <c r="D123" s="39"/>
      <c r="E123" s="32">
        <v>21539723.420000002</v>
      </c>
      <c r="F123" s="32">
        <v>38517.5</v>
      </c>
      <c r="G123" s="32">
        <v>290316.09999999998</v>
      </c>
      <c r="H123" s="34">
        <v>0</v>
      </c>
      <c r="I123" s="32">
        <v>4950</v>
      </c>
      <c r="J123" s="32">
        <v>19341477</v>
      </c>
      <c r="K123" s="32">
        <v>0</v>
      </c>
      <c r="L123" s="32">
        <v>11827956</v>
      </c>
      <c r="M123" s="32">
        <v>10649224.51</v>
      </c>
      <c r="N123" s="32">
        <v>4751090.12</v>
      </c>
      <c r="O123" s="32">
        <v>5439883</v>
      </c>
      <c r="P123" s="32">
        <v>1495068</v>
      </c>
      <c r="Q123" s="34">
        <v>18000</v>
      </c>
      <c r="R123" s="44"/>
      <c r="S123" s="49" t="s">
        <v>183</v>
      </c>
    </row>
    <row r="124" spans="1:21" ht="20.100000000000001" customHeight="1" x14ac:dyDescent="0.3">
      <c r="A124" s="53"/>
      <c r="B124" s="49" t="s">
        <v>169</v>
      </c>
      <c r="C124" s="43"/>
      <c r="D124" s="39"/>
      <c r="E124" s="32">
        <v>14990685.949999999</v>
      </c>
      <c r="F124" s="32">
        <v>76802.8</v>
      </c>
      <c r="G124" s="32">
        <v>221030.63</v>
      </c>
      <c r="H124" s="34">
        <v>0</v>
      </c>
      <c r="I124" s="32">
        <v>836</v>
      </c>
      <c r="J124" s="32">
        <v>16203092</v>
      </c>
      <c r="K124" s="32">
        <v>0</v>
      </c>
      <c r="L124" s="32">
        <v>4970483</v>
      </c>
      <c r="M124" s="32">
        <v>8329108</v>
      </c>
      <c r="N124" s="34">
        <v>3890853.22</v>
      </c>
      <c r="O124" s="32">
        <v>10908753</v>
      </c>
      <c r="P124" s="32">
        <v>1178185.07</v>
      </c>
      <c r="Q124" s="32">
        <v>0</v>
      </c>
      <c r="R124" s="47"/>
      <c r="S124" s="47" t="s">
        <v>187</v>
      </c>
    </row>
    <row r="125" spans="1:21" s="1" customFormat="1" x14ac:dyDescent="0.3">
      <c r="B125" s="2" t="s">
        <v>2</v>
      </c>
      <c r="C125" s="3">
        <v>19.3</v>
      </c>
      <c r="D125" s="2" t="s">
        <v>221</v>
      </c>
      <c r="U125" s="5"/>
    </row>
    <row r="126" spans="1:21" s="41" customFormat="1" x14ac:dyDescent="0.3">
      <c r="B126" s="1" t="s">
        <v>25</v>
      </c>
      <c r="C126" s="3">
        <v>19.3</v>
      </c>
      <c r="D126" s="2" t="s">
        <v>27</v>
      </c>
      <c r="U126" s="1"/>
    </row>
    <row r="127" spans="1:21" s="41" customFormat="1" x14ac:dyDescent="0.3">
      <c r="B127" s="1"/>
      <c r="C127" s="3"/>
      <c r="D127" s="2" t="s">
        <v>222</v>
      </c>
    </row>
    <row r="128" spans="1:21" s="41" customFormat="1" ht="15" customHeight="1" x14ac:dyDescent="0.3">
      <c r="B128" s="1"/>
      <c r="C128" s="3"/>
      <c r="D128" s="2"/>
      <c r="S128" s="4" t="s">
        <v>26</v>
      </c>
    </row>
    <row r="129" spans="1:21" ht="6" customHeight="1" x14ac:dyDescent="0.3">
      <c r="U129" s="41"/>
    </row>
    <row r="130" spans="1:21" s="6" customFormat="1" ht="21" x14ac:dyDescent="0.45">
      <c r="A130" s="21"/>
      <c r="B130" s="22"/>
      <c r="C130" s="22"/>
      <c r="D130" s="23"/>
      <c r="E130" s="54" t="s">
        <v>13</v>
      </c>
      <c r="F130" s="55"/>
      <c r="G130" s="55"/>
      <c r="H130" s="55"/>
      <c r="I130" s="55"/>
      <c r="J130" s="55"/>
      <c r="K130" s="56"/>
      <c r="L130" s="57" t="s">
        <v>14</v>
      </c>
      <c r="M130" s="58"/>
      <c r="N130" s="58"/>
      <c r="O130" s="58"/>
      <c r="P130" s="58"/>
      <c r="Q130" s="58"/>
      <c r="R130" s="24" t="s">
        <v>22</v>
      </c>
      <c r="S130" s="25"/>
      <c r="U130" s="5"/>
    </row>
    <row r="131" spans="1:21" s="6" customFormat="1" ht="21.75" customHeight="1" x14ac:dyDescent="0.3">
      <c r="E131" s="65" t="s">
        <v>8</v>
      </c>
      <c r="F131" s="66"/>
      <c r="G131" s="66"/>
      <c r="H131" s="66"/>
      <c r="I131" s="66"/>
      <c r="J131" s="66"/>
      <c r="K131" s="67"/>
      <c r="L131" s="68" t="s">
        <v>15</v>
      </c>
      <c r="M131" s="69"/>
      <c r="N131" s="69"/>
      <c r="O131" s="69"/>
      <c r="P131" s="69"/>
      <c r="Q131" s="70"/>
      <c r="R131" s="63" t="s">
        <v>40</v>
      </c>
      <c r="S131" s="64"/>
    </row>
    <row r="132" spans="1:21" s="6" customFormat="1" ht="17.25" x14ac:dyDescent="0.3">
      <c r="A132" s="61" t="s">
        <v>38</v>
      </c>
      <c r="B132" s="61"/>
      <c r="C132" s="61"/>
      <c r="D132" s="62"/>
      <c r="E132" s="18"/>
      <c r="F132" s="18" t="s">
        <v>18</v>
      </c>
      <c r="G132" s="18"/>
      <c r="H132" s="18"/>
      <c r="I132" s="18"/>
      <c r="J132" s="11"/>
      <c r="K132" s="19"/>
      <c r="L132" s="20"/>
      <c r="M132" s="20"/>
      <c r="N132" s="20"/>
      <c r="O132" s="20"/>
      <c r="P132" s="20"/>
      <c r="Q132" s="20"/>
      <c r="R132" s="63" t="s">
        <v>39</v>
      </c>
      <c r="S132" s="64"/>
    </row>
    <row r="133" spans="1:21" s="6" customFormat="1" ht="17.25" x14ac:dyDescent="0.3">
      <c r="A133" s="61" t="s">
        <v>36</v>
      </c>
      <c r="B133" s="61"/>
      <c r="C133" s="61"/>
      <c r="D133" s="62"/>
      <c r="E133" s="18" t="s">
        <v>5</v>
      </c>
      <c r="F133" s="18" t="s">
        <v>32</v>
      </c>
      <c r="G133" s="18"/>
      <c r="H133" s="18" t="s">
        <v>7</v>
      </c>
      <c r="I133" s="18"/>
      <c r="J133" s="20"/>
      <c r="K133" s="18"/>
      <c r="L133" s="20"/>
      <c r="M133" s="20"/>
      <c r="N133" s="20"/>
      <c r="O133" s="20"/>
      <c r="P133" s="20"/>
      <c r="Q133" s="20"/>
      <c r="R133" s="63" t="s">
        <v>21</v>
      </c>
      <c r="S133" s="64"/>
    </row>
    <row r="134" spans="1:21" s="6" customFormat="1" ht="17.25" x14ac:dyDescent="0.3">
      <c r="A134" s="61" t="s">
        <v>37</v>
      </c>
      <c r="B134" s="61"/>
      <c r="C134" s="61"/>
      <c r="D134" s="62"/>
      <c r="E134" s="14" t="s">
        <v>17</v>
      </c>
      <c r="F134" s="18" t="s">
        <v>33</v>
      </c>
      <c r="G134" s="18"/>
      <c r="H134" s="13" t="s">
        <v>34</v>
      </c>
      <c r="I134" s="18"/>
      <c r="J134" s="20"/>
      <c r="K134" s="18"/>
      <c r="L134" s="20" t="s">
        <v>23</v>
      </c>
      <c r="M134" s="20"/>
      <c r="N134" s="20"/>
      <c r="O134" s="20"/>
      <c r="P134" s="20"/>
      <c r="Q134" s="20"/>
      <c r="R134" s="63" t="s">
        <v>4</v>
      </c>
      <c r="S134" s="64"/>
    </row>
    <row r="135" spans="1:21" s="6" customFormat="1" ht="17.25" x14ac:dyDescent="0.3">
      <c r="A135" s="13"/>
      <c r="B135" s="13"/>
      <c r="C135" s="13"/>
      <c r="D135" s="37"/>
      <c r="E135" s="14" t="s">
        <v>20</v>
      </c>
      <c r="F135" s="35" t="s">
        <v>47</v>
      </c>
      <c r="G135" s="18" t="s">
        <v>6</v>
      </c>
      <c r="H135" s="35" t="s">
        <v>48</v>
      </c>
      <c r="I135" s="18" t="s">
        <v>19</v>
      </c>
      <c r="J135" s="20" t="s">
        <v>11</v>
      </c>
      <c r="K135" s="18" t="s">
        <v>3</v>
      </c>
      <c r="L135" s="15" t="s">
        <v>16</v>
      </c>
      <c r="M135" s="20" t="s">
        <v>28</v>
      </c>
      <c r="N135" s="20" t="s">
        <v>29</v>
      </c>
      <c r="O135" s="20" t="s">
        <v>30</v>
      </c>
      <c r="P135" s="20" t="s">
        <v>31</v>
      </c>
      <c r="Q135" s="20" t="s">
        <v>35</v>
      </c>
      <c r="R135" s="38"/>
      <c r="S135" s="40"/>
    </row>
    <row r="136" spans="1:21" s="6" customFormat="1" ht="19.5" x14ac:dyDescent="0.45">
      <c r="A136" s="28"/>
      <c r="B136" s="28"/>
      <c r="C136" s="28"/>
      <c r="D136" s="29"/>
      <c r="E136" s="16" t="s">
        <v>20</v>
      </c>
      <c r="F136" s="16" t="s">
        <v>46</v>
      </c>
      <c r="G136" s="16" t="s">
        <v>9</v>
      </c>
      <c r="H136" s="16" t="s">
        <v>45</v>
      </c>
      <c r="I136" s="16" t="s">
        <v>10</v>
      </c>
      <c r="J136" s="17" t="s">
        <v>12</v>
      </c>
      <c r="K136" s="16" t="s">
        <v>1</v>
      </c>
      <c r="L136" s="17" t="s">
        <v>44</v>
      </c>
      <c r="M136" s="17" t="s">
        <v>41</v>
      </c>
      <c r="N136" s="17" t="s">
        <v>42</v>
      </c>
      <c r="O136" s="17" t="s">
        <v>43</v>
      </c>
      <c r="P136" s="17" t="s">
        <v>12</v>
      </c>
      <c r="Q136" s="16" t="s">
        <v>1</v>
      </c>
      <c r="R136" s="30"/>
      <c r="S136" s="31"/>
    </row>
    <row r="137" spans="1:21" ht="3" customHeight="1" x14ac:dyDescent="0.3">
      <c r="A137" s="59" t="s">
        <v>22</v>
      </c>
      <c r="B137" s="59"/>
      <c r="C137" s="59"/>
      <c r="D137" s="60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26"/>
      <c r="S137" s="27"/>
      <c r="U137" s="6"/>
    </row>
    <row r="138" spans="1:21" ht="20.100000000000001" customHeight="1" x14ac:dyDescent="0.3">
      <c r="A138" s="44" t="s">
        <v>188</v>
      </c>
      <c r="B138" s="49"/>
      <c r="C138" s="43"/>
      <c r="D138" s="39"/>
      <c r="E138" s="33">
        <f>SUM(E139:E143)</f>
        <v>85088360.75999999</v>
      </c>
      <c r="F138" s="33">
        <f t="shared" ref="F138:Q138" si="8">SUM(F139:F143)</f>
        <v>701600.07</v>
      </c>
      <c r="G138" s="33">
        <f t="shared" si="8"/>
        <v>988956.57000000007</v>
      </c>
      <c r="H138" s="33">
        <f t="shared" si="8"/>
        <v>0</v>
      </c>
      <c r="I138" s="33">
        <f t="shared" si="8"/>
        <v>67204.11</v>
      </c>
      <c r="J138" s="33">
        <f t="shared" si="8"/>
        <v>102791831.77</v>
      </c>
      <c r="K138" s="33">
        <f t="shared" si="8"/>
        <v>5805139.8599999994</v>
      </c>
      <c r="L138" s="33">
        <f t="shared" si="8"/>
        <v>48191369.310000002</v>
      </c>
      <c r="M138" s="33">
        <f t="shared" si="8"/>
        <v>40672483.810000002</v>
      </c>
      <c r="N138" s="33">
        <f t="shared" si="8"/>
        <v>26997746.18</v>
      </c>
      <c r="O138" s="33">
        <f t="shared" si="8"/>
        <v>22915582.57</v>
      </c>
      <c r="P138" s="33">
        <f t="shared" si="8"/>
        <v>13155102.17</v>
      </c>
      <c r="Q138" s="33">
        <f t="shared" si="8"/>
        <v>18000</v>
      </c>
      <c r="R138" s="44" t="s">
        <v>203</v>
      </c>
      <c r="S138" s="49"/>
    </row>
    <row r="139" spans="1:21" ht="20.100000000000001" customHeight="1" x14ac:dyDescent="0.3">
      <c r="A139" s="53"/>
      <c r="B139" s="49" t="s">
        <v>192</v>
      </c>
      <c r="C139" s="43"/>
      <c r="D139" s="39"/>
      <c r="E139" s="32">
        <v>17626946.09</v>
      </c>
      <c r="F139" s="32">
        <v>97509</v>
      </c>
      <c r="G139" s="32">
        <v>149468.51999999999</v>
      </c>
      <c r="H139" s="34">
        <v>0</v>
      </c>
      <c r="I139" s="32">
        <v>32786</v>
      </c>
      <c r="J139" s="32">
        <v>26796822.32</v>
      </c>
      <c r="K139" s="32">
        <v>610887.86</v>
      </c>
      <c r="L139" s="32">
        <v>13456573.4</v>
      </c>
      <c r="M139" s="32">
        <v>8127840</v>
      </c>
      <c r="N139" s="32">
        <v>6043143.2999999998</v>
      </c>
      <c r="O139" s="32">
        <v>5177400</v>
      </c>
      <c r="P139" s="32">
        <v>4901888.0599999996</v>
      </c>
      <c r="Q139" s="34">
        <v>0</v>
      </c>
      <c r="R139" s="47"/>
      <c r="S139" s="47" t="s">
        <v>207</v>
      </c>
    </row>
    <row r="140" spans="1:21" ht="20.100000000000001" customHeight="1" x14ac:dyDescent="0.3">
      <c r="A140" s="53"/>
      <c r="B140" s="49" t="s">
        <v>193</v>
      </c>
      <c r="C140" s="43"/>
      <c r="D140" s="39"/>
      <c r="E140" s="32">
        <v>16518619.369999999</v>
      </c>
      <c r="F140" s="32">
        <v>11647.62</v>
      </c>
      <c r="G140" s="32">
        <v>189574.17</v>
      </c>
      <c r="H140" s="34">
        <v>0</v>
      </c>
      <c r="I140" s="32">
        <v>1025.6099999999999</v>
      </c>
      <c r="J140" s="32">
        <v>15879175.449999999</v>
      </c>
      <c r="K140" s="34">
        <v>0</v>
      </c>
      <c r="L140" s="32">
        <v>8720622</v>
      </c>
      <c r="M140" s="32">
        <v>7284727.8099999996</v>
      </c>
      <c r="N140" s="32">
        <v>4023110.63</v>
      </c>
      <c r="O140" s="32">
        <v>2674220.79</v>
      </c>
      <c r="P140" s="32">
        <v>1005000</v>
      </c>
      <c r="Q140" s="34">
        <v>0</v>
      </c>
      <c r="R140" s="47"/>
      <c r="S140" s="47" t="s">
        <v>208</v>
      </c>
    </row>
    <row r="141" spans="1:21" ht="20.100000000000001" customHeight="1" x14ac:dyDescent="0.3">
      <c r="A141" s="44"/>
      <c r="B141" s="49" t="s">
        <v>189</v>
      </c>
      <c r="C141" s="43"/>
      <c r="D141" s="39"/>
      <c r="E141" s="32">
        <v>14740216.939999999</v>
      </c>
      <c r="F141" s="32">
        <v>188912.8</v>
      </c>
      <c r="G141" s="32">
        <v>175853.38</v>
      </c>
      <c r="H141" s="34">
        <v>0</v>
      </c>
      <c r="I141" s="32">
        <v>700</v>
      </c>
      <c r="J141" s="32">
        <v>17792393</v>
      </c>
      <c r="K141" s="34">
        <v>1265500</v>
      </c>
      <c r="L141" s="32">
        <v>7133000.3200000003</v>
      </c>
      <c r="M141" s="32">
        <v>7240375</v>
      </c>
      <c r="N141" s="32">
        <v>3310501.27</v>
      </c>
      <c r="O141" s="32">
        <v>8491030</v>
      </c>
      <c r="P141" s="32">
        <v>1249926.47</v>
      </c>
      <c r="Q141" s="32">
        <v>18000</v>
      </c>
      <c r="R141" s="44"/>
      <c r="S141" s="49" t="s">
        <v>204</v>
      </c>
    </row>
    <row r="142" spans="1:21" ht="20.100000000000001" customHeight="1" x14ac:dyDescent="0.3">
      <c r="A142" s="53"/>
      <c r="B142" s="49" t="s">
        <v>190</v>
      </c>
      <c r="C142" s="43"/>
      <c r="D142" s="39"/>
      <c r="E142" s="32">
        <v>14906732.449999999</v>
      </c>
      <c r="F142" s="32">
        <v>325942.3</v>
      </c>
      <c r="G142" s="32">
        <v>199626.34</v>
      </c>
      <c r="H142" s="34">
        <v>0</v>
      </c>
      <c r="I142" s="32">
        <v>2092</v>
      </c>
      <c r="J142" s="32">
        <v>11993022</v>
      </c>
      <c r="K142" s="34">
        <v>0</v>
      </c>
      <c r="L142" s="32">
        <v>5877961.0899999999</v>
      </c>
      <c r="M142" s="32">
        <v>6149285</v>
      </c>
      <c r="N142" s="32">
        <v>5681681.8200000003</v>
      </c>
      <c r="O142" s="34">
        <v>2083036</v>
      </c>
      <c r="P142" s="34">
        <v>2155287.64</v>
      </c>
      <c r="Q142" s="34">
        <v>0</v>
      </c>
      <c r="R142" s="47"/>
      <c r="S142" s="47" t="s">
        <v>205</v>
      </c>
    </row>
    <row r="143" spans="1:21" ht="20.100000000000001" customHeight="1" x14ac:dyDescent="0.3">
      <c r="A143" s="53"/>
      <c r="B143" s="49" t="s">
        <v>191</v>
      </c>
      <c r="C143" s="43"/>
      <c r="D143" s="39"/>
      <c r="E143" s="32">
        <v>21295845.91</v>
      </c>
      <c r="F143" s="32">
        <v>77588.350000000006</v>
      </c>
      <c r="G143" s="32">
        <v>274434.15999999997</v>
      </c>
      <c r="H143" s="34">
        <v>0</v>
      </c>
      <c r="I143" s="34">
        <v>30600.5</v>
      </c>
      <c r="J143" s="32">
        <v>30330419</v>
      </c>
      <c r="K143" s="32">
        <v>3928752</v>
      </c>
      <c r="L143" s="32">
        <v>13003212.5</v>
      </c>
      <c r="M143" s="32">
        <v>11870256</v>
      </c>
      <c r="N143" s="32">
        <v>7939309.1600000001</v>
      </c>
      <c r="O143" s="32">
        <v>4489895.78</v>
      </c>
      <c r="P143" s="32">
        <v>3843000</v>
      </c>
      <c r="Q143" s="34">
        <v>0</v>
      </c>
      <c r="R143" s="47"/>
      <c r="S143" s="47" t="s">
        <v>206</v>
      </c>
    </row>
    <row r="144" spans="1:21" ht="20.100000000000001" customHeight="1" x14ac:dyDescent="0.3">
      <c r="A144" s="44" t="s">
        <v>58</v>
      </c>
      <c r="B144" s="49"/>
      <c r="C144" s="43"/>
      <c r="D144" s="39"/>
      <c r="E144" s="33">
        <f>SUM(E145:E148)</f>
        <v>59562367.630000003</v>
      </c>
      <c r="F144" s="33">
        <f t="shared" ref="F144:Q144" si="9">SUM(F145:F148)</f>
        <v>112471.3</v>
      </c>
      <c r="G144" s="33">
        <f t="shared" si="9"/>
        <v>888770.0199999999</v>
      </c>
      <c r="H144" s="33">
        <f t="shared" si="9"/>
        <v>0</v>
      </c>
      <c r="I144" s="33">
        <f t="shared" si="9"/>
        <v>180655</v>
      </c>
      <c r="J144" s="33">
        <f t="shared" si="9"/>
        <v>61969182</v>
      </c>
      <c r="K144" s="33">
        <f t="shared" si="9"/>
        <v>11671244.92</v>
      </c>
      <c r="L144" s="33">
        <f t="shared" si="9"/>
        <v>28526536.699999999</v>
      </c>
      <c r="M144" s="33">
        <f t="shared" si="9"/>
        <v>29039165.399999999</v>
      </c>
      <c r="N144" s="33">
        <f t="shared" si="9"/>
        <v>16140797.960000001</v>
      </c>
      <c r="O144" s="33">
        <f t="shared" si="9"/>
        <v>17732444.560000002</v>
      </c>
      <c r="P144" s="33">
        <f t="shared" si="9"/>
        <v>5542252.5999999996</v>
      </c>
      <c r="Q144" s="33">
        <f t="shared" si="9"/>
        <v>0</v>
      </c>
      <c r="R144" s="44" t="s">
        <v>209</v>
      </c>
      <c r="S144" s="49"/>
    </row>
    <row r="145" spans="1:21" ht="20.100000000000001" customHeight="1" x14ac:dyDescent="0.3">
      <c r="A145" s="47"/>
      <c r="B145" s="49" t="s">
        <v>197</v>
      </c>
      <c r="C145" s="43"/>
      <c r="D145" s="39"/>
      <c r="E145" s="32">
        <v>14325017.59</v>
      </c>
      <c r="F145" s="32">
        <v>15387.7</v>
      </c>
      <c r="G145" s="32">
        <v>137906.85999999999</v>
      </c>
      <c r="H145" s="34">
        <v>0</v>
      </c>
      <c r="I145" s="32">
        <v>23300</v>
      </c>
      <c r="J145" s="32">
        <v>12799751</v>
      </c>
      <c r="K145" s="32">
        <v>3620100</v>
      </c>
      <c r="L145" s="32">
        <v>8357055</v>
      </c>
      <c r="M145" s="32">
        <v>6612116.7699999996</v>
      </c>
      <c r="N145" s="32">
        <v>3390737.83</v>
      </c>
      <c r="O145" s="32">
        <v>4161687</v>
      </c>
      <c r="P145" s="32">
        <v>1188778.52</v>
      </c>
      <c r="Q145" s="32">
        <v>0</v>
      </c>
      <c r="R145" s="47"/>
      <c r="S145" s="49" t="s">
        <v>212</v>
      </c>
    </row>
    <row r="146" spans="1:21" ht="20.100000000000001" customHeight="1" x14ac:dyDescent="0.3">
      <c r="A146" s="44"/>
      <c r="B146" s="49" t="s">
        <v>194</v>
      </c>
      <c r="C146" s="43"/>
      <c r="D146" s="39"/>
      <c r="E146" s="32">
        <v>14592972.640000001</v>
      </c>
      <c r="F146" s="32">
        <v>13046.1</v>
      </c>
      <c r="G146" s="32">
        <v>206210.23</v>
      </c>
      <c r="H146" s="34">
        <v>0</v>
      </c>
      <c r="I146" s="32">
        <v>150400</v>
      </c>
      <c r="J146" s="32">
        <v>18451766</v>
      </c>
      <c r="K146" s="32">
        <v>1464500</v>
      </c>
      <c r="L146" s="32">
        <v>5866918</v>
      </c>
      <c r="M146" s="32">
        <v>7792980</v>
      </c>
      <c r="N146" s="32">
        <v>4321485.8499999996</v>
      </c>
      <c r="O146" s="32">
        <v>6465360</v>
      </c>
      <c r="P146" s="32">
        <v>1707898.52</v>
      </c>
      <c r="Q146" s="34">
        <v>0</v>
      </c>
      <c r="R146" s="44"/>
      <c r="S146" s="49" t="s">
        <v>210</v>
      </c>
    </row>
    <row r="147" spans="1:21" ht="20.100000000000001" customHeight="1" x14ac:dyDescent="0.3">
      <c r="A147" s="53"/>
      <c r="B147" s="49" t="s">
        <v>196</v>
      </c>
      <c r="C147" s="43"/>
      <c r="D147" s="39"/>
      <c r="E147" s="32">
        <v>13863793.120000001</v>
      </c>
      <c r="F147" s="32">
        <v>40141.5</v>
      </c>
      <c r="G147" s="32">
        <v>323902.34000000003</v>
      </c>
      <c r="H147" s="34">
        <v>0</v>
      </c>
      <c r="I147" s="32">
        <v>1100</v>
      </c>
      <c r="J147" s="32">
        <v>18374609</v>
      </c>
      <c r="K147" s="32">
        <v>3303800</v>
      </c>
      <c r="L147" s="32">
        <v>7920835.7000000002</v>
      </c>
      <c r="M147" s="32">
        <v>7108980</v>
      </c>
      <c r="N147" s="32">
        <v>3941609.17</v>
      </c>
      <c r="O147" s="32">
        <v>4017477.56</v>
      </c>
      <c r="P147" s="32">
        <v>977018.52</v>
      </c>
      <c r="Q147" s="34">
        <v>0</v>
      </c>
      <c r="R147" s="47"/>
      <c r="S147" s="47" t="s">
        <v>218</v>
      </c>
    </row>
    <row r="148" spans="1:21" ht="20.100000000000001" customHeight="1" x14ac:dyDescent="0.3">
      <c r="A148" s="53"/>
      <c r="B148" s="49" t="s">
        <v>195</v>
      </c>
      <c r="C148" s="43"/>
      <c r="D148" s="39"/>
      <c r="E148" s="32">
        <v>16780584.280000001</v>
      </c>
      <c r="F148" s="32">
        <v>43896</v>
      </c>
      <c r="G148" s="32">
        <v>220750.59</v>
      </c>
      <c r="H148" s="34">
        <v>0</v>
      </c>
      <c r="I148" s="32">
        <v>5855</v>
      </c>
      <c r="J148" s="32">
        <v>12343056</v>
      </c>
      <c r="K148" s="32">
        <v>3282844.92</v>
      </c>
      <c r="L148" s="32">
        <v>6381728</v>
      </c>
      <c r="M148" s="32">
        <v>7525088.6299999999</v>
      </c>
      <c r="N148" s="34">
        <v>4486965.1100000003</v>
      </c>
      <c r="O148" s="34">
        <v>3087920</v>
      </c>
      <c r="P148" s="34">
        <v>1668557.04</v>
      </c>
      <c r="Q148" s="34">
        <v>0</v>
      </c>
      <c r="R148" s="47"/>
      <c r="S148" s="47" t="s">
        <v>211</v>
      </c>
      <c r="U148" s="36"/>
    </row>
    <row r="149" spans="1:21" ht="20.100000000000001" customHeight="1" x14ac:dyDescent="0.3">
      <c r="A149" s="44" t="s">
        <v>198</v>
      </c>
      <c r="B149" s="49"/>
      <c r="C149" s="43"/>
      <c r="D149" s="39"/>
      <c r="E149" s="33">
        <f>SUM(E150:E153)</f>
        <v>84526179.769999996</v>
      </c>
      <c r="F149" s="33">
        <f t="shared" ref="F149:Q149" si="10">SUM(F150:F153)</f>
        <v>557025.04</v>
      </c>
      <c r="G149" s="33">
        <f t="shared" si="10"/>
        <v>1175735.49</v>
      </c>
      <c r="H149" s="33">
        <f t="shared" si="10"/>
        <v>0</v>
      </c>
      <c r="I149" s="33">
        <f t="shared" si="10"/>
        <v>66893.989999999991</v>
      </c>
      <c r="J149" s="33">
        <f t="shared" si="10"/>
        <v>103926093</v>
      </c>
      <c r="K149" s="33">
        <f t="shared" si="10"/>
        <v>5096179</v>
      </c>
      <c r="L149" s="33">
        <f t="shared" si="10"/>
        <v>52801891.609999999</v>
      </c>
      <c r="M149" s="33">
        <f t="shared" si="10"/>
        <v>39809068.909999996</v>
      </c>
      <c r="N149" s="33">
        <f t="shared" si="10"/>
        <v>27380677.879999999</v>
      </c>
      <c r="O149" s="33">
        <f t="shared" si="10"/>
        <v>12287830</v>
      </c>
      <c r="P149" s="33">
        <f t="shared" si="10"/>
        <v>11096500.860000001</v>
      </c>
      <c r="Q149" s="33">
        <f t="shared" si="10"/>
        <v>0</v>
      </c>
      <c r="R149" s="44" t="s">
        <v>213</v>
      </c>
      <c r="S149" s="49"/>
      <c r="U149" s="36"/>
    </row>
    <row r="150" spans="1:21" ht="20.100000000000001" customHeight="1" x14ac:dyDescent="0.3">
      <c r="A150" s="44"/>
      <c r="B150" s="49" t="s">
        <v>199</v>
      </c>
      <c r="C150" s="43"/>
      <c r="D150" s="39"/>
      <c r="E150" s="32">
        <v>25288102.23</v>
      </c>
      <c r="F150" s="32">
        <v>473518</v>
      </c>
      <c r="G150" s="32">
        <v>567136.56000000006</v>
      </c>
      <c r="H150" s="34">
        <v>0</v>
      </c>
      <c r="I150" s="32">
        <v>48590.99</v>
      </c>
      <c r="J150" s="32">
        <v>30635287</v>
      </c>
      <c r="K150" s="34">
        <v>0</v>
      </c>
      <c r="L150" s="32">
        <v>16983517.609999999</v>
      </c>
      <c r="M150" s="32">
        <v>10009336</v>
      </c>
      <c r="N150" s="32">
        <v>8544476.4900000002</v>
      </c>
      <c r="O150" s="32">
        <v>1042700</v>
      </c>
      <c r="P150" s="32">
        <v>3064540</v>
      </c>
      <c r="Q150" s="34">
        <v>0</v>
      </c>
      <c r="R150" s="44"/>
      <c r="S150" s="49" t="s">
        <v>214</v>
      </c>
      <c r="U150" s="36"/>
    </row>
    <row r="151" spans="1:21" ht="20.100000000000001" customHeight="1" x14ac:dyDescent="0.3">
      <c r="A151" s="53"/>
      <c r="B151" s="53" t="s">
        <v>200</v>
      </c>
      <c r="C151" s="43"/>
      <c r="D151" s="39"/>
      <c r="E151" s="32">
        <v>22301011.68</v>
      </c>
      <c r="F151" s="32">
        <v>34362</v>
      </c>
      <c r="G151" s="32">
        <v>184529.83</v>
      </c>
      <c r="H151" s="34">
        <v>0</v>
      </c>
      <c r="I151" s="32">
        <v>3009</v>
      </c>
      <c r="J151" s="32">
        <v>26180008</v>
      </c>
      <c r="K151" s="34">
        <v>0</v>
      </c>
      <c r="L151" s="32">
        <v>14055330</v>
      </c>
      <c r="M151" s="32">
        <v>12036457.91</v>
      </c>
      <c r="N151" s="32">
        <v>8916917.0800000001</v>
      </c>
      <c r="O151" s="32">
        <v>5711260</v>
      </c>
      <c r="P151" s="32">
        <v>3163810.75</v>
      </c>
      <c r="Q151" s="32">
        <v>0</v>
      </c>
      <c r="R151" s="47"/>
      <c r="S151" s="47" t="s">
        <v>215</v>
      </c>
    </row>
    <row r="152" spans="1:21" ht="20.100000000000001" customHeight="1" x14ac:dyDescent="0.3">
      <c r="A152" s="53"/>
      <c r="B152" s="53" t="s">
        <v>201</v>
      </c>
      <c r="C152" s="43"/>
      <c r="D152" s="39"/>
      <c r="E152" s="32">
        <v>18707323.050000001</v>
      </c>
      <c r="F152" s="32">
        <v>12019</v>
      </c>
      <c r="G152" s="32">
        <v>258793.37</v>
      </c>
      <c r="H152" s="34">
        <v>0</v>
      </c>
      <c r="I152" s="32">
        <v>4294</v>
      </c>
      <c r="J152" s="32">
        <v>30525221</v>
      </c>
      <c r="K152" s="34">
        <v>5096179</v>
      </c>
      <c r="L152" s="32">
        <v>11320829</v>
      </c>
      <c r="M152" s="32">
        <v>8987845</v>
      </c>
      <c r="N152" s="32">
        <v>5258620.47</v>
      </c>
      <c r="O152" s="32">
        <v>1097480</v>
      </c>
      <c r="P152" s="32">
        <v>3014695.3</v>
      </c>
      <c r="Q152" s="34">
        <v>0</v>
      </c>
      <c r="R152" s="47"/>
      <c r="S152" s="47" t="s">
        <v>216</v>
      </c>
    </row>
    <row r="153" spans="1:21" ht="20.100000000000001" customHeight="1" x14ac:dyDescent="0.3">
      <c r="A153" s="53"/>
      <c r="B153" s="49" t="s">
        <v>202</v>
      </c>
      <c r="C153" s="43"/>
      <c r="D153" s="39"/>
      <c r="E153" s="32">
        <v>18229742.809999999</v>
      </c>
      <c r="F153" s="32">
        <v>37126.04</v>
      </c>
      <c r="G153" s="32">
        <v>165275.73000000001</v>
      </c>
      <c r="H153" s="34">
        <v>0</v>
      </c>
      <c r="I153" s="32">
        <v>11000</v>
      </c>
      <c r="J153" s="32">
        <v>16585577</v>
      </c>
      <c r="K153" s="32">
        <v>0</v>
      </c>
      <c r="L153" s="32">
        <v>10442215</v>
      </c>
      <c r="M153" s="32">
        <v>8775430</v>
      </c>
      <c r="N153" s="32">
        <v>4660663.84</v>
      </c>
      <c r="O153" s="32">
        <v>4436390</v>
      </c>
      <c r="P153" s="32">
        <v>1853454.81</v>
      </c>
      <c r="Q153" s="34">
        <v>0</v>
      </c>
      <c r="R153" s="47"/>
      <c r="S153" s="47" t="s">
        <v>217</v>
      </c>
    </row>
    <row r="154" spans="1:21" ht="3" customHeight="1" x14ac:dyDescent="0.3">
      <c r="A154" s="8"/>
      <c r="B154" s="8"/>
      <c r="C154" s="8"/>
      <c r="D154" s="10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8"/>
      <c r="S154" s="8"/>
    </row>
    <row r="155" spans="1:21" ht="3" customHeight="1" x14ac:dyDescent="0.3"/>
    <row r="156" spans="1:21" x14ac:dyDescent="0.3">
      <c r="B156" s="7" t="s">
        <v>59</v>
      </c>
      <c r="C156" s="6"/>
      <c r="D156" s="6"/>
      <c r="E156" s="6"/>
    </row>
    <row r="157" spans="1:21" x14ac:dyDescent="0.3">
      <c r="B157" s="7" t="s">
        <v>60</v>
      </c>
      <c r="C157" s="6"/>
      <c r="D157" s="6"/>
      <c r="E157" s="6"/>
    </row>
    <row r="159" spans="1:21" x14ac:dyDescent="0.3">
      <c r="H159" s="36"/>
    </row>
    <row r="160" spans="1:21" x14ac:dyDescent="0.3">
      <c r="H160" s="36"/>
    </row>
  </sheetData>
  <mergeCells count="62">
    <mergeCell ref="A8:D8"/>
    <mergeCell ref="R8:S8"/>
    <mergeCell ref="E6:K6"/>
    <mergeCell ref="L6:Q6"/>
    <mergeCell ref="E7:K7"/>
    <mergeCell ref="L7:Q7"/>
    <mergeCell ref="R7:S7"/>
    <mergeCell ref="A39:D39"/>
    <mergeCell ref="R39:S39"/>
    <mergeCell ref="A9:D9"/>
    <mergeCell ref="R9:S9"/>
    <mergeCell ref="A10:D10"/>
    <mergeCell ref="R10:S10"/>
    <mergeCell ref="A13:D13"/>
    <mergeCell ref="A14:D14"/>
    <mergeCell ref="R14:S14"/>
    <mergeCell ref="E37:K37"/>
    <mergeCell ref="L37:Q37"/>
    <mergeCell ref="E38:K38"/>
    <mergeCell ref="L38:Q38"/>
    <mergeCell ref="R38:S38"/>
    <mergeCell ref="A70:D70"/>
    <mergeCell ref="R70:S70"/>
    <mergeCell ref="A71:D71"/>
    <mergeCell ref="R71:S71"/>
    <mergeCell ref="A40:D40"/>
    <mergeCell ref="R40:S40"/>
    <mergeCell ref="A41:D41"/>
    <mergeCell ref="R41:S41"/>
    <mergeCell ref="A44:D44"/>
    <mergeCell ref="E68:K68"/>
    <mergeCell ref="L68:Q68"/>
    <mergeCell ref="E100:K100"/>
    <mergeCell ref="L100:Q100"/>
    <mergeCell ref="R100:S100"/>
    <mergeCell ref="E69:K69"/>
    <mergeCell ref="L69:Q69"/>
    <mergeCell ref="R69:S69"/>
    <mergeCell ref="A72:D72"/>
    <mergeCell ref="R72:S72"/>
    <mergeCell ref="A75:D75"/>
    <mergeCell ref="E99:K99"/>
    <mergeCell ref="L99:Q99"/>
    <mergeCell ref="R131:S131"/>
    <mergeCell ref="A101:D101"/>
    <mergeCell ref="R101:S101"/>
    <mergeCell ref="A102:D102"/>
    <mergeCell ref="R102:S102"/>
    <mergeCell ref="A103:D103"/>
    <mergeCell ref="R103:S103"/>
    <mergeCell ref="A106:D106"/>
    <mergeCell ref="E130:K130"/>
    <mergeCell ref="L130:Q130"/>
    <mergeCell ref="E131:K131"/>
    <mergeCell ref="L131:Q131"/>
    <mergeCell ref="A137:D137"/>
    <mergeCell ref="A132:D132"/>
    <mergeCell ref="R132:S132"/>
    <mergeCell ref="A133:D133"/>
    <mergeCell ref="R133:S133"/>
    <mergeCell ref="A134:D134"/>
    <mergeCell ref="R134:S134"/>
  </mergeCells>
  <printOptions horizontalCentered="1"/>
  <pageMargins left="2.5590551E-2" right="2.5590551E-2" top="0.78740157480314998" bottom="0.59055118110236204" header="0.511811023622047" footer="0.511811023622047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2019-06-13T03:53:44Z</cp:lastPrinted>
  <dcterms:created xsi:type="dcterms:W3CDTF">1997-06-13T10:07:54Z</dcterms:created>
  <dcterms:modified xsi:type="dcterms:W3CDTF">2020-03-20T07:59:59Z</dcterms:modified>
</cp:coreProperties>
</file>