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84" windowWidth="10452" windowHeight="6312" activeTab="2"/>
  </bookViews>
  <sheets>
    <sheet name="T-19.1  " sheetId="3" r:id="rId1"/>
    <sheet name="T-19.2 " sheetId="4" r:id="rId2"/>
    <sheet name="T-19.3" sheetId="1" r:id="rId3"/>
  </sheets>
  <calcPr calcId="125725"/>
</workbook>
</file>

<file path=xl/calcChain.xml><?xml version="1.0" encoding="utf-8"?>
<calcChain xmlns="http://schemas.openxmlformats.org/spreadsheetml/2006/main">
  <c r="O31" i="4"/>
  <c r="E14"/>
  <c r="F14"/>
  <c r="F13" s="1"/>
  <c r="G14"/>
  <c r="H14"/>
  <c r="H13" s="1"/>
  <c r="I14"/>
  <c r="J14"/>
  <c r="J13" s="1"/>
  <c r="K14"/>
  <c r="L14"/>
  <c r="L13" s="1"/>
  <c r="M14"/>
  <c r="N14"/>
  <c r="N13" s="1"/>
  <c r="O14"/>
  <c r="P14"/>
  <c r="P13" s="1"/>
  <c r="Q14"/>
  <c r="E31"/>
  <c r="E13" s="1"/>
  <c r="F31"/>
  <c r="G31"/>
  <c r="G13" s="1"/>
  <c r="H31"/>
  <c r="I31"/>
  <c r="I13" s="1"/>
  <c r="J31"/>
  <c r="K31"/>
  <c r="K13" s="1"/>
  <c r="L31"/>
  <c r="M31"/>
  <c r="M13" s="1"/>
  <c r="N31"/>
  <c r="P31"/>
  <c r="Q31"/>
  <c r="E50"/>
  <c r="F50"/>
  <c r="G50"/>
  <c r="H50"/>
  <c r="I50"/>
  <c r="J50"/>
  <c r="K50"/>
  <c r="L50"/>
  <c r="M50"/>
  <c r="N50"/>
  <c r="O50"/>
  <c r="O13" s="1"/>
  <c r="P50"/>
  <c r="Q50"/>
  <c r="Q13" s="1"/>
  <c r="E53"/>
  <c r="F53"/>
  <c r="G53"/>
  <c r="H53"/>
  <c r="I53"/>
  <c r="J53"/>
  <c r="K53"/>
  <c r="L53"/>
  <c r="M53"/>
  <c r="N53"/>
  <c r="O53"/>
  <c r="P53"/>
  <c r="Q53"/>
  <c r="E56"/>
  <c r="F56"/>
  <c r="G56"/>
  <c r="H56"/>
  <c r="I56"/>
  <c r="J56"/>
  <c r="K56"/>
  <c r="L56"/>
  <c r="M56"/>
  <c r="N56"/>
  <c r="O56"/>
  <c r="P56"/>
  <c r="Q56"/>
  <c r="E58"/>
  <c r="F58"/>
  <c r="G58"/>
  <c r="H58"/>
  <c r="I58"/>
  <c r="J58"/>
  <c r="K58"/>
  <c r="L58"/>
  <c r="M58"/>
  <c r="N58"/>
  <c r="O58"/>
  <c r="P58"/>
  <c r="Q58"/>
  <c r="E60"/>
  <c r="F60"/>
  <c r="G60"/>
  <c r="H60"/>
  <c r="I60"/>
  <c r="J60"/>
  <c r="K60"/>
  <c r="L60"/>
  <c r="M60"/>
  <c r="N60"/>
  <c r="O60"/>
  <c r="P60"/>
  <c r="Q60"/>
  <c r="E64"/>
  <c r="F64"/>
  <c r="G64"/>
  <c r="H64"/>
  <c r="I64"/>
  <c r="J64"/>
  <c r="K64"/>
  <c r="L64"/>
  <c r="M64"/>
  <c r="N64"/>
  <c r="O64"/>
  <c r="P64"/>
  <c r="Q64"/>
  <c r="E81"/>
  <c r="F81"/>
  <c r="G81"/>
  <c r="H81"/>
  <c r="I81"/>
  <c r="J81"/>
  <c r="K81"/>
  <c r="L81"/>
  <c r="M81"/>
  <c r="N81"/>
  <c r="O81"/>
  <c r="P81"/>
  <c r="Q81"/>
  <c r="E85"/>
  <c r="F85"/>
  <c r="G85"/>
  <c r="H85"/>
  <c r="I85"/>
  <c r="J85"/>
  <c r="K85"/>
  <c r="L85"/>
  <c r="M85"/>
  <c r="N85"/>
  <c r="O85"/>
  <c r="P85"/>
  <c r="Q85"/>
  <c r="E92"/>
  <c r="F92"/>
  <c r="G92"/>
  <c r="H92"/>
  <c r="I92"/>
  <c r="J92"/>
  <c r="K92"/>
  <c r="L92"/>
  <c r="M92"/>
  <c r="N92"/>
  <c r="O92"/>
  <c r="P92"/>
  <c r="Q92"/>
  <c r="E96"/>
  <c r="F96"/>
  <c r="G96"/>
  <c r="H96"/>
  <c r="I96"/>
  <c r="J96"/>
  <c r="K96"/>
  <c r="L96"/>
  <c r="M96"/>
  <c r="N96"/>
  <c r="O96"/>
  <c r="P96"/>
  <c r="Q96"/>
  <c r="E99"/>
  <c r="F99"/>
  <c r="G99"/>
  <c r="H99"/>
  <c r="I99"/>
  <c r="J99"/>
  <c r="K99"/>
  <c r="L99"/>
  <c r="M99"/>
  <c r="N99"/>
  <c r="O99"/>
  <c r="P99"/>
  <c r="Q99"/>
  <c r="E113"/>
  <c r="F113"/>
  <c r="G113"/>
  <c r="H113"/>
  <c r="I113"/>
  <c r="J113"/>
  <c r="K113"/>
  <c r="L113"/>
  <c r="M113"/>
  <c r="N113"/>
  <c r="O113"/>
  <c r="P113"/>
  <c r="Q113"/>
  <c r="E120"/>
  <c r="F120"/>
  <c r="G120"/>
  <c r="H120"/>
  <c r="I120"/>
  <c r="J120"/>
  <c r="K120"/>
  <c r="L120"/>
  <c r="M120"/>
  <c r="N120"/>
  <c r="O120"/>
  <c r="P120"/>
  <c r="Q120"/>
  <c r="E123"/>
  <c r="F123"/>
  <c r="G123"/>
  <c r="H123"/>
  <c r="I123"/>
  <c r="J123"/>
  <c r="K123"/>
  <c r="L123"/>
  <c r="M123"/>
  <c r="N123"/>
  <c r="O123"/>
  <c r="P123"/>
  <c r="Q123"/>
  <c r="E127"/>
  <c r="F127"/>
  <c r="G127"/>
  <c r="H127"/>
  <c r="I127"/>
  <c r="J127"/>
  <c r="K127"/>
  <c r="L127"/>
  <c r="M127"/>
  <c r="N127"/>
  <c r="O127"/>
  <c r="P127"/>
  <c r="Q127"/>
  <c r="E129"/>
  <c r="F129"/>
  <c r="G129"/>
  <c r="H129"/>
  <c r="I129"/>
  <c r="J129"/>
  <c r="K129"/>
  <c r="L129"/>
  <c r="M129"/>
  <c r="N129"/>
  <c r="O129"/>
  <c r="P129"/>
  <c r="Q129"/>
  <c r="E132"/>
  <c r="F132"/>
  <c r="G132"/>
  <c r="H132"/>
  <c r="I132"/>
  <c r="J132"/>
  <c r="K132"/>
  <c r="L132"/>
  <c r="M132"/>
  <c r="N132"/>
  <c r="O132"/>
  <c r="P132"/>
  <c r="Q132"/>
  <c r="E147"/>
  <c r="F147"/>
  <c r="G147"/>
  <c r="H147"/>
  <c r="I147"/>
  <c r="J147"/>
  <c r="K147"/>
  <c r="L147"/>
  <c r="M147"/>
  <c r="N147"/>
  <c r="O147"/>
  <c r="P147"/>
  <c r="Q147"/>
  <c r="E152"/>
  <c r="F152"/>
  <c r="G152"/>
  <c r="H152"/>
  <c r="I152"/>
  <c r="J152"/>
  <c r="K152"/>
  <c r="L152"/>
  <c r="M152"/>
  <c r="N152"/>
  <c r="O152"/>
  <c r="P152"/>
  <c r="Q152"/>
  <c r="E158"/>
  <c r="F158"/>
  <c r="G158"/>
  <c r="H158"/>
  <c r="I158"/>
  <c r="J158"/>
  <c r="K158"/>
  <c r="L158"/>
  <c r="M158"/>
  <c r="N158"/>
  <c r="O158"/>
  <c r="P158"/>
  <c r="Q158"/>
  <c r="E161"/>
  <c r="F161"/>
  <c r="G161"/>
  <c r="H161"/>
  <c r="I161"/>
  <c r="J161"/>
  <c r="K161"/>
  <c r="L161"/>
  <c r="M161"/>
  <c r="N161"/>
  <c r="O161"/>
  <c r="P161"/>
  <c r="Q161"/>
  <c r="E163"/>
  <c r="F163"/>
  <c r="G163"/>
  <c r="H163"/>
  <c r="I163"/>
  <c r="J163"/>
  <c r="K163"/>
  <c r="L163"/>
  <c r="M163"/>
  <c r="N163"/>
  <c r="O163"/>
  <c r="P163"/>
  <c r="Q163"/>
  <c r="E177"/>
  <c r="F177"/>
  <c r="G177"/>
  <c r="H177"/>
  <c r="I177"/>
  <c r="J177"/>
  <c r="K177"/>
  <c r="L177"/>
  <c r="M177"/>
  <c r="N177"/>
  <c r="O177"/>
  <c r="P177"/>
  <c r="Q177"/>
  <c r="E180"/>
  <c r="F180"/>
  <c r="G180"/>
  <c r="H180"/>
  <c r="I180"/>
  <c r="J180"/>
  <c r="K180"/>
  <c r="L180"/>
  <c r="M180"/>
  <c r="N180"/>
  <c r="O180"/>
  <c r="P180"/>
  <c r="Q180"/>
  <c r="E182"/>
  <c r="F182"/>
  <c r="G182"/>
  <c r="H182"/>
  <c r="I182"/>
  <c r="J182"/>
  <c r="K182"/>
  <c r="L182"/>
  <c r="M182"/>
  <c r="N182"/>
  <c r="O182"/>
  <c r="P182"/>
  <c r="Q182"/>
  <c r="E185"/>
  <c r="F185"/>
  <c r="G185"/>
  <c r="H185"/>
  <c r="I185"/>
  <c r="J185"/>
  <c r="K185"/>
  <c r="L185"/>
  <c r="M185"/>
  <c r="N185"/>
  <c r="O185"/>
  <c r="P185"/>
  <c r="Q185"/>
  <c r="E191"/>
  <c r="F191"/>
  <c r="G191"/>
  <c r="H191"/>
  <c r="I191"/>
  <c r="J191"/>
  <c r="K191"/>
  <c r="L191"/>
  <c r="M191"/>
  <c r="N191"/>
  <c r="O191"/>
  <c r="P191"/>
  <c r="Q191"/>
  <c r="E193"/>
  <c r="F193"/>
  <c r="G193"/>
  <c r="H193"/>
  <c r="I193"/>
  <c r="J193"/>
  <c r="K193"/>
  <c r="L193"/>
  <c r="M193"/>
  <c r="N193"/>
  <c r="O193"/>
  <c r="P193"/>
  <c r="Q193"/>
  <c r="E195"/>
  <c r="F195"/>
  <c r="G195"/>
  <c r="H195"/>
  <c r="I195"/>
  <c r="J195"/>
  <c r="K195"/>
  <c r="L195"/>
  <c r="M195"/>
  <c r="N195"/>
  <c r="O195"/>
  <c r="P195"/>
  <c r="Q195"/>
  <c r="M18" i="1" l="1"/>
  <c r="N18"/>
  <c r="O18"/>
  <c r="P18"/>
  <c r="Q18"/>
  <c r="M55"/>
  <c r="N55"/>
  <c r="O55"/>
  <c r="P55"/>
  <c r="Q55"/>
  <c r="P44"/>
  <c r="Q44"/>
  <c r="M44"/>
  <c r="N44"/>
  <c r="O44"/>
  <c r="L474"/>
  <c r="M474"/>
  <c r="N474"/>
  <c r="O474"/>
  <c r="P474"/>
  <c r="Q474"/>
  <c r="L479"/>
  <c r="M479"/>
  <c r="N479"/>
  <c r="O479"/>
  <c r="P479"/>
  <c r="Q479"/>
  <c r="L485"/>
  <c r="M485"/>
  <c r="N485"/>
  <c r="O485"/>
  <c r="P485"/>
  <c r="Q485"/>
  <c r="Q446"/>
  <c r="L455"/>
  <c r="M455"/>
  <c r="N455"/>
  <c r="O455"/>
  <c r="P455"/>
  <c r="Q455"/>
  <c r="L451"/>
  <c r="M451"/>
  <c r="N451"/>
  <c r="O451"/>
  <c r="P451"/>
  <c r="Q451"/>
  <c r="L446"/>
  <c r="M446"/>
  <c r="N446"/>
  <c r="O446"/>
  <c r="P446"/>
  <c r="L427"/>
  <c r="M427"/>
  <c r="N427"/>
  <c r="O427"/>
  <c r="P427"/>
  <c r="Q427"/>
  <c r="L422"/>
  <c r="M422"/>
  <c r="N422"/>
  <c r="O422"/>
  <c r="P422"/>
  <c r="Q422"/>
  <c r="L417"/>
  <c r="M417"/>
  <c r="N417"/>
  <c r="O417"/>
  <c r="P417"/>
  <c r="Q417"/>
  <c r="L396"/>
  <c r="M396"/>
  <c r="N396"/>
  <c r="O396"/>
  <c r="P396"/>
  <c r="Q396"/>
  <c r="L386"/>
  <c r="M386"/>
  <c r="N386"/>
  <c r="O386"/>
  <c r="P386"/>
  <c r="Q386"/>
  <c r="Q361"/>
  <c r="O361"/>
  <c r="M361"/>
  <c r="L356"/>
  <c r="M356"/>
  <c r="N356"/>
  <c r="O356"/>
  <c r="P356"/>
  <c r="Q356"/>
  <c r="L361"/>
  <c r="N361"/>
  <c r="P361"/>
  <c r="L331"/>
  <c r="M331"/>
  <c r="N331"/>
  <c r="O331"/>
  <c r="P331"/>
  <c r="Q331"/>
  <c r="L321"/>
  <c r="M321"/>
  <c r="N321"/>
  <c r="O321"/>
  <c r="P321"/>
  <c r="Q321"/>
  <c r="M272"/>
  <c r="Q272"/>
  <c r="L297"/>
  <c r="M297"/>
  <c r="N297"/>
  <c r="O297"/>
  <c r="P297"/>
  <c r="Q297"/>
  <c r="P272"/>
  <c r="N272"/>
  <c r="L272"/>
  <c r="L259"/>
  <c r="M259"/>
  <c r="N259"/>
  <c r="O259"/>
  <c r="P259"/>
  <c r="Q259"/>
  <c r="O272"/>
  <c r="L232"/>
  <c r="M232"/>
  <c r="N232"/>
  <c r="O232"/>
  <c r="P232"/>
  <c r="Q232"/>
  <c r="L209"/>
  <c r="M209"/>
  <c r="N209"/>
  <c r="O209"/>
  <c r="P209"/>
  <c r="Q209"/>
  <c r="L202"/>
  <c r="M202"/>
  <c r="N202"/>
  <c r="O202"/>
  <c r="P202"/>
  <c r="Q202"/>
  <c r="Q176"/>
  <c r="O176"/>
  <c r="M176"/>
  <c r="L176"/>
  <c r="N176"/>
  <c r="P176"/>
  <c r="L166"/>
  <c r="M166"/>
  <c r="N166"/>
  <c r="O166"/>
  <c r="P166"/>
  <c r="Q166"/>
  <c r="L136"/>
  <c r="M136"/>
  <c r="N136"/>
  <c r="O136"/>
  <c r="P136"/>
  <c r="Q136"/>
  <c r="L114"/>
  <c r="M114"/>
  <c r="N114"/>
  <c r="O114"/>
  <c r="P114"/>
  <c r="Q114"/>
  <c r="L105"/>
  <c r="M105"/>
  <c r="N105"/>
  <c r="O105"/>
  <c r="P105"/>
  <c r="Q105"/>
  <c r="L75"/>
  <c r="M75"/>
  <c r="N75"/>
  <c r="O75"/>
  <c r="P75"/>
  <c r="Q75"/>
  <c r="L86"/>
  <c r="M86"/>
  <c r="N86"/>
  <c r="O86"/>
  <c r="P86"/>
  <c r="Q86"/>
  <c r="O16" l="1"/>
  <c r="M16"/>
  <c r="N16"/>
  <c r="J479"/>
  <c r="K479"/>
  <c r="K485"/>
  <c r="H272"/>
  <c r="H86"/>
  <c r="K18" l="1"/>
  <c r="H55"/>
  <c r="K44"/>
  <c r="K55"/>
  <c r="K75"/>
  <c r="K86"/>
  <c r="K114"/>
  <c r="K105"/>
  <c r="K136"/>
  <c r="K176"/>
  <c r="K166"/>
  <c r="K202"/>
  <c r="K209"/>
  <c r="Y209"/>
  <c r="K232"/>
  <c r="K272"/>
  <c r="K16" s="1"/>
  <c r="K259"/>
  <c r="K455"/>
  <c r="K451"/>
  <c r="K331"/>
  <c r="E18" l="1"/>
  <c r="F18"/>
  <c r="G18"/>
  <c r="H18"/>
  <c r="I18"/>
  <c r="J18"/>
  <c r="L18"/>
  <c r="L16" s="1"/>
  <c r="E44"/>
  <c r="F44"/>
  <c r="G44"/>
  <c r="H44"/>
  <c r="I44"/>
  <c r="J44"/>
  <c r="L44"/>
  <c r="E55"/>
  <c r="F55"/>
  <c r="G55"/>
  <c r="I55"/>
  <c r="J55"/>
  <c r="L55"/>
  <c r="E75"/>
  <c r="F75"/>
  <c r="G75"/>
  <c r="H75"/>
  <c r="I75"/>
  <c r="J75"/>
  <c r="E86"/>
  <c r="F86"/>
  <c r="G86"/>
  <c r="I86"/>
  <c r="J86"/>
  <c r="E105"/>
  <c r="F105"/>
  <c r="G105"/>
  <c r="H105"/>
  <c r="I105"/>
  <c r="J105"/>
  <c r="E114"/>
  <c r="F114"/>
  <c r="G114"/>
  <c r="H114"/>
  <c r="I114"/>
  <c r="J114"/>
  <c r="E136"/>
  <c r="F136"/>
  <c r="G136"/>
  <c r="H136"/>
  <c r="I136"/>
  <c r="J136"/>
  <c r="E166"/>
  <c r="F166"/>
  <c r="G166"/>
  <c r="H166"/>
  <c r="I166"/>
  <c r="J166"/>
  <c r="E176"/>
  <c r="F176"/>
  <c r="G176"/>
  <c r="H176"/>
  <c r="I176"/>
  <c r="J176"/>
  <c r="E202"/>
  <c r="F202"/>
  <c r="G202"/>
  <c r="H202"/>
  <c r="I202"/>
  <c r="J202"/>
  <c r="E209"/>
  <c r="F209"/>
  <c r="G209"/>
  <c r="H209"/>
  <c r="I209"/>
  <c r="J209"/>
  <c r="E232"/>
  <c r="F232"/>
  <c r="G232"/>
  <c r="H232"/>
  <c r="I232"/>
  <c r="J232"/>
  <c r="E259"/>
  <c r="F259"/>
  <c r="G259"/>
  <c r="H259"/>
  <c r="I259"/>
  <c r="J259"/>
  <c r="E272"/>
  <c r="F272"/>
  <c r="G272"/>
  <c r="I272"/>
  <c r="J272"/>
  <c r="E297"/>
  <c r="F297"/>
  <c r="G297"/>
  <c r="H297"/>
  <c r="I297"/>
  <c r="J297"/>
  <c r="K297"/>
  <c r="E321"/>
  <c r="F321"/>
  <c r="G321"/>
  <c r="H321"/>
  <c r="I321"/>
  <c r="J321"/>
  <c r="K321"/>
  <c r="E331"/>
  <c r="F331"/>
  <c r="G331"/>
  <c r="H331"/>
  <c r="I331"/>
  <c r="J331"/>
  <c r="E356"/>
  <c r="F356"/>
  <c r="G356"/>
  <c r="H356"/>
  <c r="I356"/>
  <c r="J356"/>
  <c r="K356"/>
  <c r="E361"/>
  <c r="F361"/>
  <c r="G361"/>
  <c r="H361"/>
  <c r="I361"/>
  <c r="J361"/>
  <c r="K361"/>
  <c r="E386"/>
  <c r="F386"/>
  <c r="G386"/>
  <c r="H386"/>
  <c r="I386"/>
  <c r="J386"/>
  <c r="K386"/>
  <c r="E396"/>
  <c r="F396"/>
  <c r="G396"/>
  <c r="H396"/>
  <c r="I396"/>
  <c r="J396"/>
  <c r="K396"/>
  <c r="E417"/>
  <c r="F417"/>
  <c r="G417"/>
  <c r="H417"/>
  <c r="I417"/>
  <c r="J417"/>
  <c r="K417"/>
  <c r="E422"/>
  <c r="F422"/>
  <c r="G422"/>
  <c r="H422"/>
  <c r="I422"/>
  <c r="J422"/>
  <c r="K422"/>
  <c r="E427"/>
  <c r="F427"/>
  <c r="G427"/>
  <c r="H427"/>
  <c r="I427"/>
  <c r="J427"/>
  <c r="K427"/>
  <c r="E446"/>
  <c r="F446"/>
  <c r="G446"/>
  <c r="H446"/>
  <c r="I446"/>
  <c r="J446"/>
  <c r="K446"/>
  <c r="E451"/>
  <c r="F451"/>
  <c r="G451"/>
  <c r="H451"/>
  <c r="I451"/>
  <c r="J451"/>
  <c r="E455"/>
  <c r="F455"/>
  <c r="G455"/>
  <c r="H455"/>
  <c r="I455"/>
  <c r="J455"/>
  <c r="E474"/>
  <c r="F474"/>
  <c r="G474"/>
  <c r="H474"/>
  <c r="I474"/>
  <c r="J474"/>
  <c r="E479"/>
  <c r="F479"/>
  <c r="G479"/>
  <c r="H479"/>
  <c r="H16" s="1"/>
  <c r="I479"/>
  <c r="E485"/>
  <c r="F485"/>
  <c r="G485"/>
  <c r="H485"/>
  <c r="I485"/>
  <c r="J485"/>
  <c r="K474"/>
  <c r="P16" l="1"/>
  <c r="Q16"/>
  <c r="I16"/>
  <c r="G16"/>
  <c r="E16"/>
  <c r="J16"/>
  <c r="F16"/>
</calcChain>
</file>

<file path=xl/sharedStrings.xml><?xml version="1.0" encoding="utf-8"?>
<sst xmlns="http://schemas.openxmlformats.org/spreadsheetml/2006/main" count="1952" uniqueCount="847">
  <si>
    <t xml:space="preserve"> Source:   Nakhon Ratchasima Provincial Office of Local Administration</t>
  </si>
  <si>
    <t xml:space="preserve">     ที่มา:  สำนักงานส่งเสริมการปกครองท้องถิ่นจังหวัดนครราชสีมา</t>
  </si>
  <si>
    <t>อบต.หนองยาง</t>
  </si>
  <si>
    <t>อบต.หนองงูเหลือม</t>
  </si>
  <si>
    <t>อบต.พระพุทธ</t>
  </si>
  <si>
    <t>อบต.ท่าช้าง</t>
  </si>
  <si>
    <t>อบต.ช้างทอง</t>
  </si>
  <si>
    <t>อำเภอเฉลิมพระเกียรติ</t>
  </si>
  <si>
    <t>อบต.โพนทอง</t>
  </si>
  <si>
    <t>อบต.โนนประดู่</t>
  </si>
  <si>
    <t>อบต.หนองตาดใหญ่</t>
  </si>
  <si>
    <t>อบต.สีดา</t>
  </si>
  <si>
    <t>อบต.สามเมือง</t>
  </si>
  <si>
    <t>อำเภอสีดา</t>
  </si>
  <si>
    <t>อบต.หนองหว้า</t>
  </si>
  <si>
    <t>อบต.โนนจาน</t>
  </si>
  <si>
    <t>อบต.เมืองพะไล</t>
  </si>
  <si>
    <t>อบต.บัวลาย</t>
  </si>
  <si>
    <t>อำเภอบัวลาย</t>
  </si>
  <si>
    <t>Operations</t>
  </si>
  <si>
    <t>fund</t>
  </si>
  <si>
    <t>Others</t>
  </si>
  <si>
    <t>Subsidies</t>
  </si>
  <si>
    <t>Miscellaneous</t>
  </si>
  <si>
    <t>and commerce</t>
  </si>
  <si>
    <t>Property</t>
  </si>
  <si>
    <t xml:space="preserve"> fees and fines</t>
  </si>
  <si>
    <t>duties</t>
  </si>
  <si>
    <t>Expenditure</t>
  </si>
  <si>
    <t>อื่น ๆ</t>
  </si>
  <si>
    <t>เงินอุดหนุน</t>
  </si>
  <si>
    <t>เบ็ดเตล็ด</t>
  </si>
  <si>
    <t>Public utilities</t>
  </si>
  <si>
    <t>ทรัพย์สิน</t>
  </si>
  <si>
    <t>Fees, License-</t>
  </si>
  <si>
    <t>Central</t>
  </si>
  <si>
    <t>และการพาณิชย์</t>
  </si>
  <si>
    <t>Taxes and</t>
  </si>
  <si>
    <t>บริหารส่วนตำบล</t>
  </si>
  <si>
    <t>งบกลาง</t>
  </si>
  <si>
    <t>สาธารณูปโภค</t>
  </si>
  <si>
    <t>ภาษีอากร</t>
  </si>
  <si>
    <t xml:space="preserve"> องค์การ</t>
  </si>
  <si>
    <t>รายจ่าย</t>
  </si>
  <si>
    <t>ค่าธรรมเนียม</t>
  </si>
  <si>
    <t xml:space="preserve"> อำเภอ/</t>
  </si>
  <si>
    <t>Revenue</t>
  </si>
  <si>
    <t xml:space="preserve">รายได้ </t>
  </si>
  <si>
    <t xml:space="preserve">Actual Revenue and Expenditure of Subdistrict Administration Organization by Type, District and Subdistrict Administration Organization: </t>
  </si>
  <si>
    <t>Table 19.3</t>
  </si>
  <si>
    <t xml:space="preserve">ตาราง  19.3  </t>
  </si>
  <si>
    <t>อำเภอลำทะเมนชัย</t>
  </si>
  <si>
    <t>อบต.หนองหอย</t>
  </si>
  <si>
    <t>อบต.ทัพรั้ง</t>
  </si>
  <si>
    <t>อบต.มาบกราด</t>
  </si>
  <si>
    <t>อบต.พังเทียม</t>
  </si>
  <si>
    <t>อำเภอพระทองคำ</t>
  </si>
  <si>
    <t>อบต.กระเบื้องนอก</t>
  </si>
  <si>
    <t>อบต.ละหานปลาค้าว</t>
  </si>
  <si>
    <t>อบต.โนนอุดม</t>
  </si>
  <si>
    <t>อำเภอเมืองยาง</t>
  </si>
  <si>
    <t>อบต.บึงปรือ</t>
  </si>
  <si>
    <t>อบต.หนองแวง</t>
  </si>
  <si>
    <t>อบต.สำนักตะคร้อ</t>
  </si>
  <si>
    <t>อบต.วังยายทอง</t>
  </si>
  <si>
    <t>อำเภอเทพารักษ์</t>
  </si>
  <si>
    <t>อบต.วังหมี</t>
  </si>
  <si>
    <t>อบต.อุดมทรัพย์</t>
  </si>
  <si>
    <t>อบต.วังน้ำเขียว</t>
  </si>
  <si>
    <t>อบต.ไทยสามัคคี</t>
  </si>
  <si>
    <t>อบต.ระเริง</t>
  </si>
  <si>
    <t>อำเภอวังน้ำเขียว</t>
  </si>
  <si>
    <t>อบต.สำพะเนียง</t>
  </si>
  <si>
    <t>อบต.โนนตาเถร</t>
  </si>
  <si>
    <t>อบต.โนนแดง</t>
  </si>
  <si>
    <t>อบต.ดอนยาวใหญ่</t>
  </si>
  <si>
    <t>อำเภอโนนแดง</t>
  </si>
  <si>
    <t>อบต.โนนสำราญ</t>
  </si>
  <si>
    <t>อบต.แก้งสนามนาง</t>
  </si>
  <si>
    <t>อบต.สีสุก</t>
  </si>
  <si>
    <t>อบต.บึงพะไล</t>
  </si>
  <si>
    <t>อำเภอแก้งสนามนาง</t>
  </si>
  <si>
    <t>อบต.สารภี</t>
  </si>
  <si>
    <t>อบต.ลุงเขว้า</t>
  </si>
  <si>
    <t>อบต.หนองบุญมาก</t>
  </si>
  <si>
    <t>อบต.หนองตะไก้</t>
  </si>
  <si>
    <t>อบต.บ้านใหม่</t>
  </si>
  <si>
    <t>อบต.ไทยเจริญ</t>
  </si>
  <si>
    <t>อบต.หนองไม้ไผ่</t>
  </si>
  <si>
    <t>อำเภอหนองบุญมาก</t>
  </si>
  <si>
    <t>อบต.โป่งตาลอง</t>
  </si>
  <si>
    <t>อบต.หนองสาหร่าย</t>
  </si>
  <si>
    <t>อบต.หนองน้ำแดง</t>
  </si>
  <si>
    <t>อบต.วังกะทะ</t>
  </si>
  <si>
    <t>อบต.พญาเย็น</t>
  </si>
  <si>
    <t>อบต.ปากช่อง</t>
  </si>
  <si>
    <t>อบต.จันทึก</t>
  </si>
  <si>
    <t>อบต.คลองม่วง</t>
  </si>
  <si>
    <t>อบต.ขนงพระ</t>
  </si>
  <si>
    <t>อำเภอปากช่อง</t>
  </si>
  <si>
    <t>อบต.หนองหญ้าขาว</t>
  </si>
  <si>
    <t>อบต.หนองบัวน้อย</t>
  </si>
  <si>
    <t>อบต.สีคิ้ว</t>
  </si>
  <si>
    <t>อบต.วังโรงใหญ่</t>
  </si>
  <si>
    <t>อบต.ลาดบัวขาว</t>
  </si>
  <si>
    <t>อบต.มิตรภาพ</t>
  </si>
  <si>
    <t>อบต.บ้านหัน</t>
  </si>
  <si>
    <t>อบต.ดอนเมือง</t>
  </si>
  <si>
    <t>อบต.คลองไผ่</t>
  </si>
  <si>
    <t>อบต.กุดน้อย</t>
  </si>
  <si>
    <t>อบต.กฤษณา</t>
  </si>
  <si>
    <t>อำเภอสีคิ้ว</t>
  </si>
  <si>
    <t>อบต.หนองสรวง</t>
  </si>
  <si>
    <t>อบต.ขามทะเลสอ</t>
  </si>
  <si>
    <t>อบต.บึงอ้อ</t>
  </si>
  <si>
    <t>อบต.โป่งแดง</t>
  </si>
  <si>
    <t>อำเภอขามทะเลสอ</t>
  </si>
  <si>
    <t>อบต.สูงเนิน</t>
  </si>
  <si>
    <t>อบต.นากลาง</t>
  </si>
  <si>
    <t>อบต.มะเกลือเก่า</t>
  </si>
  <si>
    <t>อบต.มะเกลือใหม่</t>
  </si>
  <si>
    <t>อบต.โนนค่า</t>
  </si>
  <si>
    <t>อบต.บุ่งขี้เหล็ก</t>
  </si>
  <si>
    <t>อบต.กุดจิก</t>
  </si>
  <si>
    <t>อบต.เสมา</t>
  </si>
  <si>
    <t>อบต.โคราช</t>
  </si>
  <si>
    <t>อบต.โค้งยาง</t>
  </si>
  <si>
    <t>อำเภอสูงเนิน</t>
  </si>
  <si>
    <t>อบต.โนนรัง</t>
  </si>
  <si>
    <t>อบต.โนนยอ</t>
  </si>
  <si>
    <t>อบต.โนนตูม</t>
  </si>
  <si>
    <t>อบต.หนองหลัก</t>
  </si>
  <si>
    <t>อบต.สาหร่าย</t>
  </si>
  <si>
    <t>อบต.ประสุข</t>
  </si>
  <si>
    <t>อบต.ท่าลาด</t>
  </si>
  <si>
    <t>อบต.ตลาดไทร</t>
  </si>
  <si>
    <t>อบต.ชุมพวง</t>
  </si>
  <si>
    <t>อำเภอชุมพวง</t>
  </si>
  <si>
    <t>อบต.งิ้ว</t>
  </si>
  <si>
    <t>อบต.ตะโก</t>
  </si>
  <si>
    <t>อบต.ทับสวาย</t>
  </si>
  <si>
    <t>อบต.หลุ่งประดู่</t>
  </si>
  <si>
    <t>อบต.หลุ่งตะเคียน</t>
  </si>
  <si>
    <t>อบต.ห้วยแคน</t>
  </si>
  <si>
    <t>อบต.เมืองพลับพลา</t>
  </si>
  <si>
    <t>อบต.หินดาด</t>
  </si>
  <si>
    <t>อบต.ห้วยแถลง</t>
  </si>
  <si>
    <t>อำเภอห้วยแถลง</t>
  </si>
  <si>
    <t>อบต.หนองระเวียง</t>
  </si>
  <si>
    <t>อบต.สัมฤทธิ์</t>
  </si>
  <si>
    <t>อบต.โบสถ์</t>
  </si>
  <si>
    <t>อบต.ในเมือง</t>
  </si>
  <si>
    <t>อบต.นิคมสร้างตนเอง</t>
  </si>
  <si>
    <t>อบต.ธารละหลอด</t>
  </si>
  <si>
    <t>อบต.ท่าหลวง</t>
  </si>
  <si>
    <t>อบต.ดงใหญ่</t>
  </si>
  <si>
    <t>อบต.ชีวาน</t>
  </si>
  <si>
    <t>อบต.กระเบื้องใหญ่</t>
  </si>
  <si>
    <t>อบต.กระชอน</t>
  </si>
  <si>
    <t>อำเภอพิมาย</t>
  </si>
  <si>
    <t>อบต.ตะคุ</t>
  </si>
  <si>
    <t>อบต.ธงชัยเหนือ</t>
  </si>
  <si>
    <t>อบต.ตะขบ</t>
  </si>
  <si>
    <t>อบต.สะแกราช</t>
  </si>
  <si>
    <t>อบต.ตูม</t>
  </si>
  <si>
    <t>อบต.ภูหลวง</t>
  </si>
  <si>
    <t>อบต.ดอน</t>
  </si>
  <si>
    <t>อบต.โคกไทย</t>
  </si>
  <si>
    <t>อบต.สุขเกษม</t>
  </si>
  <si>
    <t>อบต.เกษมทรัพย์</t>
  </si>
  <si>
    <t>อบต.สำโรง</t>
  </si>
  <si>
    <t>อำเภอปักธงชัย</t>
  </si>
  <si>
    <t>อบต.ทุ่งสว่าง</t>
  </si>
  <si>
    <t>อบต.กระทุ่มราย</t>
  </si>
  <si>
    <t>อบต.วังไม้แดง</t>
  </si>
  <si>
    <t>อบต.ประทาย</t>
  </si>
  <si>
    <t>อบต.หนองค่าย</t>
  </si>
  <si>
    <t>อบต.นางรำ</t>
  </si>
  <si>
    <t>อบต.หันห้วยทราย</t>
  </si>
  <si>
    <t>อบต.โคกกลาง</t>
  </si>
  <si>
    <t>อบต.ดอนมัน</t>
  </si>
  <si>
    <t>อบต.เมืองโดน</t>
  </si>
  <si>
    <t>อบต.โนนเพ็ด</t>
  </si>
  <si>
    <t>อบต.หนองพลวง</t>
  </si>
  <si>
    <t>อำเภอประทาย</t>
  </si>
  <si>
    <t>อบต.ห้วยยาง</t>
  </si>
  <si>
    <t>อบต.หนองแจ้งใหญ่</t>
  </si>
  <si>
    <t>อบต.เสมาใหญ่</t>
  </si>
  <si>
    <t>อบต.ด่านช้าง</t>
  </si>
  <si>
    <t>อบต.โนนทองหลวง</t>
  </si>
  <si>
    <t>อบต.ขุนทอง</t>
  </si>
  <si>
    <t>อบต.กุดจอก</t>
  </si>
  <si>
    <t>อบต.บัวใหญ่</t>
  </si>
  <si>
    <t>อบต.ดอนตะหนิน</t>
  </si>
  <si>
    <t>อำเภอบัวใหญ่</t>
  </si>
  <si>
    <t>อบต.ขามสะแกแสง</t>
  </si>
  <si>
    <t>อบต.พะงาด</t>
  </si>
  <si>
    <t>อบต.หนองหัวฟาน</t>
  </si>
  <si>
    <t>อบต.เมืองนาท</t>
  </si>
  <si>
    <t>อบต.ชีวึก</t>
  </si>
  <si>
    <t>อบต.เมืองเกษตร</t>
  </si>
  <si>
    <t>อำเภอขามสะแกแสง</t>
  </si>
  <si>
    <t>อบต.ธารประสาท</t>
  </si>
  <si>
    <t>อบต.หลุมข้าว</t>
  </si>
  <si>
    <t>อบต.โตนด</t>
  </si>
  <si>
    <t>อบต.พลสงคราม</t>
  </si>
  <si>
    <t>อบต.มะค่า</t>
  </si>
  <si>
    <t>อบต.ดอนชมพู</t>
  </si>
  <si>
    <t>อบต.จันอัด</t>
  </si>
  <si>
    <t>อบต.บิง</t>
  </si>
  <si>
    <t>อบต.ลำมูล</t>
  </si>
  <si>
    <t>อบต.ขามเฒ่า</t>
  </si>
  <si>
    <t>อบต.ลำคอหงษ์</t>
  </si>
  <si>
    <t>อบต.เมืองปราสาท</t>
  </si>
  <si>
    <t>อำเภอโนนสูง</t>
  </si>
  <si>
    <t>อบต.โนนไทย</t>
  </si>
  <si>
    <t>อบต.ค้างพลู</t>
  </si>
  <si>
    <t>อบต.ถนนโพธิ์</t>
  </si>
  <si>
    <t>อบต.ด่านจาก</t>
  </si>
  <si>
    <t>อบต.สายออ</t>
  </si>
  <si>
    <t>อบต.บ้านวัง</t>
  </si>
  <si>
    <t>อบต.กำปัง</t>
  </si>
  <si>
    <t>อำเภอโนนไทย</t>
  </si>
  <si>
    <t>อบต.หนองบัวตะเกียด</t>
  </si>
  <si>
    <t>อบต.ห้วยบง</t>
  </si>
  <si>
    <t>อบต.ตะเคียน</t>
  </si>
  <si>
    <t>อบต.หนองกราด</t>
  </si>
  <si>
    <t>อบต.กุดพิมาน</t>
  </si>
  <si>
    <t>อบต.บ้านแปรง</t>
  </si>
  <si>
    <t>อบต.ด่านนอก</t>
  </si>
  <si>
    <t>อบต.ด่านขุนทด</t>
  </si>
  <si>
    <t>อบต.ด่านใน</t>
  </si>
  <si>
    <t>อบต.สระจรเข้</t>
  </si>
  <si>
    <t>อบต.บ้านเก่า</t>
  </si>
  <si>
    <t>อบต.หนองไทร</t>
  </si>
  <si>
    <t>อบต.พันชนะ</t>
  </si>
  <si>
    <t>อบต.หนองบัวละคร</t>
  </si>
  <si>
    <t>อบต.โนนเมืองพัฒนา</t>
  </si>
  <si>
    <t>อำเภอด่านขุนทด</t>
  </si>
  <si>
    <t>อบต.โชคชัย</t>
  </si>
  <si>
    <t>อบต.ท่าจะหลุง</t>
  </si>
  <si>
    <t>อบต.ท่าอ่าง</t>
  </si>
  <si>
    <t>อบต.ด่านเกวียน</t>
  </si>
  <si>
    <t>อบต.พลับพลา</t>
  </si>
  <si>
    <t>อบต.ทุ่งอรุณ</t>
  </si>
  <si>
    <t>อบต.ละลมใหม่พัฒนา</t>
  </si>
  <si>
    <t>อบต.กระโทก</t>
  </si>
  <si>
    <t>อบต.ท่าลาดขาว</t>
  </si>
  <si>
    <t>อำเภอโชคชัย</t>
  </si>
  <si>
    <t>อบต.จักราช</t>
  </si>
  <si>
    <t>อบต.หนองขาม</t>
  </si>
  <si>
    <t>อบต.คลองเมือง</t>
  </si>
  <si>
    <t>อบต.ศรีละกอ</t>
  </si>
  <si>
    <t>อบต.ทองหลาง</t>
  </si>
  <si>
    <t>อบต.หินโคน</t>
  </si>
  <si>
    <t>อำเภอจักราช</t>
  </si>
  <si>
    <t>อบต.โคกกระเบื้อง</t>
  </si>
  <si>
    <t>อบต.ช่อระกา</t>
  </si>
  <si>
    <t>อบต.วังโพธิ์</t>
  </si>
  <si>
    <t>อบต.บ้านเหลื่อม</t>
  </si>
  <si>
    <t>อำเภอบ้านเหลื่อม</t>
  </si>
  <si>
    <t>อบต.เมืองคง</t>
  </si>
  <si>
    <t>อบต.ตาจั่น</t>
  </si>
  <si>
    <t>อบต.บ้านปรางค์</t>
  </si>
  <si>
    <t>อบต.คูขาด</t>
  </si>
  <si>
    <t>อบต.ขามสมบูรณ์</t>
  </si>
  <si>
    <t>อบต.หนองมะนาว</t>
  </si>
  <si>
    <t>อบต.เทพาลัย</t>
  </si>
  <si>
    <t>อบต.หนองบัว</t>
  </si>
  <si>
    <t>อบต.โนนเต็ง</t>
  </si>
  <si>
    <t>อบต.ดอนใหญ่</t>
  </si>
  <si>
    <t>อำเภอคง</t>
  </si>
  <si>
    <t>อบต.เสิงสาง</t>
  </si>
  <si>
    <t>อบต.กุดโบสถ์</t>
  </si>
  <si>
    <t>อบต.สุขไพบูรณ์</t>
  </si>
  <si>
    <t>อบต.บ้านราษฎร์</t>
  </si>
  <si>
    <t>อบต.สระตะเคียน</t>
  </si>
  <si>
    <t>อบต.โนนสมบูรณ์</t>
  </si>
  <si>
    <t>อำเภอเสิงสาง</t>
  </si>
  <si>
    <t>อบต.จระเข้หิน</t>
  </si>
  <si>
    <t>อบต.โคกกระชาย</t>
  </si>
  <si>
    <t>อบต.ครบุรี</t>
  </si>
  <si>
    <t>อบต.แชะ</t>
  </si>
  <si>
    <t>อบต.เฉลียง</t>
  </si>
  <si>
    <t>อบต.มาบตะโกเอน</t>
  </si>
  <si>
    <t>อบต.ตะแบกบาน</t>
  </si>
  <si>
    <t>อบต.ลำเพียก</t>
  </si>
  <si>
    <t>อบต.สระว่านพระยา</t>
  </si>
  <si>
    <t>อำเภอครบุรี</t>
  </si>
  <si>
    <t>อบต.มะเริง</t>
  </si>
  <si>
    <t>อบต.บ้านเกาะ</t>
  </si>
  <si>
    <t>อบต.จอหอ</t>
  </si>
  <si>
    <t>อบต.หมื่นไวย</t>
  </si>
  <si>
    <t>อบต.หนองบัวศาลา</t>
  </si>
  <si>
    <t>อบต.หนองจะบก</t>
  </si>
  <si>
    <t>อบต.หนองกระทุ่ม</t>
  </si>
  <si>
    <t>อบต.สี่มุม</t>
  </si>
  <si>
    <t>อบต.พะเนา</t>
  </si>
  <si>
    <t>อบต.พลกรัง</t>
  </si>
  <si>
    <t>อำเภอเมืองนครราชสีมา</t>
  </si>
  <si>
    <t>องค์การบริหารส่วนตำบล</t>
  </si>
  <si>
    <t>รวมยอด</t>
  </si>
  <si>
    <t xml:space="preserve"> </t>
  </si>
  <si>
    <t>(บาท  Baht)</t>
  </si>
  <si>
    <t>District/</t>
  </si>
  <si>
    <t xml:space="preserve">Subdistrict </t>
  </si>
  <si>
    <t>Administration</t>
  </si>
  <si>
    <t>Organization</t>
  </si>
  <si>
    <t>Total</t>
  </si>
  <si>
    <t>Subdistrict  Administration Organization</t>
  </si>
  <si>
    <t xml:space="preserve">   Mueang Nakhon Ratchasima District</t>
  </si>
  <si>
    <t>Phongrung</t>
  </si>
  <si>
    <t>Phanao</t>
  </si>
  <si>
    <t>Semum</t>
  </si>
  <si>
    <t>Nongkatum</t>
  </si>
  <si>
    <t>Nongjabook</t>
  </si>
  <si>
    <t>Nongbuasala</t>
  </si>
  <si>
    <t>Nongravaeng</t>
  </si>
  <si>
    <t>Meanwai</t>
  </si>
  <si>
    <t xml:space="preserve">Choho </t>
  </si>
  <si>
    <t>Bankoe</t>
  </si>
  <si>
    <t>Maraung</t>
  </si>
  <si>
    <t>Banmai</t>
  </si>
  <si>
    <t xml:space="preserve">Non Sombun </t>
  </si>
  <si>
    <t>Satakhain</t>
  </si>
  <si>
    <t>Banrangn</t>
  </si>
  <si>
    <t>Sugpthaibun</t>
  </si>
  <si>
    <t>Kudbord</t>
  </si>
  <si>
    <t>SoengSang</t>
  </si>
  <si>
    <t>Don Yai</t>
  </si>
  <si>
    <t>Noontang</t>
  </si>
  <si>
    <t>Nongbuaw</t>
  </si>
  <si>
    <t>Thephalai</t>
  </si>
  <si>
    <t>Nongmanao</t>
  </si>
  <si>
    <t>Karmsombun</t>
  </si>
  <si>
    <t>Kukard</t>
  </si>
  <si>
    <t>Banprang</t>
  </si>
  <si>
    <t>Tajan</t>
  </si>
  <si>
    <t>Muang Khong</t>
  </si>
  <si>
    <t>Banlueam</t>
  </si>
  <si>
    <t>Vangpho</t>
  </si>
  <si>
    <t>Chroraka</t>
  </si>
  <si>
    <t>Khokkabuang</t>
  </si>
  <si>
    <t>Chakkarat District</t>
  </si>
  <si>
    <t>Hin Khon</t>
  </si>
  <si>
    <t>Thonglang</t>
  </si>
  <si>
    <t>Nongphuang</t>
  </si>
  <si>
    <t>Sirakho</t>
  </si>
  <si>
    <t>Krongmuang</t>
  </si>
  <si>
    <t>Sisug</t>
  </si>
  <si>
    <t>Nongkham</t>
  </si>
  <si>
    <t>Chakkarat</t>
  </si>
  <si>
    <t>Chok Chai District</t>
  </si>
  <si>
    <t>Thaladkhao</t>
  </si>
  <si>
    <t>Krathok</t>
  </si>
  <si>
    <t>Laiommaipattana</t>
  </si>
  <si>
    <t>Tungarun</t>
  </si>
  <si>
    <t>Plubplar</t>
  </si>
  <si>
    <t>Dankwian</t>
  </si>
  <si>
    <t>Thaang</t>
  </si>
  <si>
    <t>Thajalung</t>
  </si>
  <si>
    <t xml:space="preserve">Chok Chai </t>
  </si>
  <si>
    <t>Dan Khun Thot District</t>
  </si>
  <si>
    <t>Nonmuang</t>
  </si>
  <si>
    <t>Nongbualakom</t>
  </si>
  <si>
    <t>Panchana</t>
  </si>
  <si>
    <t>Nongchai</t>
  </si>
  <si>
    <t>Bankao</t>
  </si>
  <si>
    <t>Sachorakhe</t>
  </si>
  <si>
    <t>Dannai</t>
  </si>
  <si>
    <t>Dankhumthot</t>
  </si>
  <si>
    <t>Dannok</t>
  </si>
  <si>
    <t>Banpleang</t>
  </si>
  <si>
    <t>kudpimarn</t>
  </si>
  <si>
    <t>Hindad</t>
  </si>
  <si>
    <t>Nongkard</t>
  </si>
  <si>
    <t>Takean</t>
  </si>
  <si>
    <t>Huaibong</t>
  </si>
  <si>
    <t>Nongnuatagaid</t>
  </si>
  <si>
    <t>Non Thai District</t>
  </si>
  <si>
    <t>Kumpung</t>
  </si>
  <si>
    <t>Banwung</t>
  </si>
  <si>
    <t>Saiao</t>
  </si>
  <si>
    <t>Danjak</t>
  </si>
  <si>
    <t>Tanonphoe</t>
  </si>
  <si>
    <t>Kangphru</t>
  </si>
  <si>
    <t>Makra</t>
  </si>
  <si>
    <t>Samrong</t>
  </si>
  <si>
    <t>Noonthai</t>
  </si>
  <si>
    <t>Non Sung District</t>
  </si>
  <si>
    <t>Muangprasat</t>
  </si>
  <si>
    <t>Lumkorhong</t>
  </si>
  <si>
    <t>Khamtao</t>
  </si>
  <si>
    <t>Lummoon</t>
  </si>
  <si>
    <t>Bing</t>
  </si>
  <si>
    <t>Janaud</t>
  </si>
  <si>
    <t>Donchomphoo</t>
  </si>
  <si>
    <t>Makha</t>
  </si>
  <si>
    <t>Phonsongkhram</t>
  </si>
  <si>
    <t>Tanood</t>
  </si>
  <si>
    <t>Lhumkhao</t>
  </si>
  <si>
    <t>Yarnprasat</t>
  </si>
  <si>
    <t>Mungkhasat</t>
  </si>
  <si>
    <t>Cheewuak</t>
  </si>
  <si>
    <t>Mungnath</t>
  </si>
  <si>
    <t>Nonghuafan</t>
  </si>
  <si>
    <t>Pahart</t>
  </si>
  <si>
    <t>Khamsakaesaeng</t>
  </si>
  <si>
    <t>Dontanin</t>
  </si>
  <si>
    <t>Buayai</t>
  </si>
  <si>
    <t>Kudjoak</t>
  </si>
  <si>
    <t>Khunthong</t>
  </si>
  <si>
    <t>Noonthonglang</t>
  </si>
  <si>
    <t>Danchang</t>
  </si>
  <si>
    <t xml:space="preserve">Samaayai </t>
  </si>
  <si>
    <t>Nonggangyai</t>
  </si>
  <si>
    <t>Huaiyang</t>
  </si>
  <si>
    <t>Koonped</t>
  </si>
  <si>
    <t>Muangdon</t>
  </si>
  <si>
    <t>Donman</t>
  </si>
  <si>
    <t>KhokKlang</t>
  </si>
  <si>
    <t>Hanhuaisai</t>
  </si>
  <si>
    <t>Taladsai</t>
  </si>
  <si>
    <t>Nangram</t>
  </si>
  <si>
    <t>NongKai</t>
  </si>
  <si>
    <t>Prathai</t>
  </si>
  <si>
    <t>Wuangmaidaeng</t>
  </si>
  <si>
    <t>Krathomrye</t>
  </si>
  <si>
    <t>Tungsawang</t>
  </si>
  <si>
    <t>Sumrong</t>
  </si>
  <si>
    <t>Kasamsub</t>
  </si>
  <si>
    <t>Sukasam</t>
  </si>
  <si>
    <t>Ngiw</t>
  </si>
  <si>
    <t>Khokthai</t>
  </si>
  <si>
    <t>Don</t>
  </si>
  <si>
    <t>Phooluang</t>
  </si>
  <si>
    <t>Toom</t>
  </si>
  <si>
    <t>Sakaerat</t>
  </si>
  <si>
    <t>Takob</t>
  </si>
  <si>
    <t>Thongchainua</t>
  </si>
  <si>
    <t>Taku</t>
  </si>
  <si>
    <t xml:space="preserve">  Phimai District</t>
  </si>
  <si>
    <t>Krachon</t>
  </si>
  <si>
    <t>Krabuengyai</t>
  </si>
  <si>
    <t>Cheewan</t>
  </si>
  <si>
    <t>Dongyai</t>
  </si>
  <si>
    <t>Thaluang</t>
  </si>
  <si>
    <t>Thalalaut</t>
  </si>
  <si>
    <t>Nikhomsangtoonang</t>
  </si>
  <si>
    <t>Naimaung</t>
  </si>
  <si>
    <t>Booth</t>
  </si>
  <si>
    <t>Sumrid</t>
  </si>
  <si>
    <t>Nongraweang</t>
  </si>
  <si>
    <t>Huai Thalaeng District</t>
  </si>
  <si>
    <t>Huaithalaeng</t>
  </si>
  <si>
    <t>Hindat</t>
  </si>
  <si>
    <t>Maungplubpla</t>
  </si>
  <si>
    <t>Huaikaen</t>
  </si>
  <si>
    <t>Lungtakean</t>
  </si>
  <si>
    <t>Lungpradoo</t>
  </si>
  <si>
    <t>Thabsawai</t>
  </si>
  <si>
    <t>Takho</t>
  </si>
  <si>
    <t>Chum Phuang District</t>
  </si>
  <si>
    <t>Chumphuang</t>
  </si>
  <si>
    <t>Talad</t>
  </si>
  <si>
    <t>Phrasuk</t>
  </si>
  <si>
    <t>Sarai</t>
  </si>
  <si>
    <t>Nongluk</t>
  </si>
  <si>
    <t>Noontoom</t>
  </si>
  <si>
    <t>Noonyho</t>
  </si>
  <si>
    <t>Noonrung</t>
  </si>
  <si>
    <t>Klongyang</t>
  </si>
  <si>
    <t>Khorat</t>
  </si>
  <si>
    <t>Sama</t>
  </si>
  <si>
    <t>Kudjik</t>
  </si>
  <si>
    <t>Bungkeelaek</t>
  </si>
  <si>
    <t>Noonkha</t>
  </si>
  <si>
    <t>Nongtakai</t>
  </si>
  <si>
    <t>Makluemai</t>
  </si>
  <si>
    <t>Makluekao</t>
  </si>
  <si>
    <t>Naklang</t>
  </si>
  <si>
    <t>Sungnoen</t>
  </si>
  <si>
    <t>Pongdaeng</t>
  </si>
  <si>
    <t>Bungao</t>
  </si>
  <si>
    <t>Khamthalaeso</t>
  </si>
  <si>
    <t>Nongsuang</t>
  </si>
  <si>
    <t>Sikhio District</t>
  </si>
  <si>
    <t>Khridsana</t>
  </si>
  <si>
    <t>Kudnoi</t>
  </si>
  <si>
    <t>Khlongphai</t>
  </si>
  <si>
    <t>Doonmaung</t>
  </si>
  <si>
    <t>Banhan</t>
  </si>
  <si>
    <t>Mittaphap</t>
  </si>
  <si>
    <t>Ladbuakhao</t>
  </si>
  <si>
    <t>Wangrongyai</t>
  </si>
  <si>
    <t>Sikhiu</t>
  </si>
  <si>
    <t>Nongbuanoi</t>
  </si>
  <si>
    <t>Nongyakao</t>
  </si>
  <si>
    <t>Pak Chong District</t>
  </si>
  <si>
    <t>Kanongpha</t>
  </si>
  <si>
    <t>Klongmuang</t>
  </si>
  <si>
    <t>Chanthuk</t>
  </si>
  <si>
    <t>Pakchong</t>
  </si>
  <si>
    <t>Phayayen</t>
  </si>
  <si>
    <t>Wangkrata</t>
  </si>
  <si>
    <t>Nongnamdaeng</t>
  </si>
  <si>
    <t>Nongsarai</t>
  </si>
  <si>
    <t>Phongtalong</t>
  </si>
  <si>
    <t>Nong Bunmak District</t>
  </si>
  <si>
    <t>Nongmaiphai</t>
  </si>
  <si>
    <t>Thaijarean</t>
  </si>
  <si>
    <t>Nongboonmak</t>
  </si>
  <si>
    <t>Lungkaow</t>
  </si>
  <si>
    <t>Saraphee</t>
  </si>
  <si>
    <t>Kaeng Sanam Nang District</t>
  </si>
  <si>
    <t>Bungpharai</t>
  </si>
  <si>
    <t>Sisuk</t>
  </si>
  <si>
    <t>Kaengsanamnang</t>
  </si>
  <si>
    <t>Noonsamran</t>
  </si>
  <si>
    <t>Donyaoyai</t>
  </si>
  <si>
    <t>Noondaeng</t>
  </si>
  <si>
    <t>Noontathan</t>
  </si>
  <si>
    <t>Samphaneang</t>
  </si>
  <si>
    <t>Wang Nam Khiao District</t>
  </si>
  <si>
    <t>Raroeng</t>
  </si>
  <si>
    <t>Thaisamakhee</t>
  </si>
  <si>
    <t>Wangnamkhao</t>
  </si>
  <si>
    <t>Udomsub</t>
  </si>
  <si>
    <t>Wangmee</t>
  </si>
  <si>
    <t>Wangyaithong</t>
  </si>
  <si>
    <t>Samnuktakhro</t>
  </si>
  <si>
    <t>Nongwaeng</t>
  </si>
  <si>
    <t>Bungphrue</t>
  </si>
  <si>
    <t>Noonudoom</t>
  </si>
  <si>
    <t>Lahanphlakhao</t>
  </si>
  <si>
    <t>Krabuengnok</t>
  </si>
  <si>
    <t>Pangteam</t>
  </si>
  <si>
    <t>Mabkrat</t>
  </si>
  <si>
    <t>taprang</t>
  </si>
  <si>
    <t>Nonghoy</t>
  </si>
  <si>
    <t>Lam Thamenchai Minor District</t>
  </si>
  <si>
    <t>Bua Lai Minor District</t>
  </si>
  <si>
    <t>Bualai</t>
  </si>
  <si>
    <t>Maungphalai</t>
  </si>
  <si>
    <t>Noonjan</t>
  </si>
  <si>
    <t>Nongwa</t>
  </si>
  <si>
    <t>Sammuang</t>
  </si>
  <si>
    <t xml:space="preserve">Sida </t>
  </si>
  <si>
    <t>Nongtadyai</t>
  </si>
  <si>
    <t>Noonphadoo</t>
  </si>
  <si>
    <t>Phoonthong</t>
  </si>
  <si>
    <t>Changthong</t>
  </si>
  <si>
    <t>Thachang</t>
  </si>
  <si>
    <t>phaphuth</t>
  </si>
  <si>
    <t>Nonguluam</t>
  </si>
  <si>
    <t>Nongyang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</si>
  <si>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</si>
  <si>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</si>
  <si>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</si>
  <si>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</si>
  <si>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</si>
  <si>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>personnel</t>
  </si>
  <si>
    <t>Investments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</si>
  <si>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2561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</si>
  <si>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2561 (ต่อ)</t>
  </si>
  <si>
    <t>Fiscal Year 2018</t>
  </si>
  <si>
    <t>Fiscal Year  2018 (Cont.)</t>
  </si>
  <si>
    <t>ใบอนุญาตและค่าปรับ</t>
  </si>
  <si>
    <t>ค่าตอบแทนค่าใช้สอยค่าวัสดุค่าสาธารณูปโภค</t>
  </si>
  <si>
    <t>ค่าครุภัณฑ์ค่าที่ดินและสิ่งก่อสร้าง</t>
  </si>
  <si>
    <t>Total of Expenditure</t>
  </si>
  <si>
    <t>Central fund</t>
  </si>
  <si>
    <t>Personnel</t>
  </si>
  <si>
    <t>Khon Buri District</t>
  </si>
  <si>
    <t>Sawanphraya</t>
  </si>
  <si>
    <t>Luomphaig</t>
  </si>
  <si>
    <t>Tabakban</t>
  </si>
  <si>
    <t>Maptakoan</t>
  </si>
  <si>
    <t>Chaleang</t>
  </si>
  <si>
    <t>Sae</t>
  </si>
  <si>
    <t>Khonburi</t>
  </si>
  <si>
    <t>Khokkachai</t>
  </si>
  <si>
    <t>Chorakhehin</t>
  </si>
  <si>
    <t>Soeng Sang District</t>
  </si>
  <si>
    <t>Khong District</t>
  </si>
  <si>
    <t>Ban Lueam District</t>
  </si>
  <si>
    <t>Kham Sakaesaeng District</t>
  </si>
  <si>
    <t>Bua Yai District</t>
  </si>
  <si>
    <t>Prathai District</t>
  </si>
  <si>
    <t>Pak Thong Chai District</t>
  </si>
  <si>
    <t>Sung Noen District</t>
  </si>
  <si>
    <t>Kham Thale So District</t>
  </si>
  <si>
    <t>Non Daeng District</t>
  </si>
  <si>
    <t>Thepharak Minor District</t>
  </si>
  <si>
    <t>Mueang Yang Minor District</t>
  </si>
  <si>
    <t>Phra Thong Kham Minor District</t>
  </si>
  <si>
    <t>Sida Minor District</t>
  </si>
  <si>
    <t>Chaloem Phra Kiat District</t>
  </si>
  <si>
    <t>-</t>
  </si>
  <si>
    <t>งบรายจ่ายอื่น</t>
  </si>
  <si>
    <t>รายจ่ายรวม</t>
  </si>
  <si>
    <t>Public utilities and commerce</t>
  </si>
  <si>
    <t>Fees, License fees and fines</t>
  </si>
  <si>
    <t>ค่าธรรมเนียม ค่าปรับ</t>
  </si>
  <si>
    <t>Taxes and duties</t>
  </si>
  <si>
    <t>Total of Revenue</t>
  </si>
  <si>
    <t>รายได้รวม</t>
  </si>
  <si>
    <t>Municipality</t>
  </si>
  <si>
    <t>เทศบาล</t>
  </si>
  <si>
    <t xml:space="preserve">Subdistrict  </t>
  </si>
  <si>
    <t xml:space="preserve">Provincial </t>
  </si>
  <si>
    <t>Type</t>
  </si>
  <si>
    <t>ส่วนตำบล</t>
  </si>
  <si>
    <t>ส่วนจังหวัด</t>
  </si>
  <si>
    <t>องค์การบริหาร</t>
  </si>
  <si>
    <t>2561 (2018)</t>
  </si>
  <si>
    <t>2560 (2017)</t>
  </si>
  <si>
    <t>ประเภท</t>
  </si>
  <si>
    <t>Fiscal Years 2017 - 2018</t>
  </si>
  <si>
    <t xml:space="preserve">Actual Revenue and Expenditure of Provincial Administrative Organization, Municipality and Subdistrict Administration Organization by Type: </t>
  </si>
  <si>
    <t>Table 19.1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</si>
  <si>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2560 - 2561</t>
  </si>
  <si>
    <t xml:space="preserve">ตาราง 19.1  </t>
  </si>
  <si>
    <t>Tha Chang Subdistrict Municipality</t>
  </si>
  <si>
    <t xml:space="preserve">   เทศบาลตำบลท่าช้าง</t>
  </si>
  <si>
    <t xml:space="preserve">  Chaloem Phra Kiat District</t>
  </si>
  <si>
    <t>Sida Subdistrict Municipality</t>
  </si>
  <si>
    <t xml:space="preserve">   เทศบาลตำบลสีดา</t>
  </si>
  <si>
    <t xml:space="preserve">  Sida District</t>
  </si>
  <si>
    <t>Nong Bua Lai Subdistrict Municipality</t>
  </si>
  <si>
    <t xml:space="preserve">   เทศบาลตำบลหนองบัวลาย</t>
  </si>
  <si>
    <t xml:space="preserve">  Bua Lai District</t>
  </si>
  <si>
    <t>Phlai Subdistrict Municipality</t>
  </si>
  <si>
    <t xml:space="preserve">   เทศบาลตำบลไพล </t>
  </si>
  <si>
    <t>Ban Yang  Subdistrict Municipality</t>
  </si>
  <si>
    <t xml:space="preserve">   เทศบาลตำบลบ้านยาง</t>
  </si>
  <si>
    <t>Chongmaw Subdistrict Municipality</t>
  </si>
  <si>
    <t xml:space="preserve">   เทศบาลตำบลช่องแมว</t>
  </si>
  <si>
    <t>Khui  Subdistrict Municipality</t>
  </si>
  <si>
    <t xml:space="preserve">   เทศบาลตำบลขุย</t>
  </si>
  <si>
    <t>Nong Bua Wong Subdistrict Municipality</t>
  </si>
  <si>
    <t xml:space="preserve">   เทศบาลตำบลหนองบัววง</t>
  </si>
  <si>
    <t xml:space="preserve">  Lam Thamenchai District</t>
  </si>
  <si>
    <t>Phra Thong Kham Subdistrict Municipality</t>
  </si>
  <si>
    <t xml:space="preserve">   เทศบาลตำบลสระพระ</t>
  </si>
  <si>
    <t xml:space="preserve">   เทศบาลตำบลพระทองคำ</t>
  </si>
  <si>
    <t xml:space="preserve">  Phra Thong Kham District</t>
  </si>
  <si>
    <t>Mueang Yang Subdistrict Municipality</t>
  </si>
  <si>
    <t xml:space="preserve">   เทศบาลตำบลเมืองยาง</t>
  </si>
  <si>
    <t xml:space="preserve">  Mueang Yang District</t>
  </si>
  <si>
    <t xml:space="preserve">  Thepharak Minor District</t>
  </si>
  <si>
    <t>San Chao Pho Subdistrict Municipality</t>
  </si>
  <si>
    <t xml:space="preserve">   เทศบาลตำบลศาลเจ้าพ่อ</t>
  </si>
  <si>
    <t xml:space="preserve">  Wang Nam Khiao District</t>
  </si>
  <si>
    <t>utilities</t>
  </si>
  <si>
    <t>Public</t>
  </si>
  <si>
    <t>Fees and fine</t>
  </si>
  <si>
    <t>ค่าปรับ</t>
  </si>
  <si>
    <t>District/municipality</t>
  </si>
  <si>
    <t>อำเภอ/เทศบาล</t>
  </si>
  <si>
    <t>(พันบาท    Thousand Baht)</t>
  </si>
  <si>
    <t>Actual Revenue and Expenditure of Municipality by Type, District and Municipality: Fiscal Year 2018 (Cont.)</t>
  </si>
  <si>
    <t>Table 19.2</t>
  </si>
  <si>
    <t>รายรับ และรายจ่ายจริงของเทศบาล จำแนกตามประเภท เป็นรายอำเภอ และเทศบาล ปีงบประมาณ 2561  (ต่อ)</t>
  </si>
  <si>
    <t xml:space="preserve">ตาราง 19.2  </t>
  </si>
  <si>
    <t>Wanghin Subdistrict Municipality</t>
  </si>
  <si>
    <t xml:space="preserve">   เทศบาลตำบลวังหิน</t>
  </si>
  <si>
    <t>Non Daeng Subdistrict Municipality</t>
  </si>
  <si>
    <t xml:space="preserve">   เทศบาลตำบลโนนแดง</t>
  </si>
  <si>
    <t xml:space="preserve">  Non Daeng District</t>
  </si>
  <si>
    <t>Bungsumrong  Subdistrict Municipality</t>
  </si>
  <si>
    <t xml:space="preserve">   เทศบาลตำบลบึงสำโรง</t>
  </si>
  <si>
    <t xml:space="preserve">  Kaeng Sanam Nang District</t>
  </si>
  <si>
    <t>Laemthong Subdistrict Municipality</t>
  </si>
  <si>
    <t xml:space="preserve">    เทศบาลตำบลแหลมทอง</t>
  </si>
  <si>
    <t>Nonghuarat   Subdistrict Municipality</t>
  </si>
  <si>
    <t xml:space="preserve">   เทศบาลตำบลหนองหัวแรต</t>
  </si>
  <si>
    <t xml:space="preserve">  Nong Bunnak District</t>
  </si>
  <si>
    <t>Mu Si Subdistrict Municipality</t>
  </si>
  <si>
    <t xml:space="preserve">   เทศบาลตำบลหมูสี</t>
  </si>
  <si>
    <t>Sima Mongkhon Subdistrict Municipality</t>
  </si>
  <si>
    <t xml:space="preserve">   เทศบาลตำบลสีมามงคล</t>
  </si>
  <si>
    <t>Wang Sai Subdistrict Municipality</t>
  </si>
  <si>
    <t xml:space="preserve">   เทศบาลตำบลวังไทร</t>
  </si>
  <si>
    <t>Klang Dong Subdistrict Municipality</t>
  </si>
  <si>
    <t xml:space="preserve">   เทศบาลตำบลกลางดง</t>
  </si>
  <si>
    <t>Pak Chong Cityt Municipality</t>
  </si>
  <si>
    <t xml:space="preserve">   เทศบาลเมืองปากช่อง</t>
  </si>
  <si>
    <t xml:space="preserve">  Pak Chong District</t>
  </si>
  <si>
    <t>Nong Nam Sai Subdistrict Municipality</t>
  </si>
  <si>
    <t xml:space="preserve">   เทศบาลตำบลหนองน้ำใส</t>
  </si>
  <si>
    <t>Lat Bua Khao Subdistrict Municipality</t>
  </si>
  <si>
    <t xml:space="preserve">   เทศบาลตำบลลาดบัวขาว</t>
  </si>
  <si>
    <t>Khlong Phai Subdistrict Municipality</t>
  </si>
  <si>
    <t xml:space="preserve">   เทศบาลตำบลคลองไผ่</t>
  </si>
  <si>
    <t>Sikhio City Municipality</t>
  </si>
  <si>
    <t xml:space="preserve">   เทศบาลเมืองสีคิ้ว</t>
  </si>
  <si>
    <t xml:space="preserve">  Sikhio District</t>
  </si>
  <si>
    <t>Phandung Subdistrict Municipality</t>
  </si>
  <si>
    <t xml:space="preserve">   เทศบาลตำบลพันดุง</t>
  </si>
  <si>
    <t>Kham Thale So Subdistrict Municipality</t>
  </si>
  <si>
    <t xml:space="preserve">   เทศบาลตำบลขามทะเลสอ</t>
  </si>
  <si>
    <t xml:space="preserve">  Kham Thale So District</t>
  </si>
  <si>
    <t>Sung Noen Subdistrict Municipality</t>
  </si>
  <si>
    <t xml:space="preserve">   เทศบาลตำบลสูงเนิน</t>
  </si>
  <si>
    <t>Kut Chik Subdistrict Municipality</t>
  </si>
  <si>
    <t xml:space="preserve">   เทศบาลตำบลกุดจิก</t>
  </si>
  <si>
    <t xml:space="preserve">  Sung Noen District</t>
  </si>
  <si>
    <t>Chum Phuang Subdistrict Municipality</t>
  </si>
  <si>
    <t xml:space="preserve">   เทศบาลตำบลชุมพวง</t>
  </si>
  <si>
    <t xml:space="preserve">  Chum Phuang District</t>
  </si>
  <si>
    <t>Kongroat  Subdistrict Municipality</t>
  </si>
  <si>
    <t xml:space="preserve">   เทศบาลตำบลกงรถ</t>
  </si>
  <si>
    <t>Hin Dat Subdistrict Municipality</t>
  </si>
  <si>
    <t xml:space="preserve">   เทศบาลตำบลหินดาด</t>
  </si>
  <si>
    <t>Huai Thalaeng Subdistrict Municipality</t>
  </si>
  <si>
    <t xml:space="preserve">   เทศบาลตำบลห้วยแถลง</t>
  </si>
  <si>
    <t xml:space="preserve">  Huai Thalaeng District</t>
  </si>
  <si>
    <t>Rungkayai Subdistrict Municipality</t>
  </si>
  <si>
    <t xml:space="preserve">   เทศบาลตำบลรังกาใหญ่</t>
  </si>
  <si>
    <t>Phimai Subdistrict Municipality</t>
  </si>
  <si>
    <t xml:space="preserve">   เทศบาลตำบลพิมาย</t>
  </si>
  <si>
    <t>Borplatong Subdistrict Municipality</t>
  </si>
  <si>
    <t xml:space="preserve">   เทศบาลตำบลบ่อปลาทอง</t>
  </si>
  <si>
    <t>Nokaok Subdistrict Municipality</t>
  </si>
  <si>
    <t xml:space="preserve">   เทศบาลตำบลนกออก</t>
  </si>
  <si>
    <t>Pak Thong Chai Subdistrict Municipality</t>
  </si>
  <si>
    <t xml:space="preserve">   เทศบาลตำบลปักธงชัย</t>
  </si>
  <si>
    <t>Lam Nang Kaeo Subdistrict Municipality</t>
  </si>
  <si>
    <t xml:space="preserve">   เทศบาลตำบลลำนางแก้ว</t>
  </si>
  <si>
    <t>Takhop Subdistrict Municipality</t>
  </si>
  <si>
    <t xml:space="preserve">   เทศบาลตำบลตะขบ</t>
  </si>
  <si>
    <t>Mueang Pak Subdistrict Municipality</t>
  </si>
  <si>
    <t xml:space="preserve">   เทศบาลเมืองเมืองปัก</t>
  </si>
  <si>
    <t xml:space="preserve">  Pak Thong Chai District</t>
  </si>
  <si>
    <t>รายรับ และรายจ่ายจริงของเทศบาล จำแนกตามประเภท เป็นรายอำเภอ และเทศบาล ปีงบประมาณ 2561 (ต่อ)</t>
  </si>
  <si>
    <t>Prathai Subdistrict Municipality</t>
  </si>
  <si>
    <t xml:space="preserve">   เทศบาลตำบลประทาย</t>
  </si>
  <si>
    <t xml:space="preserve">  Prathai District</t>
  </si>
  <si>
    <t>Nongbuasaard  Subdistrict Municipality</t>
  </si>
  <si>
    <t xml:space="preserve">   เทศบาลหนองบัวสะอาด</t>
  </si>
  <si>
    <t>Bua Yai Subdistrict Municipality</t>
  </si>
  <si>
    <t xml:space="preserve">   เทศบาลเมืองบัวใหญ่</t>
  </si>
  <si>
    <t xml:space="preserve">  Bua Yai District</t>
  </si>
  <si>
    <t>Non Mueang Subdistrict Municipality</t>
  </si>
  <si>
    <t xml:space="preserve">   เทศบาลตำบลโนนเมือง</t>
  </si>
  <si>
    <t>Nong Hua Fan Subdistrict Municipality</t>
  </si>
  <si>
    <t xml:space="preserve">   เทศบาลตำบลหนองหัวฟาน</t>
  </si>
  <si>
    <t>Kham Sakaesaeng Subdistrict Municipality</t>
  </si>
  <si>
    <t xml:space="preserve">   เทศบาลตำบลขามสะแกแสง</t>
  </si>
  <si>
    <t xml:space="preserve">  Kham Sakaesaeng District</t>
  </si>
  <si>
    <t>Dan Khla Subdistrict Municipality</t>
  </si>
  <si>
    <t xml:space="preserve">   เทศบาลตำบลด่านคล้า</t>
  </si>
  <si>
    <t>Mai Subdistrict Municipality</t>
  </si>
  <si>
    <t xml:space="preserve">   เทศบาลตำบลใหม่</t>
  </si>
  <si>
    <t>Don Wai Subdistrict Municipality</t>
  </si>
  <si>
    <t xml:space="preserve">   เทศบาลตำบลดอนหวาย</t>
  </si>
  <si>
    <t>Makha Subdistrict Municipality</t>
  </si>
  <si>
    <t xml:space="preserve">   เทศบาลตำบลมะค่า</t>
  </si>
  <si>
    <t>Talat Khae Subdistrict Municipality</t>
  </si>
  <si>
    <t xml:space="preserve">   เทศบาลตำบลตลาดแค</t>
  </si>
  <si>
    <t>Non Sung Subdistrict Municipality</t>
  </si>
  <si>
    <t xml:space="preserve">   เทศบาลตำบลโนนสูง</t>
  </si>
  <si>
    <t xml:space="preserve">  Non Sung District</t>
  </si>
  <si>
    <t>Banlang Subdistrict Municipality</t>
  </si>
  <si>
    <t xml:space="preserve">   เทศบาลตำบลบัลลังก์</t>
  </si>
  <si>
    <t>Non Thai Subdistrict Municipality</t>
  </si>
  <si>
    <t xml:space="preserve">   เทศบาลตำบลโนนไทย</t>
  </si>
  <si>
    <t>Khok Sawai Subdistrict Municipality</t>
  </si>
  <si>
    <t xml:space="preserve">   เทศบาลตำบลโคกสวาย</t>
  </si>
  <si>
    <t xml:space="preserve">  Non Thai District</t>
  </si>
  <si>
    <t>Nong Bua Takiat Subdistrict Municipality</t>
  </si>
  <si>
    <t xml:space="preserve">   เทศบาลตำบลหนองบัวตะเกียด</t>
  </si>
  <si>
    <t>Nong Krat Subdistrict Municipality</t>
  </si>
  <si>
    <t xml:space="preserve">   เทศบาลตำบลหนองกราด</t>
  </si>
  <si>
    <t>Dan Khun Thot Subdistrict Municipality</t>
  </si>
  <si>
    <t xml:space="preserve">   เทศบาลตำบลด่านขุนทด</t>
  </si>
  <si>
    <t xml:space="preserve">  Dan Khun Thot District</t>
  </si>
  <si>
    <t>Tha Yiem Subdistrict Municipality</t>
  </si>
  <si>
    <t xml:space="preserve">   เทศบาลตำบลท่าเยี่ยม</t>
  </si>
  <si>
    <t>Dan Kwian Subdistrict Municipality</t>
  </si>
  <si>
    <t xml:space="preserve">   เทศบาลตำบลด่านเกวียน</t>
  </si>
  <si>
    <t>Chok Chai Subdistrict Municipality</t>
  </si>
  <si>
    <t xml:space="preserve">   เทศบาลตำบลโชคชัย</t>
  </si>
  <si>
    <t xml:space="preserve">  Chok Chai District</t>
  </si>
  <si>
    <t xml:space="preserve"> Chakkarat Subdistrict Municipality</t>
  </si>
  <si>
    <t xml:space="preserve">   เทศบาลตำบลจักราช</t>
  </si>
  <si>
    <t xml:space="preserve">  Chakkarat District</t>
  </si>
  <si>
    <t>Ban Lueam Subdistrict Municipality</t>
  </si>
  <si>
    <t xml:space="preserve">   เทศบาลตำบลบ้านเหลื่อม</t>
  </si>
  <si>
    <t xml:space="preserve">  Ban Lueam District</t>
  </si>
  <si>
    <t>Mueang Khong Subdistrict Municipality</t>
  </si>
  <si>
    <t xml:space="preserve">   เทศบาลตำบลเมืองคง</t>
  </si>
  <si>
    <t>Thephalai Subdistrict Municipality</t>
  </si>
  <si>
    <t xml:space="preserve">   เทศบาลตำบลเทพาลัย</t>
  </si>
  <si>
    <t xml:space="preserve">  Khong District</t>
  </si>
  <si>
    <t>Soeng Sang Subdistrict Municipality</t>
  </si>
  <si>
    <t xml:space="preserve">   เทศบาลตำบลเสิงสาง</t>
  </si>
  <si>
    <t>Non Sombun Subdistrict Municipality</t>
  </si>
  <si>
    <t xml:space="preserve">   เทศบาลตำบลโนนสมบูรณ์</t>
  </si>
  <si>
    <t xml:space="preserve">  Soeng Sang District</t>
  </si>
  <si>
    <t>Orrapim  Subdistrict Municipality</t>
  </si>
  <si>
    <t xml:space="preserve">  เทศบาลตำบลอรพิมพ์</t>
  </si>
  <si>
    <t>Khon Buree Tai  Subdistrict Municipality</t>
  </si>
  <si>
    <t xml:space="preserve">  เทศบาลตำบลครบุรีใต้</t>
  </si>
  <si>
    <t>Sae Subdistrict Municipality</t>
  </si>
  <si>
    <t xml:space="preserve">  เทศบาลตำบลแชะ</t>
  </si>
  <si>
    <t>Chorakhe Hin Subdistrict Municipality</t>
  </si>
  <si>
    <t xml:space="preserve">  เทศบาลตำบลจระเข้หิน</t>
  </si>
  <si>
    <t>Sai Yong-chai Wan Subdistrict Municipality</t>
  </si>
  <si>
    <t xml:space="preserve">  เทศบาลตำบลไทรโยง-ไชยวาล</t>
  </si>
  <si>
    <t xml:space="preserve">  Khon Buri District</t>
  </si>
  <si>
    <t>Chaimongkhon  Subdistrict  Municipality</t>
  </si>
  <si>
    <t>เทศบาลตำบลไชยมงคล</t>
  </si>
  <si>
    <t>Khokkruat City Municipality</t>
  </si>
  <si>
    <t>เทศบาลตำบลเมืองใหม่โคกกรวด</t>
  </si>
  <si>
    <t>Suranaree Subdistrict  Municipality</t>
  </si>
  <si>
    <t>เทศบาลตำบลสุรนารี</t>
  </si>
  <si>
    <t>Phudsa Subdistrict  Municipality</t>
  </si>
  <si>
    <t>เทศบาลตำบลพุดซา</t>
  </si>
  <si>
    <t>Banmai Subdistrict  Municipality</t>
  </si>
  <si>
    <t>เทศบาลตำบลบ้านใหม่</t>
  </si>
  <si>
    <t>Banpho Subdistrict  Municipality</t>
  </si>
  <si>
    <t>เทศบาลตำบลบ้านโพธิ์</t>
  </si>
  <si>
    <t>Talad  Subdistrict  Municipality</t>
  </si>
  <si>
    <t>เทศบาลตำบลตลาด</t>
  </si>
  <si>
    <t>Nong Khai Nam Subdistrict Municipality</t>
  </si>
  <si>
    <t xml:space="preserve"> เทศบาลตำบลหนองไข่น้ำ</t>
  </si>
  <si>
    <t>Pruyai Subdistrict Municipality</t>
  </si>
  <si>
    <t xml:space="preserve"> เทศบาลตำบลปรุใหญ่</t>
  </si>
  <si>
    <t>Khok Sung Subdistrict Municipality</t>
  </si>
  <si>
    <t xml:space="preserve"> เทศบาลตำบลโคกสูง</t>
  </si>
  <si>
    <t>Pho Klang Subdistrict Municipality</t>
  </si>
  <si>
    <t xml:space="preserve"> เทศบาลตำบลโพธิ์กลาง</t>
  </si>
  <si>
    <t>Nong Phai Lom Subdistrict Municipality</t>
  </si>
  <si>
    <t xml:space="preserve"> เทศบาลตำบลหนองไผ่ล้อม </t>
  </si>
  <si>
    <t>Hua Thale Subdistrict Municipality</t>
  </si>
  <si>
    <t xml:space="preserve"> เทศบาลตำบลหัวทะเล </t>
  </si>
  <si>
    <t>Khok Kruat Subdistrict Municipality</t>
  </si>
  <si>
    <t xml:space="preserve"> เทศบาลตำบลโคกกรวด</t>
  </si>
  <si>
    <t>Choho Subdistrict Municipality</t>
  </si>
  <si>
    <t xml:space="preserve"> เทศบาลตำบลจอหอ</t>
  </si>
  <si>
    <t>Nakhon Ratchasima City Municipality</t>
  </si>
  <si>
    <t xml:space="preserve"> เทศบาลนครนครราชสีมา</t>
  </si>
  <si>
    <t xml:space="preserve">  Mueang Nakhon Ratchasima District</t>
  </si>
  <si>
    <t>Actual Revenue and Expenditure of Municipality by Type, District and Municipality: Fiscal Year 2018</t>
  </si>
  <si>
    <t xml:space="preserve">รายรับ และรายจ่ายจริงของเทศบาล จำแนกตามประเภท เป็นรายอำเภอ และเทศบาล ปีงบประมาณ 2561 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</si>
</sst>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0.0"/>
    <numFmt numFmtId="189" formatCode="_-* #,##0.0_-;\-* #,##0.0_-;_-* &quot;-&quot;??_-;_-@_-"/>
    <numFmt numFmtId="190" formatCode="#,##0\ \ "/>
    <numFmt numFmtId="191" formatCode="_-* #,##0_-;\-* #,##0_-;_-* &quot;-&quot;??_-;_-@_-"/>
  </numFmts>
  <fonts count="36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1"/>
      <color theme="1"/>
      <name val="TH SarabunPSK"/>
      <family val="2"/>
    </font>
    <font>
      <sz val="13"/>
      <color theme="1"/>
      <name val="Angsana New"/>
      <family val="1"/>
    </font>
    <font>
      <sz val="16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color theme="1"/>
      <name val="Cordia New"/>
      <family val="2"/>
    </font>
    <font>
      <sz val="12"/>
      <color theme="1"/>
      <name val="Cordia New"/>
      <family val="2"/>
    </font>
    <font>
      <b/>
      <sz val="11"/>
      <color theme="1"/>
      <name val="TH SarabunPSK"/>
      <family val="2"/>
    </font>
    <font>
      <sz val="11"/>
      <color rgb="FF000000"/>
      <name val="Calibri"/>
    </font>
    <font>
      <b/>
      <sz val="16"/>
      <color theme="1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b/>
      <sz val="11"/>
      <name val="TH SarabunPSK"/>
      <family val="2"/>
    </font>
    <font>
      <sz val="14"/>
      <name val="Cordia New"/>
      <charset val="222"/>
    </font>
    <font>
      <sz val="8"/>
      <color theme="1"/>
      <name val="TH SarabunPSK"/>
      <family val="2"/>
    </font>
    <font>
      <sz val="9"/>
      <color theme="1"/>
      <name val="TH SarabunPSK"/>
      <family val="2"/>
    </font>
    <font>
      <b/>
      <sz val="8"/>
      <color theme="1"/>
      <name val="TH SarabunPSK"/>
      <family val="2"/>
    </font>
    <font>
      <b/>
      <sz val="9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33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2" fillId="0" borderId="0"/>
    <xf numFmtId="0" fontId="25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393">
    <xf numFmtId="0" fontId="0" fillId="0" borderId="0" xfId="0"/>
    <xf numFmtId="0" fontId="5" fillId="0" borderId="0" xfId="0" applyFont="1" applyAlignment="1"/>
    <xf numFmtId="187" fontId="5" fillId="0" borderId="0" xfId="0" applyNumberFormat="1" applyFont="1" applyAlignment="1"/>
    <xf numFmtId="0" fontId="6" fillId="0" borderId="0" xfId="0" applyFont="1" applyFill="1" applyAlignment="1"/>
    <xf numFmtId="0" fontId="7" fillId="0" borderId="0" xfId="1" applyFont="1" applyFill="1" applyAlignment="1"/>
    <xf numFmtId="0" fontId="8" fillId="0" borderId="0" xfId="1" applyFont="1" applyFill="1" applyAlignment="1"/>
    <xf numFmtId="0" fontId="9" fillId="0" borderId="0" xfId="1" applyFont="1" applyFill="1" applyAlignment="1"/>
    <xf numFmtId="0" fontId="10" fillId="0" borderId="0" xfId="0" applyFont="1" applyFill="1" applyAlignment="1"/>
    <xf numFmtId="0" fontId="11" fillId="0" borderId="0" xfId="0" applyFont="1" applyFill="1" applyBorder="1" applyAlignment="1"/>
    <xf numFmtId="0" fontId="9" fillId="0" borderId="0" xfId="0" applyFont="1" applyFill="1" applyAlignment="1"/>
    <xf numFmtId="0" fontId="7" fillId="0" borderId="0" xfId="1" applyFont="1" applyFill="1" applyBorder="1" applyAlignment="1"/>
    <xf numFmtId="0" fontId="6" fillId="0" borderId="0" xfId="0" applyFont="1" applyFill="1" applyBorder="1" applyAlignment="1"/>
    <xf numFmtId="0" fontId="6" fillId="0" borderId="1" xfId="0" applyFont="1" applyFill="1" applyBorder="1" applyAlignment="1"/>
    <xf numFmtId="187" fontId="10" fillId="0" borderId="0" xfId="0" applyNumberFormat="1" applyFont="1" applyFill="1" applyAlignment="1"/>
    <xf numFmtId="0" fontId="6" fillId="0" borderId="2" xfId="0" applyFont="1" applyFill="1" applyBorder="1" applyAlignment="1"/>
    <xf numFmtId="0" fontId="7" fillId="0" borderId="3" xfId="1" applyFont="1" applyFill="1" applyBorder="1" applyAlignment="1"/>
    <xf numFmtId="0" fontId="7" fillId="0" borderId="4" xfId="1" applyFont="1" applyFill="1" applyBorder="1" applyAlignment="1"/>
    <xf numFmtId="43" fontId="7" fillId="0" borderId="4" xfId="2" applyFont="1" applyFill="1" applyBorder="1" applyAlignment="1"/>
    <xf numFmtId="0" fontId="7" fillId="0" borderId="4" xfId="3" applyFont="1" applyFill="1" applyBorder="1" applyAlignment="1" applyProtection="1">
      <alignment horizontal="fill"/>
    </xf>
    <xf numFmtId="187" fontId="7" fillId="0" borderId="4" xfId="3" applyNumberFormat="1" applyFont="1" applyFill="1" applyBorder="1" applyAlignment="1" applyProtection="1">
      <alignment horizontal="fill"/>
    </xf>
    <xf numFmtId="0" fontId="7" fillId="0" borderId="5" xfId="3" applyFont="1" applyFill="1" applyBorder="1" applyAlignment="1" applyProtection="1">
      <alignment horizontal="fill"/>
    </xf>
    <xf numFmtId="0" fontId="7" fillId="0" borderId="6" xfId="3" applyFont="1" applyFill="1" applyBorder="1" applyAlignment="1" applyProtection="1">
      <alignment horizontal="fill"/>
    </xf>
    <xf numFmtId="0" fontId="7" fillId="0" borderId="6" xfId="1" applyFont="1" applyFill="1" applyBorder="1" applyAlignment="1"/>
    <xf numFmtId="187" fontId="8" fillId="0" borderId="7" xfId="2" applyNumberFormat="1" applyFont="1" applyBorder="1" applyAlignment="1">
      <alignment horizontal="right"/>
    </xf>
    <xf numFmtId="41" fontId="7" fillId="0" borderId="7" xfId="2" applyNumberFormat="1" applyFont="1" applyFill="1" applyBorder="1" applyAlignment="1">
      <alignment horizontal="right"/>
    </xf>
    <xf numFmtId="187" fontId="7" fillId="0" borderId="7" xfId="2" applyNumberFormat="1" applyFont="1" applyFill="1" applyBorder="1" applyAlignment="1">
      <alignment horizontal="right"/>
    </xf>
    <xf numFmtId="0" fontId="7" fillId="0" borderId="0" xfId="3" applyFont="1" applyFill="1" applyBorder="1" applyAlignment="1"/>
    <xf numFmtId="0" fontId="7" fillId="0" borderId="0" xfId="3" applyFont="1" applyFill="1" applyBorder="1" applyAlignment="1">
      <alignment horizontal="left"/>
    </xf>
    <xf numFmtId="0" fontId="7" fillId="0" borderId="8" xfId="3" applyFont="1" applyFill="1" applyBorder="1" applyAlignment="1">
      <alignment horizontal="left"/>
    </xf>
    <xf numFmtId="0" fontId="8" fillId="0" borderId="0" xfId="1" applyFont="1" applyFill="1" applyBorder="1" applyAlignment="1"/>
    <xf numFmtId="0" fontId="8" fillId="0" borderId="0" xfId="3" applyFont="1" applyFill="1" applyBorder="1" applyAlignment="1">
      <alignment horizontal="left"/>
    </xf>
    <xf numFmtId="0" fontId="8" fillId="0" borderId="0" xfId="3" applyFont="1" applyFill="1" applyBorder="1" applyAlignment="1"/>
    <xf numFmtId="0" fontId="7" fillId="0" borderId="0" xfId="3" applyFont="1" applyFill="1" applyAlignment="1"/>
    <xf numFmtId="0" fontId="8" fillId="0" borderId="2" xfId="1" applyFont="1" applyFill="1" applyBorder="1" applyAlignment="1"/>
    <xf numFmtId="0" fontId="8" fillId="0" borderId="2" xfId="3" applyFont="1" applyFill="1" applyBorder="1" applyAlignment="1">
      <alignment horizontal="left"/>
    </xf>
    <xf numFmtId="0" fontId="8" fillId="0" borderId="0" xfId="3" applyFont="1" applyFill="1" applyAlignment="1"/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87" fontId="14" fillId="0" borderId="4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87" fontId="14" fillId="0" borderId="7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87" fontId="13" fillId="0" borderId="7" xfId="0" applyNumberFormat="1" applyFont="1" applyBorder="1" applyAlignment="1">
      <alignment horizontal="center"/>
    </xf>
    <xf numFmtId="0" fontId="13" fillId="0" borderId="0" xfId="0" applyFont="1" applyAlignment="1"/>
    <xf numFmtId="0" fontId="15" fillId="0" borderId="0" xfId="0" applyFont="1" applyAlignment="1"/>
    <xf numFmtId="0" fontId="13" fillId="0" borderId="2" xfId="0" applyFont="1" applyBorder="1" applyAlignment="1"/>
    <xf numFmtId="0" fontId="10" fillId="0" borderId="6" xfId="0" applyFont="1" applyFill="1" applyBorder="1" applyAlignment="1"/>
    <xf numFmtId="187" fontId="11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left"/>
    </xf>
    <xf numFmtId="188" fontId="9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/>
    <xf numFmtId="187" fontId="9" fillId="0" borderId="0" xfId="0" applyNumberFormat="1" applyFont="1" applyFill="1" applyAlignment="1"/>
    <xf numFmtId="0" fontId="9" fillId="0" borderId="0" xfId="0" applyFont="1" applyFill="1" applyAlignment="1">
      <alignment horizontal="left"/>
    </xf>
    <xf numFmtId="43" fontId="16" fillId="0" borderId="0" xfId="2" applyFont="1" applyFill="1" applyBorder="1" applyAlignment="1"/>
    <xf numFmtId="187" fontId="16" fillId="0" borderId="0" xfId="2" applyNumberFormat="1" applyFont="1" applyFill="1" applyBorder="1" applyAlignment="1"/>
    <xf numFmtId="0" fontId="8" fillId="0" borderId="8" xfId="3" applyFont="1" applyFill="1" applyBorder="1" applyAlignment="1">
      <alignment horizontal="left"/>
    </xf>
    <xf numFmtId="189" fontId="7" fillId="0" borderId="0" xfId="2" applyNumberFormat="1" applyFont="1" applyFill="1" applyBorder="1" applyAlignment="1">
      <alignment horizontal="right"/>
    </xf>
    <xf numFmtId="187" fontId="7" fillId="0" borderId="0" xfId="2" applyNumberFormat="1" applyFont="1" applyFill="1" applyBorder="1" applyAlignment="1">
      <alignment horizontal="right"/>
    </xf>
    <xf numFmtId="0" fontId="7" fillId="0" borderId="8" xfId="1" applyFont="1" applyFill="1" applyBorder="1" applyAlignment="1"/>
    <xf numFmtId="0" fontId="7" fillId="0" borderId="2" xfId="3" applyFont="1" applyFill="1" applyBorder="1" applyAlignment="1"/>
    <xf numFmtId="0" fontId="7" fillId="0" borderId="2" xfId="3" applyFont="1" applyFill="1" applyBorder="1" applyAlignment="1">
      <alignment horizontal="left"/>
    </xf>
    <xf numFmtId="189" fontId="8" fillId="0" borderId="7" xfId="2" applyNumberFormat="1" applyFont="1" applyBorder="1" applyAlignment="1">
      <alignment horizontal="right"/>
    </xf>
    <xf numFmtId="0" fontId="8" fillId="0" borderId="8" xfId="3" applyFont="1" applyFill="1" applyBorder="1" applyAlignment="1"/>
    <xf numFmtId="189" fontId="16" fillId="0" borderId="0" xfId="2" applyNumberFormat="1" applyFont="1" applyFill="1" applyBorder="1" applyAlignment="1">
      <alignment horizontal="right"/>
    </xf>
    <xf numFmtId="187" fontId="16" fillId="0" borderId="0" xfId="2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188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41" fontId="8" fillId="0" borderId="7" xfId="2" applyNumberFormat="1" applyFont="1" applyFill="1" applyBorder="1" applyAlignment="1"/>
    <xf numFmtId="187" fontId="7" fillId="0" borderId="0" xfId="3" applyNumberFormat="1" applyFont="1" applyFill="1" applyBorder="1" applyAlignment="1"/>
    <xf numFmtId="0" fontId="0" fillId="0" borderId="0" xfId="0" applyAlignment="1"/>
    <xf numFmtId="0" fontId="9" fillId="0" borderId="0" xfId="0" applyFont="1" applyFill="1" applyBorder="1" applyAlignment="1"/>
    <xf numFmtId="187" fontId="8" fillId="0" borderId="7" xfId="2" applyNumberFormat="1" applyFont="1" applyFill="1" applyBorder="1" applyAlignment="1"/>
    <xf numFmtId="0" fontId="11" fillId="0" borderId="0" xfId="0" applyFont="1" applyFill="1" applyBorder="1" applyAlignment="1">
      <alignment horizontal="left"/>
    </xf>
    <xf numFmtId="189" fontId="8" fillId="0" borderId="7" xfId="2" quotePrefix="1" applyNumberFormat="1" applyFont="1" applyFill="1" applyBorder="1" applyAlignment="1"/>
    <xf numFmtId="0" fontId="6" fillId="0" borderId="7" xfId="0" applyFont="1" applyFill="1" applyBorder="1" applyAlignment="1"/>
    <xf numFmtId="187" fontId="6" fillId="0" borderId="7" xfId="0" applyNumberFormat="1" applyFont="1" applyFill="1" applyBorder="1" applyAlignment="1"/>
    <xf numFmtId="0" fontId="13" fillId="0" borderId="7" xfId="0" applyFont="1" applyBorder="1" applyAlignment="1"/>
    <xf numFmtId="187" fontId="13" fillId="0" borderId="7" xfId="0" applyNumberFormat="1" applyFont="1" applyBorder="1" applyAlignment="1"/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/>
    <xf numFmtId="187" fontId="20" fillId="0" borderId="0" xfId="0" applyNumberFormat="1" applyFont="1" applyBorder="1" applyAlignment="1"/>
    <xf numFmtId="0" fontId="21" fillId="0" borderId="0" xfId="0" applyFont="1" applyAlignment="1"/>
    <xf numFmtId="187" fontId="21" fillId="0" borderId="0" xfId="0" applyNumberFormat="1" applyFont="1" applyAlignment="1"/>
    <xf numFmtId="0" fontId="15" fillId="0" borderId="0" xfId="0" applyFont="1" applyAlignment="1">
      <alignment horizontal="right"/>
    </xf>
    <xf numFmtId="0" fontId="5" fillId="0" borderId="0" xfId="0" applyFont="1" applyBorder="1" applyAlignment="1"/>
    <xf numFmtId="0" fontId="15" fillId="0" borderId="6" xfId="0" applyFont="1" applyBorder="1" applyAlignment="1"/>
    <xf numFmtId="0" fontId="13" fillId="0" borderId="1" xfId="0" applyFont="1" applyBorder="1" applyAlignment="1"/>
    <xf numFmtId="0" fontId="13" fillId="0" borderId="0" xfId="0" applyFont="1" applyBorder="1" applyAlignment="1"/>
    <xf numFmtId="190" fontId="7" fillId="0" borderId="0" xfId="23" applyNumberFormat="1" applyFont="1" applyFill="1" applyBorder="1" applyAlignment="1"/>
    <xf numFmtId="0" fontId="10" fillId="0" borderId="0" xfId="0" applyFont="1" applyFill="1" applyBorder="1" applyAlignment="1">
      <alignment horizontal="right"/>
    </xf>
    <xf numFmtId="0" fontId="15" fillId="0" borderId="0" xfId="0" applyFont="1" applyBorder="1" applyAlignment="1"/>
    <xf numFmtId="43" fontId="7" fillId="0" borderId="0" xfId="2" applyFont="1" applyFill="1" applyBorder="1" applyAlignment="1"/>
    <xf numFmtId="43" fontId="7" fillId="0" borderId="1" xfId="2" applyFont="1" applyFill="1" applyBorder="1" applyAlignment="1"/>
    <xf numFmtId="0" fontId="22" fillId="0" borderId="0" xfId="0" applyFont="1" applyFill="1" applyAlignment="1"/>
    <xf numFmtId="0" fontId="11" fillId="0" borderId="0" xfId="0" applyFont="1" applyFill="1" applyAlignment="1"/>
    <xf numFmtId="43" fontId="8" fillId="0" borderId="1" xfId="2" applyFont="1" applyFill="1" applyBorder="1" applyAlignment="1"/>
    <xf numFmtId="43" fontId="8" fillId="0" borderId="0" xfId="2" applyFont="1" applyFill="1" applyBorder="1" applyAlignment="1"/>
    <xf numFmtId="0" fontId="18" fillId="0" borderId="0" xfId="0" applyFont="1" applyFill="1" applyAlignment="1">
      <alignment horizontal="left" readingOrder="1"/>
    </xf>
    <xf numFmtId="0" fontId="9" fillId="0" borderId="0" xfId="0" applyFont="1" applyAlignment="1"/>
    <xf numFmtId="0" fontId="9" fillId="0" borderId="0" xfId="0" applyFont="1" applyAlignment="1">
      <alignment horizontal="left"/>
    </xf>
    <xf numFmtId="188" fontId="9" fillId="0" borderId="0" xfId="0" applyNumberFormat="1" applyFont="1" applyAlignment="1">
      <alignment horizontal="center"/>
    </xf>
    <xf numFmtId="0" fontId="11" fillId="0" borderId="0" xfId="0" applyFont="1" applyBorder="1" applyAlignment="1"/>
    <xf numFmtId="0" fontId="9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2" xfId="0" applyFont="1" applyBorder="1" applyAlignment="1"/>
    <xf numFmtId="0" fontId="23" fillId="0" borderId="2" xfId="0" applyFont="1" applyBorder="1" applyAlignment="1"/>
    <xf numFmtId="0" fontId="23" fillId="0" borderId="11" xfId="0" applyFont="1" applyBorder="1" applyAlignment="1"/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3" fillId="0" borderId="6" xfId="0" applyFont="1" applyBorder="1" applyAlignment="1"/>
    <xf numFmtId="0" fontId="23" fillId="0" borderId="5" xfId="0" applyFont="1" applyBorder="1" applyAlignment="1"/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0" xfId="10" applyFont="1" applyBorder="1"/>
    <xf numFmtId="0" fontId="6" fillId="0" borderId="0" xfId="10" applyFont="1"/>
    <xf numFmtId="0" fontId="16" fillId="0" borderId="0" xfId="10" applyFont="1" applyFill="1" applyBorder="1" applyAlignment="1"/>
    <xf numFmtId="0" fontId="24" fillId="0" borderId="0" xfId="10" applyFont="1" applyFill="1" applyBorder="1" applyAlignment="1"/>
    <xf numFmtId="43" fontId="24" fillId="0" borderId="0" xfId="26" applyFont="1" applyBorder="1" applyAlignment="1">
      <alignment vertical="center"/>
    </xf>
    <xf numFmtId="43" fontId="24" fillId="0" borderId="0" xfId="26" applyFont="1" applyBorder="1" applyAlignment="1">
      <alignment vertical="top" wrapText="1"/>
    </xf>
    <xf numFmtId="43" fontId="16" fillId="0" borderId="0" xfId="26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41" fontId="7" fillId="0" borderId="0" xfId="2" applyNumberFormat="1" applyFont="1" applyFill="1" applyBorder="1" applyAlignment="1">
      <alignment horizontal="right"/>
    </xf>
    <xf numFmtId="189" fontId="8" fillId="0" borderId="0" xfId="2" applyNumberFormat="1" applyFont="1" applyBorder="1" applyAlignment="1">
      <alignment horizontal="right"/>
    </xf>
    <xf numFmtId="0" fontId="10" fillId="0" borderId="0" xfId="4" applyFont="1" applyBorder="1" applyAlignment="1">
      <alignment horizontal="center"/>
    </xf>
    <xf numFmtId="0" fontId="10" fillId="0" borderId="7" xfId="4" applyFont="1" applyBorder="1" applyAlignment="1">
      <alignment horizontal="center"/>
    </xf>
    <xf numFmtId="0" fontId="10" fillId="0" borderId="6" xfId="4" applyFont="1" applyBorder="1" applyAlignment="1">
      <alignment horizontal="center"/>
    </xf>
    <xf numFmtId="0" fontId="10" fillId="0" borderId="4" xfId="4" applyFont="1" applyBorder="1" applyAlignment="1">
      <alignment horizontal="center"/>
    </xf>
    <xf numFmtId="0" fontId="10" fillId="0" borderId="2" xfId="0" applyFont="1" applyFill="1" applyBorder="1" applyAlignment="1"/>
    <xf numFmtId="0" fontId="10" fillId="0" borderId="11" xfId="0" applyFont="1" applyFill="1" applyBorder="1" applyAlignment="1"/>
    <xf numFmtId="0" fontId="10" fillId="0" borderId="8" xfId="0" applyFont="1" applyFill="1" applyBorder="1" applyAlignment="1"/>
    <xf numFmtId="0" fontId="13" fillId="0" borderId="10" xfId="0" applyFont="1" applyBorder="1" applyAlignment="1"/>
    <xf numFmtId="0" fontId="10" fillId="0" borderId="9" xfId="0" applyFont="1" applyFill="1" applyBorder="1" applyAlignment="1"/>
    <xf numFmtId="0" fontId="10" fillId="0" borderId="7" xfId="0" applyFont="1" applyFill="1" applyBorder="1" applyAlignment="1"/>
    <xf numFmtId="0" fontId="10" fillId="0" borderId="8" xfId="4" applyFont="1" applyBorder="1" applyAlignment="1">
      <alignment horizontal="center"/>
    </xf>
    <xf numFmtId="0" fontId="10" fillId="0" borderId="5" xfId="4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5" fillId="0" borderId="2" xfId="0" applyFont="1" applyBorder="1" applyAlignment="1"/>
    <xf numFmtId="0" fontId="15" fillId="0" borderId="0" xfId="0" applyFont="1"/>
    <xf numFmtId="0" fontId="27" fillId="0" borderId="7" xfId="0" applyFont="1" applyBorder="1" applyAlignment="1"/>
    <xf numFmtId="0" fontId="28" fillId="0" borderId="7" xfId="0" applyFont="1" applyFill="1" applyBorder="1" applyAlignment="1"/>
    <xf numFmtId="189" fontId="29" fillId="0" borderId="7" xfId="2" quotePrefix="1" applyNumberFormat="1" applyFont="1" applyFill="1" applyBorder="1" applyAlignment="1"/>
    <xf numFmtId="41" fontId="29" fillId="0" borderId="7" xfId="2" applyNumberFormat="1" applyFont="1" applyFill="1" applyBorder="1" applyAlignment="1"/>
    <xf numFmtId="0" fontId="1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1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wrapText="1"/>
    </xf>
    <xf numFmtId="0" fontId="17" fillId="0" borderId="8" xfId="0" applyFont="1" applyFill="1" applyBorder="1" applyAlignment="1">
      <alignment horizontal="left" wrapText="1"/>
    </xf>
    <xf numFmtId="0" fontId="13" fillId="0" borderId="10" xfId="0" applyFont="1" applyBorder="1" applyAlignment="1">
      <alignment horizontal="center" shrinkToFit="1"/>
    </xf>
    <xf numFmtId="0" fontId="13" fillId="0" borderId="2" xfId="0" applyFont="1" applyBorder="1" applyAlignment="1">
      <alignment horizontal="center" shrinkToFit="1"/>
    </xf>
    <xf numFmtId="0" fontId="13" fillId="0" borderId="11" xfId="0" applyFont="1" applyBorder="1" applyAlignment="1">
      <alignment horizontal="center" shrinkToFit="1"/>
    </xf>
    <xf numFmtId="0" fontId="10" fillId="0" borderId="10" xfId="4" applyFont="1" applyBorder="1" applyAlignment="1">
      <alignment horizontal="center"/>
    </xf>
    <xf numFmtId="0" fontId="10" fillId="0" borderId="2" xfId="4" applyFont="1" applyBorder="1" applyAlignment="1">
      <alignment horizontal="center"/>
    </xf>
    <xf numFmtId="0" fontId="10" fillId="0" borderId="11" xfId="4" applyFont="1" applyBorder="1" applyAlignment="1">
      <alignment horizontal="center"/>
    </xf>
    <xf numFmtId="0" fontId="13" fillId="0" borderId="3" xfId="0" applyFont="1" applyBorder="1" applyAlignment="1">
      <alignment horizontal="center" shrinkToFit="1"/>
    </xf>
    <xf numFmtId="0" fontId="13" fillId="0" borderId="6" xfId="0" applyFont="1" applyBorder="1" applyAlignment="1">
      <alignment horizontal="center" shrinkToFit="1"/>
    </xf>
    <xf numFmtId="0" fontId="13" fillId="0" borderId="5" xfId="0" applyFont="1" applyBorder="1" applyAlignment="1">
      <alignment horizontal="center" shrinkToFit="1"/>
    </xf>
    <xf numFmtId="0" fontId="9" fillId="0" borderId="0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0" xfId="10" applyFont="1" applyBorder="1" applyAlignment="1">
      <alignment horizontal="center"/>
    </xf>
    <xf numFmtId="0" fontId="9" fillId="0" borderId="8" xfId="10" applyFont="1" applyBorder="1" applyAlignment="1">
      <alignment horizontal="center"/>
    </xf>
    <xf numFmtId="0" fontId="11" fillId="0" borderId="0" xfId="10" applyFont="1" applyFill="1" applyBorder="1" applyAlignment="1">
      <alignment horizontal="center"/>
    </xf>
    <xf numFmtId="0" fontId="21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right"/>
    </xf>
    <xf numFmtId="43" fontId="26" fillId="0" borderId="0" xfId="27" applyFont="1" applyBorder="1"/>
    <xf numFmtId="43" fontId="18" fillId="0" borderId="0" xfId="27" applyFont="1" applyBorder="1"/>
    <xf numFmtId="43" fontId="5" fillId="0" borderId="0" xfId="0" applyNumberFormat="1" applyFont="1" applyBorder="1" applyAlignment="1"/>
    <xf numFmtId="0" fontId="7" fillId="0" borderId="0" xfId="0" applyFont="1" applyBorder="1"/>
    <xf numFmtId="43" fontId="24" fillId="0" borderId="0" xfId="26" applyFont="1" applyBorder="1" applyAlignment="1">
      <alignment horizontal="center" vertical="center" wrapText="1"/>
    </xf>
    <xf numFmtId="0" fontId="2" fillId="0" borderId="0" xfId="24" applyBorder="1"/>
    <xf numFmtId="43" fontId="24" fillId="0" borderId="0" xfId="26" applyFont="1" applyBorder="1" applyAlignment="1">
      <alignment horizontal="right" vertical="top" wrapText="1"/>
    </xf>
    <xf numFmtId="43" fontId="24" fillId="0" borderId="0" xfId="26" applyFont="1" applyBorder="1" applyAlignment="1">
      <alignment horizontal="right" vertical="top" wrapText="1"/>
    </xf>
    <xf numFmtId="0" fontId="22" fillId="0" borderId="0" xfId="0" applyFont="1" applyFill="1" applyBorder="1" applyAlignment="1"/>
    <xf numFmtId="0" fontId="9" fillId="0" borderId="0" xfId="1" applyFont="1" applyFill="1" applyBorder="1" applyAlignment="1"/>
    <xf numFmtId="0" fontId="18" fillId="0" borderId="0" xfId="0" applyFont="1" applyFill="1" applyBorder="1" applyAlignment="1">
      <alignment horizontal="left" readingOrder="1"/>
    </xf>
    <xf numFmtId="0" fontId="5" fillId="0" borderId="0" xfId="28" applyFont="1"/>
    <xf numFmtId="0" fontId="15" fillId="0" borderId="0" xfId="28" applyFont="1"/>
    <xf numFmtId="0" fontId="15" fillId="0" borderId="0" xfId="28" applyFont="1" applyAlignment="1">
      <alignment vertical="center"/>
    </xf>
    <xf numFmtId="0" fontId="20" fillId="0" borderId="0" xfId="28" applyFont="1" applyAlignment="1">
      <alignment horizontal="center" vertical="center"/>
    </xf>
    <xf numFmtId="0" fontId="20" fillId="0" borderId="6" xfId="28" applyFont="1" applyBorder="1" applyAlignment="1">
      <alignment horizontal="center"/>
    </xf>
    <xf numFmtId="0" fontId="15" fillId="0" borderId="6" xfId="28" applyFont="1" applyBorder="1" applyAlignment="1">
      <alignment horizontal="left"/>
    </xf>
    <xf numFmtId="0" fontId="15" fillId="0" borderId="4" xfId="28" applyFont="1" applyBorder="1"/>
    <xf numFmtId="0" fontId="20" fillId="0" borderId="5" xfId="28" applyFont="1" applyBorder="1" applyAlignment="1">
      <alignment horizontal="center"/>
    </xf>
    <xf numFmtId="0" fontId="15" fillId="0" borderId="6" xfId="28" applyFont="1" applyBorder="1" applyAlignment="1">
      <alignment horizontal="center"/>
    </xf>
    <xf numFmtId="0" fontId="15" fillId="0" borderId="0" xfId="28" applyFont="1" applyAlignment="1">
      <alignment horizontal="left"/>
    </xf>
    <xf numFmtId="191" fontId="14" fillId="0" borderId="7" xfId="29" applyNumberFormat="1" applyFont="1" applyBorder="1" applyAlignment="1"/>
    <xf numFmtId="191" fontId="14" fillId="0" borderId="7" xfId="29" applyNumberFormat="1" applyFont="1" applyBorder="1" applyAlignment="1">
      <alignment horizontal="right"/>
    </xf>
    <xf numFmtId="191" fontId="14" fillId="0" borderId="7" xfId="14" applyNumberFormat="1" applyFont="1" applyBorder="1" applyAlignment="1">
      <alignment horizontal="right"/>
    </xf>
    <xf numFmtId="0" fontId="20" fillId="0" borderId="8" xfId="28" applyFont="1" applyBorder="1" applyAlignment="1">
      <alignment horizontal="center"/>
    </xf>
    <xf numFmtId="0" fontId="20" fillId="0" borderId="0" xfId="28" applyFont="1" applyAlignment="1">
      <alignment horizontal="center"/>
    </xf>
    <xf numFmtId="189" fontId="15" fillId="0" borderId="0" xfId="29" applyNumberFormat="1" applyFont="1" applyAlignment="1">
      <alignment horizontal="left"/>
    </xf>
    <xf numFmtId="0" fontId="20" fillId="0" borderId="0" xfId="28" applyFont="1"/>
    <xf numFmtId="0" fontId="15" fillId="0" borderId="8" xfId="28" applyFont="1" applyBorder="1"/>
    <xf numFmtId="0" fontId="20" fillId="0" borderId="0" xfId="28" applyFont="1" applyAlignment="1">
      <alignment horizontal="center"/>
    </xf>
    <xf numFmtId="0" fontId="20" fillId="0" borderId="1" xfId="28" applyFont="1" applyBorder="1" applyAlignment="1">
      <alignment horizontal="center"/>
    </xf>
    <xf numFmtId="191" fontId="30" fillId="0" borderId="7" xfId="29" applyNumberFormat="1" applyFont="1" applyBorder="1" applyAlignment="1"/>
    <xf numFmtId="191" fontId="15" fillId="0" borderId="0" xfId="29" applyNumberFormat="1" applyFont="1"/>
    <xf numFmtId="191" fontId="30" fillId="0" borderId="7" xfId="28" applyNumberFormat="1" applyFont="1" applyBorder="1" applyAlignment="1">
      <alignment horizontal="right"/>
    </xf>
    <xf numFmtId="0" fontId="20" fillId="0" borderId="8" xfId="28" applyFont="1" applyBorder="1" applyAlignment="1">
      <alignment horizontal="center"/>
    </xf>
    <xf numFmtId="0" fontId="10" fillId="0" borderId="0" xfId="28" applyFont="1" applyAlignment="1">
      <alignment horizontal="left"/>
    </xf>
    <xf numFmtId="191" fontId="14" fillId="0" borderId="7" xfId="14" applyNumberFormat="1" applyFont="1" applyBorder="1" applyAlignment="1"/>
    <xf numFmtId="191" fontId="14" fillId="0" borderId="0" xfId="14" applyNumberFormat="1" applyFont="1" applyBorder="1" applyAlignment="1"/>
    <xf numFmtId="191" fontId="30" fillId="0" borderId="7" xfId="28" applyNumberFormat="1" applyFont="1" applyBorder="1"/>
    <xf numFmtId="0" fontId="15" fillId="0" borderId="1" xfId="28" applyFont="1" applyBorder="1" applyAlignment="1">
      <alignment horizontal="center"/>
    </xf>
    <xf numFmtId="0" fontId="15" fillId="0" borderId="7" xfId="28" applyFont="1" applyBorder="1" applyAlignment="1">
      <alignment horizontal="center" vertical="center"/>
    </xf>
    <xf numFmtId="0" fontId="15" fillId="0" borderId="8" xfId="28" applyFont="1" applyBorder="1" applyAlignment="1">
      <alignment horizontal="center" vertical="center"/>
    </xf>
    <xf numFmtId="0" fontId="15" fillId="0" borderId="6" xfId="28" applyFont="1" applyBorder="1"/>
    <xf numFmtId="0" fontId="15" fillId="0" borderId="3" xfId="28" applyFont="1" applyBorder="1" applyAlignment="1">
      <alignment horizontal="center"/>
    </xf>
    <xf numFmtId="0" fontId="15" fillId="0" borderId="4" xfId="28" applyFont="1" applyBorder="1" applyAlignment="1">
      <alignment horizontal="center" vertical="center"/>
    </xf>
    <xf numFmtId="0" fontId="15" fillId="0" borderId="5" xfId="28" applyFont="1" applyBorder="1" applyAlignment="1">
      <alignment horizontal="center" vertical="center"/>
    </xf>
    <xf numFmtId="0" fontId="15" fillId="0" borderId="5" xfId="28" applyFont="1" applyBorder="1"/>
    <xf numFmtId="0" fontId="15" fillId="0" borderId="6" xfId="28" applyFont="1" applyBorder="1"/>
    <xf numFmtId="0" fontId="15" fillId="0" borderId="0" xfId="28" applyFont="1" applyAlignment="1">
      <alignment horizontal="center"/>
    </xf>
    <xf numFmtId="0" fontId="15" fillId="0" borderId="7" xfId="28" applyFont="1" applyBorder="1" applyAlignment="1">
      <alignment horizontal="center"/>
    </xf>
    <xf numFmtId="0" fontId="15" fillId="0" borderId="8" xfId="28" applyFont="1" applyBorder="1" applyAlignment="1">
      <alignment horizontal="center"/>
    </xf>
    <xf numFmtId="0" fontId="15" fillId="0" borderId="8" xfId="28" applyFont="1" applyBorder="1"/>
    <xf numFmtId="0" fontId="15" fillId="0" borderId="0" xfId="28" applyFont="1"/>
    <xf numFmtId="0" fontId="15" fillId="0" borderId="0" xfId="28" applyFont="1" applyAlignment="1">
      <alignment horizontal="center" vertical="center"/>
    </xf>
    <xf numFmtId="0" fontId="15" fillId="0" borderId="2" xfId="28" applyFont="1" applyBorder="1"/>
    <xf numFmtId="0" fontId="15" fillId="0" borderId="12" xfId="28" applyFont="1" applyBorder="1" applyAlignment="1">
      <alignment horizontal="center"/>
    </xf>
    <xf numFmtId="0" fontId="15" fillId="0" borderId="13" xfId="28" applyFont="1" applyBorder="1" applyAlignment="1">
      <alignment horizontal="center"/>
    </xf>
    <xf numFmtId="0" fontId="15" fillId="0" borderId="14" xfId="28" applyFont="1" applyBorder="1" applyAlignment="1">
      <alignment horizontal="center"/>
    </xf>
    <xf numFmtId="0" fontId="15" fillId="0" borderId="11" xfId="28" applyFont="1" applyBorder="1"/>
    <xf numFmtId="0" fontId="15" fillId="0" borderId="2" xfId="28" applyFont="1" applyBorder="1"/>
    <xf numFmtId="0" fontId="15" fillId="0" borderId="2" xfId="28" applyFont="1" applyBorder="1" applyAlignment="1">
      <alignment horizontal="center" vertical="center"/>
    </xf>
    <xf numFmtId="0" fontId="15" fillId="0" borderId="0" xfId="28" applyFont="1" applyAlignment="1">
      <alignment horizontal="right"/>
    </xf>
    <xf numFmtId="43" fontId="20" fillId="0" borderId="0" xfId="28" applyNumberFormat="1" applyFont="1" applyAlignment="1">
      <alignment horizontal="left"/>
    </xf>
    <xf numFmtId="0" fontId="20" fillId="0" borderId="0" xfId="28" applyFont="1" applyAlignment="1">
      <alignment horizontal="left"/>
    </xf>
    <xf numFmtId="0" fontId="21" fillId="0" borderId="0" xfId="28" applyFont="1" applyAlignment="1">
      <alignment horizontal="left"/>
    </xf>
    <xf numFmtId="188" fontId="21" fillId="0" borderId="0" xfId="28" applyNumberFormat="1" applyFont="1" applyAlignment="1">
      <alignment horizontal="center"/>
    </xf>
    <xf numFmtId="0" fontId="21" fillId="0" borderId="0" xfId="28" applyFont="1"/>
    <xf numFmtId="191" fontId="20" fillId="0" borderId="0" xfId="28" applyNumberFormat="1" applyFont="1"/>
    <xf numFmtId="0" fontId="32" fillId="0" borderId="0" xfId="10" applyFont="1"/>
    <xf numFmtId="0" fontId="33" fillId="0" borderId="0" xfId="10" applyFont="1"/>
    <xf numFmtId="0" fontId="32" fillId="0" borderId="0" xfId="10" applyFont="1" applyAlignment="1"/>
    <xf numFmtId="0" fontId="33" fillId="0" borderId="0" xfId="10" applyFont="1" applyAlignment="1"/>
    <xf numFmtId="0" fontId="6" fillId="0" borderId="0" xfId="10" applyFont="1" applyAlignment="1"/>
    <xf numFmtId="0" fontId="10" fillId="0" borderId="0" xfId="10" applyFont="1" applyAlignment="1"/>
    <xf numFmtId="0" fontId="33" fillId="0" borderId="0" xfId="10" applyFont="1" applyBorder="1"/>
    <xf numFmtId="0" fontId="32" fillId="0" borderId="6" xfId="10" applyFont="1" applyBorder="1"/>
    <xf numFmtId="0" fontId="33" fillId="0" borderId="6" xfId="10" applyFont="1" applyBorder="1"/>
    <xf numFmtId="0" fontId="6" fillId="0" borderId="4" xfId="10" applyFont="1" applyBorder="1"/>
    <xf numFmtId="0" fontId="6" fillId="0" borderId="5" xfId="10" applyFont="1" applyBorder="1"/>
    <xf numFmtId="0" fontId="6" fillId="0" borderId="6" xfId="10" applyFont="1" applyBorder="1"/>
    <xf numFmtId="0" fontId="1" fillId="0" borderId="0" xfId="30"/>
    <xf numFmtId="0" fontId="32" fillId="0" borderId="0" xfId="10" applyFont="1" applyBorder="1" applyAlignment="1"/>
    <xf numFmtId="0" fontId="33" fillId="0" borderId="0" xfId="10" applyFont="1" applyAlignment="1">
      <alignment horizontal="left" readingOrder="1"/>
    </xf>
    <xf numFmtId="0" fontId="33" fillId="0" borderId="0" xfId="10" applyFont="1" applyBorder="1" applyAlignment="1"/>
    <xf numFmtId="189" fontId="7" fillId="0" borderId="8" xfId="7" applyNumberFormat="1" applyFont="1" applyFill="1" applyBorder="1" applyAlignment="1">
      <alignment horizontal="right"/>
    </xf>
    <xf numFmtId="0" fontId="16" fillId="0" borderId="15" xfId="10" applyFont="1" applyFill="1" applyBorder="1" applyAlignment="1"/>
    <xf numFmtId="0" fontId="16" fillId="0" borderId="0" xfId="10" applyFont="1" applyAlignment="1"/>
    <xf numFmtId="0" fontId="16" fillId="0" borderId="0" xfId="10" applyFont="1" applyAlignment="1">
      <alignment horizontal="left" readingOrder="1"/>
    </xf>
    <xf numFmtId="0" fontId="9" fillId="0" borderId="0" xfId="10" applyFont="1" applyAlignment="1"/>
    <xf numFmtId="0" fontId="34" fillId="0" borderId="0" xfId="10" applyFont="1" applyBorder="1" applyAlignment="1"/>
    <xf numFmtId="0" fontId="35" fillId="0" borderId="0" xfId="10" applyFont="1" applyAlignment="1">
      <alignment horizontal="left" readingOrder="1"/>
    </xf>
    <xf numFmtId="0" fontId="35" fillId="0" borderId="0" xfId="10" applyFont="1" applyBorder="1" applyAlignment="1"/>
    <xf numFmtId="189" fontId="8" fillId="0" borderId="8" xfId="14" applyNumberFormat="1" applyFont="1" applyBorder="1" applyAlignment="1">
      <alignment horizontal="right"/>
    </xf>
    <xf numFmtId="0" fontId="24" fillId="0" borderId="15" xfId="10" applyFont="1" applyFill="1" applyBorder="1" applyAlignment="1"/>
    <xf numFmtId="0" fontId="24" fillId="0" borderId="0" xfId="10" applyFont="1" applyAlignment="1"/>
    <xf numFmtId="0" fontId="24" fillId="0" borderId="0" xfId="10" applyFont="1" applyAlignment="1">
      <alignment horizontal="left" readingOrder="1"/>
    </xf>
    <xf numFmtId="189" fontId="7" fillId="0" borderId="7" xfId="7" applyNumberFormat="1" applyFont="1" applyFill="1" applyBorder="1" applyAlignment="1">
      <alignment horizontal="right"/>
    </xf>
    <xf numFmtId="0" fontId="16" fillId="0" borderId="0" xfId="10" applyFont="1" applyBorder="1" applyAlignment="1"/>
    <xf numFmtId="189" fontId="8" fillId="0" borderId="7" xfId="14" applyNumberFormat="1" applyFont="1" applyBorder="1" applyAlignment="1">
      <alignment horizontal="right"/>
    </xf>
    <xf numFmtId="0" fontId="7" fillId="0" borderId="0" xfId="31" applyFont="1" applyAlignment="1"/>
    <xf numFmtId="189" fontId="7" fillId="0" borderId="8" xfId="14" applyNumberFormat="1" applyFont="1" applyBorder="1" applyAlignment="1">
      <alignment horizontal="right"/>
    </xf>
    <xf numFmtId="0" fontId="7" fillId="0" borderId="6" xfId="31" applyFont="1" applyBorder="1" applyAlignment="1">
      <alignment horizontal="center" vertical="center" shrinkToFit="1"/>
    </xf>
    <xf numFmtId="0" fontId="7" fillId="0" borderId="3" xfId="31" applyFont="1" applyBorder="1" applyAlignment="1">
      <alignment horizontal="center" vertical="center" shrinkToFit="1"/>
    </xf>
    <xf numFmtId="0" fontId="10" fillId="0" borderId="3" xfId="31" applyFont="1" applyBorder="1" applyAlignment="1">
      <alignment horizontal="center"/>
    </xf>
    <xf numFmtId="0" fontId="10" fillId="0" borderId="6" xfId="31" applyFont="1" applyBorder="1" applyAlignment="1">
      <alignment horizontal="center"/>
    </xf>
    <xf numFmtId="0" fontId="7" fillId="0" borderId="4" xfId="31" applyFont="1" applyBorder="1"/>
    <xf numFmtId="0" fontId="10" fillId="0" borderId="4" xfId="31" applyFont="1" applyBorder="1" applyAlignment="1">
      <alignment horizontal="center"/>
    </xf>
    <xf numFmtId="0" fontId="10" fillId="0" borderId="5" xfId="31" applyFont="1" applyBorder="1" applyAlignment="1">
      <alignment horizontal="center" vertical="center" shrinkToFit="1"/>
    </xf>
    <xf numFmtId="0" fontId="10" fillId="0" borderId="6" xfId="31" applyFont="1" applyBorder="1" applyAlignment="1">
      <alignment horizontal="center" vertical="center" shrinkToFit="1"/>
    </xf>
    <xf numFmtId="0" fontId="7" fillId="0" borderId="0" xfId="31" applyFont="1"/>
    <xf numFmtId="0" fontId="7" fillId="0" borderId="0" xfId="31" applyFont="1" applyBorder="1" applyAlignment="1">
      <alignment horizontal="center" vertical="center" shrinkToFit="1"/>
    </xf>
    <xf numFmtId="0" fontId="7" fillId="0" borderId="1" xfId="31" applyFont="1" applyBorder="1" applyAlignment="1">
      <alignment horizontal="center" vertical="center" shrinkToFit="1"/>
    </xf>
    <xf numFmtId="0" fontId="10" fillId="0" borderId="1" xfId="31" applyFont="1" applyBorder="1" applyAlignment="1">
      <alignment horizontal="center"/>
    </xf>
    <xf numFmtId="0" fontId="10" fillId="0" borderId="0" xfId="31" applyFont="1" applyBorder="1" applyAlignment="1">
      <alignment horizontal="center"/>
    </xf>
    <xf numFmtId="0" fontId="10" fillId="0" borderId="7" xfId="31" applyFont="1" applyBorder="1" applyAlignment="1">
      <alignment horizontal="center"/>
    </xf>
    <xf numFmtId="0" fontId="10" fillId="0" borderId="8" xfId="31" applyFont="1" applyBorder="1" applyAlignment="1">
      <alignment horizontal="center" vertical="center" shrinkToFit="1"/>
    </xf>
    <xf numFmtId="0" fontId="10" fillId="0" borderId="0" xfId="31" applyFont="1" applyBorder="1" applyAlignment="1">
      <alignment horizontal="center" vertical="center" shrinkToFit="1"/>
    </xf>
    <xf numFmtId="0" fontId="7" fillId="2" borderId="0" xfId="1" applyFont="1" applyFill="1" applyAlignment="1"/>
    <xf numFmtId="0" fontId="10" fillId="0" borderId="9" xfId="31" applyFont="1" applyBorder="1" applyAlignment="1">
      <alignment horizontal="center"/>
    </xf>
    <xf numFmtId="0" fontId="10" fillId="0" borderId="0" xfId="31" applyFont="1"/>
    <xf numFmtId="0" fontId="10" fillId="0" borderId="9" xfId="31" applyFont="1" applyBorder="1"/>
    <xf numFmtId="0" fontId="10" fillId="0" borderId="6" xfId="31" applyFont="1" applyBorder="1" applyAlignment="1">
      <alignment horizontal="center" vertical="center"/>
    </xf>
    <xf numFmtId="0" fontId="10" fillId="0" borderId="1" xfId="31" applyFont="1" applyBorder="1" applyAlignment="1">
      <alignment horizontal="center" vertical="center"/>
    </xf>
    <xf numFmtId="0" fontId="10" fillId="0" borderId="3" xfId="31" applyFont="1" applyBorder="1" applyAlignment="1">
      <alignment horizontal="center" vertical="center" shrinkToFit="1"/>
    </xf>
    <xf numFmtId="0" fontId="7" fillId="0" borderId="2" xfId="31" applyFont="1" applyBorder="1" applyAlignment="1">
      <alignment horizontal="center" vertical="center" shrinkToFit="1"/>
    </xf>
    <xf numFmtId="0" fontId="7" fillId="0" borderId="10" xfId="31" applyFont="1" applyBorder="1" applyAlignment="1">
      <alignment horizontal="center" vertical="center" shrinkToFit="1"/>
    </xf>
    <xf numFmtId="0" fontId="10" fillId="0" borderId="2" xfId="31" applyFont="1" applyBorder="1" applyAlignment="1">
      <alignment horizontal="center"/>
    </xf>
    <xf numFmtId="0" fontId="10" fillId="0" borderId="10" xfId="31" applyFont="1" applyBorder="1" applyAlignment="1">
      <alignment horizontal="center"/>
    </xf>
    <xf numFmtId="0" fontId="10" fillId="0" borderId="11" xfId="31" applyFont="1" applyBorder="1" applyAlignment="1">
      <alignment horizontal="center" shrinkToFit="1"/>
    </xf>
    <xf numFmtId="0" fontId="10" fillId="0" borderId="2" xfId="31" applyFont="1" applyBorder="1" applyAlignment="1">
      <alignment horizontal="center" shrinkToFit="1"/>
    </xf>
    <xf numFmtId="0" fontId="10" fillId="0" borderId="10" xfId="31" applyFont="1" applyBorder="1" applyAlignment="1">
      <alignment horizontal="center" shrinkToFit="1"/>
    </xf>
    <xf numFmtId="0" fontId="10" fillId="0" borderId="11" xfId="31" applyFont="1" applyBorder="1" applyAlignment="1">
      <alignment horizontal="center" vertical="center" shrinkToFit="1"/>
    </xf>
    <xf numFmtId="0" fontId="10" fillId="0" borderId="2" xfId="31" applyFont="1" applyBorder="1" applyAlignment="1">
      <alignment horizontal="center" vertical="center" shrinkToFit="1"/>
    </xf>
    <xf numFmtId="0" fontId="32" fillId="0" borderId="0" xfId="31" applyFont="1"/>
    <xf numFmtId="0" fontId="33" fillId="0" borderId="0" xfId="31" applyFont="1"/>
    <xf numFmtId="0" fontId="6" fillId="0" borderId="0" xfId="31" applyFont="1"/>
    <xf numFmtId="0" fontId="35" fillId="0" borderId="0" xfId="31" applyFont="1" applyBorder="1"/>
    <xf numFmtId="0" fontId="7" fillId="0" borderId="0" xfId="31" applyFont="1" applyAlignment="1">
      <alignment horizontal="left"/>
    </xf>
    <xf numFmtId="0" fontId="11" fillId="0" borderId="0" xfId="31" applyFont="1" applyBorder="1"/>
    <xf numFmtId="0" fontId="9" fillId="0" borderId="0" xfId="31" applyFont="1" applyBorder="1" applyAlignment="1">
      <alignment horizontal="left"/>
    </xf>
    <xf numFmtId="188" fontId="9" fillId="0" borderId="0" xfId="31" applyNumberFormat="1" applyFont="1" applyAlignment="1">
      <alignment horizontal="center"/>
    </xf>
    <xf numFmtId="0" fontId="9" fillId="0" borderId="0" xfId="31" applyFont="1"/>
    <xf numFmtId="0" fontId="34" fillId="0" borderId="0" xfId="31" applyFont="1" applyBorder="1"/>
    <xf numFmtId="0" fontId="34" fillId="0" borderId="0" xfId="31" applyFont="1"/>
    <xf numFmtId="0" fontId="35" fillId="0" borderId="0" xfId="31" applyFont="1"/>
    <xf numFmtId="0" fontId="9" fillId="0" borderId="0" xfId="31" applyFont="1" applyAlignment="1">
      <alignment horizontal="left"/>
    </xf>
    <xf numFmtId="0" fontId="32" fillId="0" borderId="0" xfId="1" applyFont="1" applyFill="1" applyBorder="1"/>
    <xf numFmtId="190" fontId="33" fillId="0" borderId="0" xfId="23" applyNumberFormat="1" applyFont="1" applyBorder="1" applyAlignment="1">
      <alignment vertical="center"/>
    </xf>
    <xf numFmtId="43" fontId="33" fillId="0" borderId="0" xfId="2" applyFont="1" applyBorder="1" applyAlignment="1">
      <alignment vertical="center"/>
    </xf>
    <xf numFmtId="189" fontId="7" fillId="0" borderId="0" xfId="2" applyNumberFormat="1" applyFont="1" applyBorder="1" applyAlignment="1">
      <alignment horizontal="right" vertical="center"/>
    </xf>
    <xf numFmtId="189" fontId="7" fillId="0" borderId="0" xfId="14" applyNumberFormat="1" applyFont="1" applyBorder="1" applyAlignment="1">
      <alignment horizontal="right" vertical="center"/>
    </xf>
    <xf numFmtId="0" fontId="7" fillId="2" borderId="0" xfId="1" applyFont="1" applyFill="1"/>
    <xf numFmtId="0" fontId="7" fillId="0" borderId="0" xfId="3" applyFont="1" applyAlignment="1">
      <alignment vertical="center"/>
    </xf>
    <xf numFmtId="0" fontId="7" fillId="0" borderId="0" xfId="3" applyFont="1" applyBorder="1" applyAlignment="1">
      <alignment horizontal="left" vertical="center"/>
    </xf>
    <xf numFmtId="0" fontId="10" fillId="0" borderId="0" xfId="31" applyFont="1" applyAlignment="1"/>
    <xf numFmtId="0" fontId="32" fillId="0" borderId="0" xfId="1" applyFont="1" applyFill="1" applyBorder="1" applyAlignment="1"/>
    <xf numFmtId="190" fontId="33" fillId="0" borderId="0" xfId="23" applyNumberFormat="1" applyFont="1" applyBorder="1" applyAlignment="1"/>
    <xf numFmtId="43" fontId="33" fillId="0" borderId="0" xfId="2" applyFont="1" applyBorder="1" applyAlignment="1"/>
    <xf numFmtId="0" fontId="7" fillId="0" borderId="0" xfId="3" applyFont="1" applyBorder="1" applyAlignment="1"/>
    <xf numFmtId="0" fontId="7" fillId="0" borderId="0" xfId="3" applyFont="1" applyBorder="1" applyAlignment="1">
      <alignment horizontal="left"/>
    </xf>
    <xf numFmtId="0" fontId="24" fillId="0" borderId="0" xfId="10" applyFont="1" applyBorder="1" applyAlignment="1"/>
    <xf numFmtId="0" fontId="24" fillId="0" borderId="0" xfId="10" applyFont="1" applyBorder="1" applyAlignment="1">
      <alignment horizontal="left" readingOrder="1"/>
    </xf>
    <xf numFmtId="43" fontId="33" fillId="0" borderId="1" xfId="2" applyFont="1" applyBorder="1" applyAlignment="1"/>
    <xf numFmtId="0" fontId="8" fillId="2" borderId="0" xfId="1" applyFont="1" applyFill="1" applyAlignment="1"/>
    <xf numFmtId="0" fontId="11" fillId="0" borderId="0" xfId="31" applyFont="1" applyAlignment="1"/>
    <xf numFmtId="0" fontId="16" fillId="0" borderId="0" xfId="10" applyFont="1" applyBorder="1" applyAlignment="1">
      <alignment horizontal="left" readingOrder="1"/>
    </xf>
    <xf numFmtId="0" fontId="32" fillId="0" borderId="0" xfId="10" applyFont="1" applyFill="1" applyAlignment="1"/>
    <xf numFmtId="0" fontId="32" fillId="0" borderId="0" xfId="10" applyFont="1" applyFill="1" applyBorder="1" applyAlignment="1"/>
    <xf numFmtId="0" fontId="34" fillId="0" borderId="0" xfId="10" applyFont="1" applyFill="1" applyAlignment="1"/>
    <xf numFmtId="0" fontId="8" fillId="0" borderId="0" xfId="31" applyFont="1" applyAlignment="1"/>
    <xf numFmtId="189" fontId="7" fillId="0" borderId="9" xfId="7" applyNumberFormat="1" applyFont="1" applyFill="1" applyBorder="1" applyAlignment="1">
      <alignment horizontal="right"/>
    </xf>
    <xf numFmtId="0" fontId="33" fillId="0" borderId="0" xfId="10" applyFont="1" applyAlignment="1">
      <alignment horizontal="left" vertical="center" readingOrder="1"/>
    </xf>
    <xf numFmtId="0" fontId="16" fillId="0" borderId="0" xfId="10" applyFont="1" applyAlignment="1">
      <alignment horizontal="left" vertical="center" readingOrder="1"/>
    </xf>
    <xf numFmtId="0" fontId="10" fillId="0" borderId="0" xfId="31" applyFont="1" applyFill="1" applyBorder="1" applyAlignment="1"/>
    <xf numFmtId="189" fontId="8" fillId="0" borderId="9" xfId="14" applyNumberFormat="1" applyFont="1" applyBorder="1" applyAlignment="1">
      <alignment horizontal="right"/>
    </xf>
    <xf numFmtId="0" fontId="7" fillId="0" borderId="0" xfId="3" applyFont="1" applyAlignment="1"/>
    <xf numFmtId="0" fontId="7" fillId="0" borderId="8" xfId="3" applyFont="1" applyBorder="1" applyAlignment="1">
      <alignment horizontal="left"/>
    </xf>
    <xf numFmtId="0" fontId="7" fillId="2" borderId="0" xfId="1" applyFont="1" applyFill="1" applyBorder="1" applyAlignment="1"/>
    <xf numFmtId="0" fontId="33" fillId="0" borderId="0" xfId="10" applyFont="1" applyBorder="1" applyAlignment="1">
      <alignment horizontal="left" readingOrder="1"/>
    </xf>
    <xf numFmtId="0" fontId="33" fillId="0" borderId="1" xfId="10" applyFont="1" applyBorder="1" applyAlignment="1">
      <alignment horizontal="left" readingOrder="1"/>
    </xf>
    <xf numFmtId="0" fontId="10" fillId="0" borderId="15" xfId="10" applyFont="1" applyFill="1" applyBorder="1" applyAlignment="1"/>
    <xf numFmtId="0" fontId="11" fillId="0" borderId="15" xfId="10" applyFont="1" applyFill="1" applyBorder="1" applyAlignment="1"/>
    <xf numFmtId="189" fontId="8" fillId="0" borderId="8" xfId="14" applyNumberFormat="1" applyFont="1" applyBorder="1" applyAlignment="1">
      <alignment horizontal="left"/>
    </xf>
    <xf numFmtId="0" fontId="10" fillId="0" borderId="0" xfId="10" applyFont="1" applyFill="1" applyBorder="1" applyAlignment="1"/>
    <xf numFmtId="0" fontId="18" fillId="0" borderId="0" xfId="10" applyFont="1" applyAlignment="1">
      <alignment horizontal="left" readingOrder="1"/>
    </xf>
    <xf numFmtId="0" fontId="11" fillId="0" borderId="0" xfId="10" applyFont="1" applyFill="1" applyBorder="1" applyAlignment="1"/>
    <xf numFmtId="0" fontId="26" fillId="0" borderId="0" xfId="10" applyFont="1" applyAlignment="1"/>
    <xf numFmtId="189" fontId="7" fillId="0" borderId="0" xfId="7" applyNumberFormat="1" applyFont="1" applyFill="1" applyBorder="1" applyAlignment="1">
      <alignment horizontal="right"/>
    </xf>
    <xf numFmtId="0" fontId="34" fillId="0" borderId="0" xfId="1" applyFont="1" applyFill="1" applyBorder="1" applyAlignment="1"/>
    <xf numFmtId="190" fontId="35" fillId="0" borderId="0" xfId="23" applyNumberFormat="1" applyFont="1" applyBorder="1" applyAlignment="1"/>
    <xf numFmtId="43" fontId="35" fillId="0" borderId="0" xfId="2" applyFont="1" applyBorder="1" applyAlignment="1"/>
    <xf numFmtId="189" fontId="8" fillId="0" borderId="7" xfId="7" applyNumberFormat="1" applyFont="1" applyFill="1" applyBorder="1" applyAlignment="1">
      <alignment horizontal="right"/>
    </xf>
    <xf numFmtId="0" fontId="8" fillId="0" borderId="0" xfId="3" applyFont="1" applyAlignment="1"/>
    <xf numFmtId="0" fontId="8" fillId="0" borderId="0" xfId="3" applyFont="1" applyBorder="1" applyAlignment="1">
      <alignment horizontal="left"/>
    </xf>
    <xf numFmtId="0" fontId="33" fillId="0" borderId="1" xfId="31" applyFont="1" applyBorder="1" applyAlignment="1"/>
    <xf numFmtId="0" fontId="18" fillId="0" borderId="0" xfId="10" applyFont="1" applyAlignment="1"/>
    <xf numFmtId="0" fontId="32" fillId="0" borderId="0" xfId="10" applyFont="1" applyAlignment="1">
      <alignment horizontal="left" readingOrder="1"/>
    </xf>
    <xf numFmtId="189" fontId="28" fillId="0" borderId="8" xfId="7" applyNumberFormat="1" applyFont="1" applyFill="1" applyBorder="1" applyAlignment="1">
      <alignment horizontal="right"/>
    </xf>
    <xf numFmtId="0" fontId="26" fillId="0" borderId="0" xfId="10" applyFont="1" applyAlignment="1">
      <alignment horizontal="left" readingOrder="1"/>
    </xf>
    <xf numFmtId="0" fontId="9" fillId="0" borderId="0" xfId="10" applyFont="1" applyBorder="1" applyAlignment="1"/>
    <xf numFmtId="0" fontId="34" fillId="0" borderId="0" xfId="10" applyFont="1" applyAlignment="1">
      <alignment horizontal="left" readingOrder="1"/>
    </xf>
    <xf numFmtId="189" fontId="29" fillId="0" borderId="8" xfId="14" applyNumberFormat="1" applyFont="1" applyBorder="1" applyAlignment="1">
      <alignment horizontal="right"/>
    </xf>
    <xf numFmtId="189" fontId="24" fillId="0" borderId="7" xfId="32" applyNumberFormat="1" applyFont="1" applyFill="1" applyBorder="1" applyAlignment="1">
      <alignment horizontal="right"/>
    </xf>
    <xf numFmtId="0" fontId="35" fillId="0" borderId="0" xfId="10" applyFont="1" applyFill="1" applyBorder="1" applyAlignment="1">
      <alignment horizontal="center"/>
    </xf>
    <xf numFmtId="0" fontId="10" fillId="0" borderId="0" xfId="10" applyFont="1"/>
    <xf numFmtId="0" fontId="33" fillId="0" borderId="0" xfId="10" applyFont="1" applyAlignment="1">
      <alignment vertical="center"/>
    </xf>
    <xf numFmtId="0" fontId="33" fillId="0" borderId="1" xfId="10" applyFont="1" applyBorder="1" applyAlignment="1">
      <alignment vertical="center"/>
    </xf>
    <xf numFmtId="43" fontId="28" fillId="0" borderId="7" xfId="10" applyNumberFormat="1" applyFont="1" applyBorder="1"/>
    <xf numFmtId="0" fontId="10" fillId="0" borderId="0" xfId="0" applyFont="1" applyFill="1" applyBorder="1" applyAlignment="1">
      <alignment horizontal="left"/>
    </xf>
  </cellXfs>
  <cellStyles count="33">
    <cellStyle name="Comma 10" xfId="5"/>
    <cellStyle name="Comma 2" xfId="6"/>
    <cellStyle name="Comma 2 2" xfId="7"/>
    <cellStyle name="Comma 2 3" xfId="8"/>
    <cellStyle name="Comma 3" xfId="9"/>
    <cellStyle name="Normal 2" xfId="10"/>
    <cellStyle name="Normal 2 2" xfId="11"/>
    <cellStyle name="Normal 3" xfId="12"/>
    <cellStyle name="Normal 4" xfId="13"/>
    <cellStyle name="เครื่องหมายจุลภาค" xfId="27" builtinId="3"/>
    <cellStyle name="เครื่องหมายจุลภาค 2" xfId="14"/>
    <cellStyle name="เครื่องหมายจุลภาค 3" xfId="15"/>
    <cellStyle name="เครื่องหมายจุลภาค 3 2" xfId="32"/>
    <cellStyle name="เครื่องหมายจุลภาค 4" xfId="2"/>
    <cellStyle name="เครื่องหมายจุลภาค 4 2" xfId="16"/>
    <cellStyle name="เครื่องหมายจุลภาค 5" xfId="17"/>
    <cellStyle name="เครื่องหมายจุลภาค 6" xfId="26"/>
    <cellStyle name="เครื่องหมายจุลภาค 7" xfId="29"/>
    <cellStyle name="จุลภาค 2" xfId="18"/>
    <cellStyle name="ปกติ" xfId="0" builtinId="0"/>
    <cellStyle name="ปกติ 2" xfId="4"/>
    <cellStyle name="ปกติ 2 2" xfId="31"/>
    <cellStyle name="ปกติ 3" xfId="1"/>
    <cellStyle name="ปกติ 3 2" xfId="25"/>
    <cellStyle name="ปกติ 4" xfId="19"/>
    <cellStyle name="ปกติ 5" xfId="20"/>
    <cellStyle name="ปกติ 6" xfId="21"/>
    <cellStyle name="ปกติ 7" xfId="24"/>
    <cellStyle name="ปกติ 7 2" xfId="30"/>
    <cellStyle name="ปกติ 8" xfId="22"/>
    <cellStyle name="ปกติ 9" xfId="28"/>
    <cellStyle name="ปกติ_E92110-47" xfId="23"/>
    <cellStyle name="ปกติ_E9213-4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434340</xdr:colOff>
      <xdr:row>19</xdr:row>
      <xdr:rowOff>129540</xdr:rowOff>
    </xdr:from>
    <xdr:to>
      <xdr:col>16</xdr:col>
      <xdr:colOff>251460</xdr:colOff>
      <xdr:row>25</xdr:row>
      <xdr:rowOff>160020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78240" y="5196840"/>
          <a:ext cx="373380" cy="16306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30</xdr:row>
      <xdr:rowOff>156413</xdr:rowOff>
    </xdr:from>
    <xdr:to>
      <xdr:col>14</xdr:col>
      <xdr:colOff>36616</xdr:colOff>
      <xdr:row>32</xdr:row>
      <xdr:rowOff>147477</xdr:rowOff>
    </xdr:to>
    <xdr:sp macro="" textlink="">
      <xdr:nvSpPr>
        <xdr:cNvPr id="3" name="TextBox 12"/>
        <xdr:cNvSpPr txBox="1"/>
      </xdr:nvSpPr>
      <xdr:spPr>
        <a:xfrm rot="5400000">
          <a:off x="7265586" y="8123207"/>
          <a:ext cx="524464" cy="592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th-TH"/>
        </a:p>
      </xdr:txBody>
    </xdr:sp>
    <xdr:clientData/>
  </xdr:twoCellAnchor>
  <xdr:twoCellAnchor>
    <xdr:from>
      <xdr:col>12</xdr:col>
      <xdr:colOff>0</xdr:colOff>
      <xdr:row>23</xdr:row>
      <xdr:rowOff>15240</xdr:rowOff>
    </xdr:from>
    <xdr:to>
      <xdr:col>13</xdr:col>
      <xdr:colOff>182880</xdr:colOff>
      <xdr:row>30</xdr:row>
      <xdr:rowOff>91440</xdr:rowOff>
    </xdr:to>
    <xdr:grpSp>
      <xdr:nvGrpSpPr>
        <xdr:cNvPr id="4" name="Group 6"/>
        <xdr:cNvGrpSpPr>
          <a:grpSpLocks/>
        </xdr:cNvGrpSpPr>
      </xdr:nvGrpSpPr>
      <xdr:grpSpPr bwMode="auto">
        <a:xfrm>
          <a:off x="8229600" y="5168265"/>
          <a:ext cx="392430" cy="1466850"/>
          <a:chOff x="8018402" y="4238625"/>
          <a:chExt cx="1811398" cy="2295532"/>
        </a:xfrm>
      </xdr:grpSpPr>
      <xdr:sp macro="" textlink="">
        <xdr:nvSpPr>
          <xdr:cNvPr id="5" name="TextBox 22"/>
          <xdr:cNvSpPr txBox="1"/>
        </xdr:nvSpPr>
        <xdr:spPr>
          <a:xfrm rot="5400000">
            <a:off x="8330389" y="5460957"/>
            <a:ext cx="761213" cy="13851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199</a:t>
            </a:r>
            <a:endParaRPr lang="th-TH" sz="1100"/>
          </a:p>
        </xdr:txBody>
      </xdr: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368071" y="4238625"/>
            <a:ext cx="461729" cy="18435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1333500</xdr:colOff>
      <xdr:row>27</xdr:row>
      <xdr:rowOff>91440</xdr:rowOff>
    </xdr:from>
    <xdr:to>
      <xdr:col>13</xdr:col>
      <xdr:colOff>121920</xdr:colOff>
      <xdr:row>30</xdr:row>
      <xdr:rowOff>182880</xdr:rowOff>
    </xdr:to>
    <xdr:sp macro="" textlink="" fLocksText="0">
      <xdr:nvSpPr>
        <xdr:cNvPr id="7" name="ลูกศร: เครื่องหมายบั้ง 6"/>
        <xdr:cNvSpPr>
          <a:spLocks noChangeArrowheads="1"/>
        </xdr:cNvSpPr>
      </xdr:nvSpPr>
      <xdr:spPr bwMode="auto">
        <a:xfrm rot="-5400000">
          <a:off x="6568440" y="7399020"/>
          <a:ext cx="891540" cy="678180"/>
        </a:xfrm>
        <a:prstGeom prst="chevron">
          <a:avLst>
            <a:gd name="adj" fmla="val 61643"/>
          </a:avLst>
        </a:prstGeom>
        <a:solidFill>
          <a:srgbClr val="BFBFBF">
            <a:alpha val="50980"/>
          </a:srgbClr>
        </a:solidFill>
        <a:ln w="9525" algn="ctr">
          <a:noFill/>
          <a:round/>
          <a:headEnd/>
          <a:tailEnd/>
        </a:ln>
      </xdr:spPr>
    </xdr:sp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144780</xdr:colOff>
      <xdr:row>0</xdr:row>
      <xdr:rowOff>76200</xdr:rowOff>
    </xdr:from>
    <xdr:to>
      <xdr:col>26</xdr:col>
      <xdr:colOff>121920</xdr:colOff>
      <xdr:row>12</xdr:row>
      <xdr:rowOff>83820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14881860" y="76200"/>
          <a:ext cx="541020" cy="2766060"/>
          <a:chOff x="9518702" y="-23377"/>
          <a:chExt cx="452636" cy="2030585"/>
        </a:xfrm>
      </xdr:grpSpPr>
      <xdr:grpSp>
        <xdr:nvGrpSpPr>
          <xdr:cNvPr id="3" name="Group 5"/>
          <xdr:cNvGrpSpPr>
            <a:grpSpLocks/>
          </xdr:cNvGrpSpPr>
        </xdr:nvGrpSpPr>
        <xdr:grpSpPr bwMode="auto">
          <a:xfrm>
            <a:off x="9518702" y="-23376"/>
            <a:ext cx="407372" cy="436745"/>
            <a:chOff x="9937811" y="138549"/>
            <a:chExt cx="407372" cy="436745"/>
          </a:xfrm>
        </xdr:grpSpPr>
        <xdr:sp macro="" textlink="">
          <xdr:nvSpPr>
            <xdr:cNvPr id="5" name="Flowchart: Delay 6"/>
            <xdr:cNvSpPr>
              <a:spLocks noChangeArrowheads="1"/>
            </xdr:cNvSpPr>
          </xdr:nvSpPr>
          <xdr:spPr bwMode="auto">
            <a:xfrm rot="-5400000">
              <a:off x="10019638" y="95519"/>
              <a:ext cx="282516" cy="368575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916261" y="165770"/>
              <a:ext cx="431074" cy="38797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15695" y="305600"/>
            <a:ext cx="355643" cy="17016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26</xdr:col>
      <xdr:colOff>22860</xdr:colOff>
      <xdr:row>70</xdr:row>
      <xdr:rowOff>129540</xdr:rowOff>
    </xdr:from>
    <xdr:to>
      <xdr:col>26</xdr:col>
      <xdr:colOff>419100</xdr:colOff>
      <xdr:row>82</xdr:row>
      <xdr:rowOff>0</xdr:rowOff>
    </xdr:to>
    <xdr:grpSp>
      <xdr:nvGrpSpPr>
        <xdr:cNvPr id="7" name="Group 8"/>
        <xdr:cNvGrpSpPr>
          <a:grpSpLocks/>
        </xdr:cNvGrpSpPr>
      </xdr:nvGrpSpPr>
      <xdr:grpSpPr bwMode="auto">
        <a:xfrm>
          <a:off x="15323820" y="19941540"/>
          <a:ext cx="396240" cy="2827020"/>
          <a:chOff x="9518702" y="-23377"/>
          <a:chExt cx="452636" cy="2030585"/>
        </a:xfrm>
      </xdr:grpSpPr>
      <xdr:grpSp>
        <xdr:nvGrpSpPr>
          <xdr:cNvPr id="8" name="Group 5"/>
          <xdr:cNvGrpSpPr>
            <a:grpSpLocks/>
          </xdr:cNvGrpSpPr>
        </xdr:nvGrpSpPr>
        <xdr:grpSpPr bwMode="auto">
          <a:xfrm>
            <a:off x="9518702" y="-23377"/>
            <a:ext cx="409113" cy="432748"/>
            <a:chOff x="9937811" y="138548"/>
            <a:chExt cx="409113" cy="432748"/>
          </a:xfrm>
        </xdr:grpSpPr>
        <xdr:sp macro="" textlink="">
          <xdr:nvSpPr>
            <xdr:cNvPr id="10" name="Flowchart: Delay 6"/>
            <xdr:cNvSpPr>
              <a:spLocks noChangeArrowheads="1"/>
            </xdr:cNvSpPr>
          </xdr:nvSpPr>
          <xdr:spPr bwMode="auto">
            <a:xfrm rot="-5400000">
              <a:off x="10020812" y="90365"/>
              <a:ext cx="277929" cy="374295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1" name="TextBox 10"/>
            <xdr:cNvSpPr txBox="1"/>
          </xdr:nvSpPr>
          <xdr:spPr>
            <a:xfrm rot="5400000">
              <a:off x="9920063" y="161844"/>
              <a:ext cx="427200" cy="39170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202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14452" y="303958"/>
            <a:ext cx="356886" cy="17032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25</xdr:col>
      <xdr:colOff>487680</xdr:colOff>
      <xdr:row>135</xdr:row>
      <xdr:rowOff>45720</xdr:rowOff>
    </xdr:from>
    <xdr:to>
      <xdr:col>26</xdr:col>
      <xdr:colOff>327660</xdr:colOff>
      <xdr:row>146</xdr:row>
      <xdr:rowOff>7620</xdr:rowOff>
    </xdr:to>
    <xdr:grpSp>
      <xdr:nvGrpSpPr>
        <xdr:cNvPr id="12" name="Group 8"/>
        <xdr:cNvGrpSpPr>
          <a:grpSpLocks/>
        </xdr:cNvGrpSpPr>
      </xdr:nvGrpSpPr>
      <xdr:grpSpPr bwMode="auto">
        <a:xfrm>
          <a:off x="15224760" y="39273480"/>
          <a:ext cx="403860" cy="2750820"/>
          <a:chOff x="9518702" y="-23377"/>
          <a:chExt cx="452636" cy="2030585"/>
        </a:xfrm>
      </xdr:grpSpPr>
      <xdr:grpSp>
        <xdr:nvGrpSpPr>
          <xdr:cNvPr id="13" name="Group 5"/>
          <xdr:cNvGrpSpPr>
            <a:grpSpLocks/>
          </xdr:cNvGrpSpPr>
        </xdr:nvGrpSpPr>
        <xdr:grpSpPr bwMode="auto">
          <a:xfrm>
            <a:off x="9518702" y="-23377"/>
            <a:ext cx="409113" cy="433496"/>
            <a:chOff x="9937811" y="138548"/>
            <a:chExt cx="409113" cy="433496"/>
          </a:xfrm>
        </xdr:grpSpPr>
        <xdr:sp macro="" textlink="">
          <xdr:nvSpPr>
            <xdr:cNvPr id="15" name="Flowchart: Delay 6"/>
            <xdr:cNvSpPr>
              <a:spLocks noChangeArrowheads="1"/>
            </xdr:cNvSpPr>
          </xdr:nvSpPr>
          <xdr:spPr bwMode="auto">
            <a:xfrm rot="-5400000">
              <a:off x="10020031" y="91146"/>
              <a:ext cx="279491" cy="374295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6" name="TextBox 15"/>
            <xdr:cNvSpPr txBox="1"/>
          </xdr:nvSpPr>
          <xdr:spPr>
            <a:xfrm rot="5400000">
              <a:off x="9919767" y="162296"/>
              <a:ext cx="427792" cy="39170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204</a:t>
              </a:r>
              <a:endParaRPr lang="th-TH" sz="1100"/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614452" y="307449"/>
            <a:ext cx="356886" cy="16997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25</xdr:col>
      <xdr:colOff>304800</xdr:colOff>
      <xdr:row>188</xdr:row>
      <xdr:rowOff>236220</xdr:rowOff>
    </xdr:from>
    <xdr:to>
      <xdr:col>26</xdr:col>
      <xdr:colOff>289560</xdr:colOff>
      <xdr:row>200</xdr:row>
      <xdr:rowOff>0</xdr:rowOff>
    </xdr:to>
    <xdr:grpSp>
      <xdr:nvGrpSpPr>
        <xdr:cNvPr id="17" name="Group 10"/>
        <xdr:cNvGrpSpPr>
          <a:grpSpLocks/>
        </xdr:cNvGrpSpPr>
      </xdr:nvGrpSpPr>
      <xdr:grpSpPr bwMode="auto">
        <a:xfrm>
          <a:off x="15041880" y="54871620"/>
          <a:ext cx="548640" cy="2994660"/>
          <a:chOff x="9582729" y="4185230"/>
          <a:chExt cx="477700" cy="2516893"/>
        </a:xfrm>
      </xdr:grpSpPr>
      <xdr:grpSp>
        <xdr:nvGrpSpPr>
          <xdr:cNvPr id="18" name="Group 7"/>
          <xdr:cNvGrpSpPr>
            <a:grpSpLocks/>
          </xdr:cNvGrpSpPr>
        </xdr:nvGrpSpPr>
        <xdr:grpSpPr bwMode="auto">
          <a:xfrm>
            <a:off x="9683651" y="6236760"/>
            <a:ext cx="376778" cy="465363"/>
            <a:chOff x="9548272" y="6222061"/>
            <a:chExt cx="376778" cy="465363"/>
          </a:xfrm>
        </xdr:grpSpPr>
        <xdr:sp macro="" textlink="">
          <xdr:nvSpPr>
            <xdr:cNvPr id="20" name="Flowchart: Delay 9"/>
            <xdr:cNvSpPr>
              <a:spLocks noChangeArrowheads="1"/>
            </xdr:cNvSpPr>
          </xdr:nvSpPr>
          <xdr:spPr bwMode="auto">
            <a:xfrm rot="5400000">
              <a:off x="9551982" y="6277774"/>
              <a:ext cx="409727" cy="336408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21" name="TextBox 20"/>
            <xdr:cNvSpPr txBox="1"/>
          </xdr:nvSpPr>
          <xdr:spPr>
            <a:xfrm rot="5400000">
              <a:off x="9490523" y="6279810"/>
              <a:ext cx="465363" cy="3498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205</a:t>
              </a:r>
              <a:endParaRPr lang="th-TH" sz="1100"/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582729" y="4185230"/>
            <a:ext cx="410418" cy="20253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25</xdr:col>
      <xdr:colOff>419100</xdr:colOff>
      <xdr:row>124</xdr:row>
      <xdr:rowOff>0</xdr:rowOff>
    </xdr:from>
    <xdr:to>
      <xdr:col>26</xdr:col>
      <xdr:colOff>266700</xdr:colOff>
      <xdr:row>133</xdr:row>
      <xdr:rowOff>198120</xdr:rowOff>
    </xdr:to>
    <xdr:grpSp>
      <xdr:nvGrpSpPr>
        <xdr:cNvPr id="22" name="Group 10"/>
        <xdr:cNvGrpSpPr>
          <a:grpSpLocks/>
        </xdr:cNvGrpSpPr>
      </xdr:nvGrpSpPr>
      <xdr:grpSpPr bwMode="auto">
        <a:xfrm>
          <a:off x="15156180" y="35448240"/>
          <a:ext cx="411480" cy="2804160"/>
          <a:chOff x="9582729" y="4185230"/>
          <a:chExt cx="477700" cy="2516893"/>
        </a:xfrm>
      </xdr:grpSpPr>
      <xdr:grpSp>
        <xdr:nvGrpSpPr>
          <xdr:cNvPr id="23" name="Group 7"/>
          <xdr:cNvGrpSpPr>
            <a:grpSpLocks/>
          </xdr:cNvGrpSpPr>
        </xdr:nvGrpSpPr>
        <xdr:grpSpPr bwMode="auto">
          <a:xfrm>
            <a:off x="9690887" y="6237045"/>
            <a:ext cx="369542" cy="465078"/>
            <a:chOff x="9555508" y="6222346"/>
            <a:chExt cx="369542" cy="465078"/>
          </a:xfrm>
        </xdr:grpSpPr>
        <xdr:sp macro="" textlink="">
          <xdr:nvSpPr>
            <xdr:cNvPr id="25" name="Flowchart: Delay 9"/>
            <xdr:cNvSpPr>
              <a:spLocks noChangeArrowheads="1"/>
            </xdr:cNvSpPr>
          </xdr:nvSpPr>
          <xdr:spPr bwMode="auto">
            <a:xfrm rot="5400000">
              <a:off x="9555330" y="6280800"/>
              <a:ext cx="405951" cy="333489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26" name="TextBox 25"/>
            <xdr:cNvSpPr txBox="1"/>
          </xdr:nvSpPr>
          <xdr:spPr>
            <a:xfrm rot="5400000">
              <a:off x="9494220" y="6283634"/>
              <a:ext cx="465078" cy="3425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203</a:t>
              </a:r>
              <a:endParaRPr lang="th-TH" sz="1100"/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582729" y="4185230"/>
            <a:ext cx="405594" cy="20244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26</xdr:col>
      <xdr:colOff>76200</xdr:colOff>
      <xdr:row>57</xdr:row>
      <xdr:rowOff>76200</xdr:rowOff>
    </xdr:from>
    <xdr:to>
      <xdr:col>26</xdr:col>
      <xdr:colOff>480060</xdr:colOff>
      <xdr:row>67</xdr:row>
      <xdr:rowOff>83820</xdr:rowOff>
    </xdr:to>
    <xdr:grpSp>
      <xdr:nvGrpSpPr>
        <xdr:cNvPr id="27" name="Group 10"/>
        <xdr:cNvGrpSpPr>
          <a:grpSpLocks/>
        </xdr:cNvGrpSpPr>
      </xdr:nvGrpSpPr>
      <xdr:grpSpPr bwMode="auto">
        <a:xfrm>
          <a:off x="15377160" y="15788640"/>
          <a:ext cx="403860" cy="2750820"/>
          <a:chOff x="9582729" y="4185230"/>
          <a:chExt cx="477700" cy="2516893"/>
        </a:xfrm>
      </xdr:grpSpPr>
      <xdr:grpSp>
        <xdr:nvGrpSpPr>
          <xdr:cNvPr id="28" name="Group 7"/>
          <xdr:cNvGrpSpPr>
            <a:grpSpLocks/>
          </xdr:cNvGrpSpPr>
        </xdr:nvGrpSpPr>
        <xdr:grpSpPr bwMode="auto">
          <a:xfrm>
            <a:off x="9690888" y="6234999"/>
            <a:ext cx="369540" cy="467124"/>
            <a:chOff x="9555509" y="6220300"/>
            <a:chExt cx="369540" cy="467124"/>
          </a:xfrm>
        </xdr:grpSpPr>
        <xdr:sp macro="" textlink="">
          <xdr:nvSpPr>
            <xdr:cNvPr id="30" name="Flowchart: Delay 9"/>
            <xdr:cNvSpPr>
              <a:spLocks noChangeArrowheads="1"/>
            </xdr:cNvSpPr>
          </xdr:nvSpPr>
          <xdr:spPr bwMode="auto">
            <a:xfrm rot="5400000">
              <a:off x="9554733" y="6280094"/>
              <a:ext cx="407144" cy="333489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31" name="TextBox 30"/>
            <xdr:cNvSpPr txBox="1"/>
          </xdr:nvSpPr>
          <xdr:spPr>
            <a:xfrm rot="5400000">
              <a:off x="9493198" y="6282611"/>
              <a:ext cx="467124" cy="3425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201</a:t>
              </a:r>
              <a:endParaRPr lang="th-TH" sz="1100"/>
            </a:p>
          </xdr:txBody>
        </xdr:sp>
      </xdr:grpSp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9582729" y="4185230"/>
            <a:ext cx="405594" cy="20218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502920</xdr:colOff>
      <xdr:row>199</xdr:row>
      <xdr:rowOff>175260</xdr:rowOff>
    </xdr:from>
    <xdr:to>
      <xdr:col>19</xdr:col>
      <xdr:colOff>998220</xdr:colOff>
      <xdr:row>202</xdr:row>
      <xdr:rowOff>152400</xdr:rowOff>
    </xdr:to>
    <xdr:grpSp>
      <xdr:nvGrpSpPr>
        <xdr:cNvPr id="32" name="Group 12"/>
        <xdr:cNvGrpSpPr>
          <a:grpSpLocks/>
        </xdr:cNvGrpSpPr>
      </xdr:nvGrpSpPr>
      <xdr:grpSpPr bwMode="auto">
        <a:xfrm>
          <a:off x="13335000" y="57843420"/>
          <a:ext cx="495300" cy="601980"/>
          <a:chOff x="7877175" y="6896099"/>
          <a:chExt cx="400050" cy="457200"/>
        </a:xfrm>
      </xdr:grpSpPr>
      <xdr:pic>
        <xdr:nvPicPr>
          <xdr:cNvPr id="3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34" name="Chevron 14"/>
          <xdr:cNvSpPr/>
        </xdr:nvSpPr>
        <xdr:spPr>
          <a:xfrm rot="16200000">
            <a:off x="7851310" y="6934273"/>
            <a:ext cx="445625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623210</xdr:colOff>
      <xdr:row>200</xdr:row>
      <xdr:rowOff>57151</xdr:rowOff>
    </xdr:from>
    <xdr:to>
      <xdr:col>19</xdr:col>
      <xdr:colOff>883664</xdr:colOff>
      <xdr:row>202</xdr:row>
      <xdr:rowOff>98245</xdr:rowOff>
    </xdr:to>
    <xdr:sp macro="" textlink="">
      <xdr:nvSpPr>
        <xdr:cNvPr id="35" name="TextBox 34"/>
        <xdr:cNvSpPr txBox="1"/>
      </xdr:nvSpPr>
      <xdr:spPr>
        <a:xfrm rot="5400000">
          <a:off x="10837010" y="53683711"/>
          <a:ext cx="574494" cy="1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205</a:t>
          </a:r>
          <a:endParaRPr lang="th-TH" sz="1100"/>
        </a:p>
      </xdr:txBody>
    </xdr:sp>
    <xdr:clientData/>
  </xdr:twoCellAnchor>
  <xdr:twoCellAnchor>
    <xdr:from>
      <xdr:col>19</xdr:col>
      <xdr:colOff>464820</xdr:colOff>
      <xdr:row>134</xdr:row>
      <xdr:rowOff>45720</xdr:rowOff>
    </xdr:from>
    <xdr:to>
      <xdr:col>19</xdr:col>
      <xdr:colOff>960120</xdr:colOff>
      <xdr:row>135</xdr:row>
      <xdr:rowOff>259080</xdr:rowOff>
    </xdr:to>
    <xdr:grpSp>
      <xdr:nvGrpSpPr>
        <xdr:cNvPr id="36" name="Group 12"/>
        <xdr:cNvGrpSpPr>
          <a:grpSpLocks/>
        </xdr:cNvGrpSpPr>
      </xdr:nvGrpSpPr>
      <xdr:grpSpPr bwMode="auto">
        <a:xfrm>
          <a:off x="13296900" y="38877240"/>
          <a:ext cx="495300" cy="609600"/>
          <a:chOff x="7877175" y="6896099"/>
          <a:chExt cx="400050" cy="457200"/>
        </a:xfrm>
      </xdr:grpSpPr>
      <xdr:pic>
        <xdr:nvPicPr>
          <xdr:cNvPr id="3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38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585110</xdr:colOff>
      <xdr:row>134</xdr:row>
      <xdr:rowOff>133351</xdr:rowOff>
    </xdr:from>
    <xdr:to>
      <xdr:col>19</xdr:col>
      <xdr:colOff>845564</xdr:colOff>
      <xdr:row>135</xdr:row>
      <xdr:rowOff>203020</xdr:rowOff>
    </xdr:to>
    <xdr:sp macro="" textlink="">
      <xdr:nvSpPr>
        <xdr:cNvPr id="39" name="TextBox 38"/>
        <xdr:cNvSpPr txBox="1"/>
      </xdr:nvSpPr>
      <xdr:spPr>
        <a:xfrm rot="5400000">
          <a:off x="10956072" y="36038649"/>
          <a:ext cx="336369" cy="1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204</a:t>
          </a:r>
          <a:endParaRPr lang="th-TH" sz="1100"/>
        </a:p>
      </xdr:txBody>
    </xdr:sp>
    <xdr:clientData/>
  </xdr:twoCellAnchor>
  <xdr:twoCellAnchor>
    <xdr:from>
      <xdr:col>19</xdr:col>
      <xdr:colOff>533400</xdr:colOff>
      <xdr:row>133</xdr:row>
      <xdr:rowOff>22860</xdr:rowOff>
    </xdr:from>
    <xdr:to>
      <xdr:col>19</xdr:col>
      <xdr:colOff>1028700</xdr:colOff>
      <xdr:row>133</xdr:row>
      <xdr:rowOff>632460</xdr:rowOff>
    </xdr:to>
    <xdr:grpSp>
      <xdr:nvGrpSpPr>
        <xdr:cNvPr id="40" name="Group 12"/>
        <xdr:cNvGrpSpPr>
          <a:grpSpLocks/>
        </xdr:cNvGrpSpPr>
      </xdr:nvGrpSpPr>
      <xdr:grpSpPr bwMode="auto">
        <a:xfrm>
          <a:off x="13365480" y="38077140"/>
          <a:ext cx="495300" cy="609600"/>
          <a:chOff x="7877175" y="6896099"/>
          <a:chExt cx="400050" cy="457200"/>
        </a:xfrm>
      </xdr:grpSpPr>
      <xdr:pic>
        <xdr:nvPicPr>
          <xdr:cNvPr id="4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2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651785</xdr:colOff>
      <xdr:row>133</xdr:row>
      <xdr:rowOff>104776</xdr:rowOff>
    </xdr:from>
    <xdr:to>
      <xdr:col>19</xdr:col>
      <xdr:colOff>912239</xdr:colOff>
      <xdr:row>133</xdr:row>
      <xdr:rowOff>574495</xdr:rowOff>
    </xdr:to>
    <xdr:sp macro="" textlink="">
      <xdr:nvSpPr>
        <xdr:cNvPr id="43" name="TextBox 42"/>
        <xdr:cNvSpPr txBox="1"/>
      </xdr:nvSpPr>
      <xdr:spPr>
        <a:xfrm rot="5400000">
          <a:off x="11039892" y="35657649"/>
          <a:ext cx="164919" cy="1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203</a:t>
          </a:r>
          <a:endParaRPr lang="th-TH" sz="1100"/>
        </a:p>
      </xdr:txBody>
    </xdr:sp>
    <xdr:clientData/>
  </xdr:twoCellAnchor>
  <xdr:twoCellAnchor>
    <xdr:from>
      <xdr:col>19</xdr:col>
      <xdr:colOff>0</xdr:colOff>
      <xdr:row>67</xdr:row>
      <xdr:rowOff>0</xdr:rowOff>
    </xdr:from>
    <xdr:to>
      <xdr:col>19</xdr:col>
      <xdr:colOff>495300</xdr:colOff>
      <xdr:row>68</xdr:row>
      <xdr:rowOff>76200</xdr:rowOff>
    </xdr:to>
    <xdr:grpSp>
      <xdr:nvGrpSpPr>
        <xdr:cNvPr id="44" name="Group 12"/>
        <xdr:cNvGrpSpPr>
          <a:grpSpLocks/>
        </xdr:cNvGrpSpPr>
      </xdr:nvGrpSpPr>
      <xdr:grpSpPr bwMode="auto">
        <a:xfrm>
          <a:off x="12832080" y="18455640"/>
          <a:ext cx="495300" cy="609600"/>
          <a:chOff x="7877175" y="6896099"/>
          <a:chExt cx="400050" cy="457200"/>
        </a:xfrm>
      </xdr:grpSpPr>
      <xdr:pic>
        <xdr:nvPicPr>
          <xdr:cNvPr id="4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6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118385</xdr:colOff>
      <xdr:row>67</xdr:row>
      <xdr:rowOff>85726</xdr:rowOff>
    </xdr:from>
    <xdr:to>
      <xdr:col>19</xdr:col>
      <xdr:colOff>378839</xdr:colOff>
      <xdr:row>68</xdr:row>
      <xdr:rowOff>22045</xdr:rowOff>
    </xdr:to>
    <xdr:sp macro="" textlink="">
      <xdr:nvSpPr>
        <xdr:cNvPr id="47" name="TextBox 46"/>
        <xdr:cNvSpPr txBox="1"/>
      </xdr:nvSpPr>
      <xdr:spPr>
        <a:xfrm rot="5400000">
          <a:off x="10716042" y="17925909"/>
          <a:ext cx="203019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201</a:t>
          </a:r>
          <a:endParaRPr lang="th-TH" sz="1100"/>
        </a:p>
      </xdr:txBody>
    </xdr:sp>
    <xdr:clientData/>
  </xdr:twoCellAnchor>
  <xdr:twoCellAnchor>
    <xdr:from>
      <xdr:col>19</xdr:col>
      <xdr:colOff>83820</xdr:colOff>
      <xdr:row>69</xdr:row>
      <xdr:rowOff>190500</xdr:rowOff>
    </xdr:from>
    <xdr:to>
      <xdr:col>19</xdr:col>
      <xdr:colOff>579120</xdr:colOff>
      <xdr:row>71</xdr:row>
      <xdr:rowOff>144780</xdr:rowOff>
    </xdr:to>
    <xdr:grpSp>
      <xdr:nvGrpSpPr>
        <xdr:cNvPr id="48" name="Group 12"/>
        <xdr:cNvGrpSpPr>
          <a:grpSpLocks/>
        </xdr:cNvGrpSpPr>
      </xdr:nvGrpSpPr>
      <xdr:grpSpPr bwMode="auto">
        <a:xfrm>
          <a:off x="12915900" y="19575780"/>
          <a:ext cx="495300" cy="609600"/>
          <a:chOff x="7877175" y="6896099"/>
          <a:chExt cx="400050" cy="457200"/>
        </a:xfrm>
      </xdr:grpSpPr>
      <xdr:pic>
        <xdr:nvPicPr>
          <xdr:cNvPr id="49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0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232685</xdr:colOff>
      <xdr:row>69</xdr:row>
      <xdr:rowOff>257177</xdr:rowOff>
    </xdr:from>
    <xdr:to>
      <xdr:col>19</xdr:col>
      <xdr:colOff>493139</xdr:colOff>
      <xdr:row>71</xdr:row>
      <xdr:rowOff>69671</xdr:rowOff>
    </xdr:to>
    <xdr:sp macro="" textlink="">
      <xdr:nvSpPr>
        <xdr:cNvPr id="51" name="TextBox 50"/>
        <xdr:cNvSpPr txBox="1"/>
      </xdr:nvSpPr>
      <xdr:spPr>
        <a:xfrm rot="5400000">
          <a:off x="10758905" y="18702197"/>
          <a:ext cx="345894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202</a:t>
          </a:r>
          <a:endParaRPr lang="th-TH" sz="1100"/>
        </a:p>
      </xdr:txBody>
    </xdr:sp>
    <xdr:clientData/>
  </xdr:twoCellAnchor>
  <xdr:twoCellAnchor>
    <xdr:from>
      <xdr:col>19</xdr:col>
      <xdr:colOff>411480</xdr:colOff>
      <xdr:row>0</xdr:row>
      <xdr:rowOff>30480</xdr:rowOff>
    </xdr:from>
    <xdr:to>
      <xdr:col>19</xdr:col>
      <xdr:colOff>906780</xdr:colOff>
      <xdr:row>2</xdr:row>
      <xdr:rowOff>83820</xdr:rowOff>
    </xdr:to>
    <xdr:grpSp>
      <xdr:nvGrpSpPr>
        <xdr:cNvPr id="52" name="Group 12"/>
        <xdr:cNvGrpSpPr>
          <a:grpSpLocks/>
        </xdr:cNvGrpSpPr>
      </xdr:nvGrpSpPr>
      <xdr:grpSpPr bwMode="auto">
        <a:xfrm>
          <a:off x="13243560" y="30480"/>
          <a:ext cx="495300" cy="617220"/>
          <a:chOff x="7877175" y="6896099"/>
          <a:chExt cx="400050" cy="457200"/>
        </a:xfrm>
      </xdr:grpSpPr>
      <xdr:pic>
        <xdr:nvPicPr>
          <xdr:cNvPr id="5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4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527960</xdr:colOff>
      <xdr:row>0</xdr:row>
      <xdr:rowOff>114301</xdr:rowOff>
    </xdr:from>
    <xdr:to>
      <xdr:col>19</xdr:col>
      <xdr:colOff>788414</xdr:colOff>
      <xdr:row>2</xdr:row>
      <xdr:rowOff>31570</xdr:rowOff>
    </xdr:to>
    <xdr:sp macro="" textlink="">
      <xdr:nvSpPr>
        <xdr:cNvPr id="55" name="TextBox 54"/>
        <xdr:cNvSpPr txBox="1"/>
      </xdr:nvSpPr>
      <xdr:spPr>
        <a:xfrm rot="5400000">
          <a:off x="10887492" y="323709"/>
          <a:ext cx="450669" cy="31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200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111034</xdr:colOff>
      <xdr:row>480</xdr:row>
      <xdr:rowOff>191589</xdr:rowOff>
    </xdr:from>
    <xdr:to>
      <xdr:col>23</xdr:col>
      <xdr:colOff>508363</xdr:colOff>
      <xdr:row>492</xdr:row>
      <xdr:rowOff>92226</xdr:rowOff>
    </xdr:to>
    <xdr:grpSp>
      <xdr:nvGrpSpPr>
        <xdr:cNvPr id="130" name="Group 10"/>
        <xdr:cNvGrpSpPr/>
      </xdr:nvGrpSpPr>
      <xdr:grpSpPr>
        <a:xfrm>
          <a:off x="14621691" y="146136360"/>
          <a:ext cx="397329" cy="3645323"/>
          <a:chOff x="9582729" y="4185230"/>
          <a:chExt cx="477700" cy="2516893"/>
        </a:xfrm>
      </xdr:grpSpPr>
      <xdr:grpSp>
        <xdr:nvGrpSpPr>
          <xdr:cNvPr id="131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133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4" name="TextBox 133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221</a:t>
              </a:r>
              <a:endParaRPr lang="th-TH" sz="1100"/>
            </a:p>
          </xdr:txBody>
        </xdr:sp>
      </xdr:grpSp>
      <xdr:sp macro="" textlink="">
        <xdr:nvSpPr>
          <xdr:cNvPr id="132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6532</xdr:colOff>
      <xdr:row>422</xdr:row>
      <xdr:rowOff>191588</xdr:rowOff>
    </xdr:from>
    <xdr:to>
      <xdr:col>23</xdr:col>
      <xdr:colOff>6532</xdr:colOff>
      <xdr:row>1010</xdr:row>
      <xdr:rowOff>167048</xdr:rowOff>
    </xdr:to>
    <xdr:grpSp>
      <xdr:nvGrpSpPr>
        <xdr:cNvPr id="135" name="Group 10"/>
        <xdr:cNvGrpSpPr/>
      </xdr:nvGrpSpPr>
      <xdr:grpSpPr>
        <a:xfrm>
          <a:off x="14517189" y="127053702"/>
          <a:ext cx="0" cy="141261146"/>
          <a:chOff x="9582729" y="4185230"/>
          <a:chExt cx="4897845" cy="125875077"/>
        </a:xfrm>
      </xdr:grpSpPr>
      <xdr:grpSp>
        <xdr:nvGrpSpPr>
          <xdr:cNvPr id="136" name="Group 7"/>
          <xdr:cNvGrpSpPr/>
        </xdr:nvGrpSpPr>
        <xdr:grpSpPr>
          <a:xfrm>
            <a:off x="9727054" y="6253574"/>
            <a:ext cx="4753520" cy="123806733"/>
            <a:chOff x="9591675" y="6238875"/>
            <a:chExt cx="4753520" cy="123806733"/>
          </a:xfrm>
        </xdr:grpSpPr>
        <xdr:sp macro="" textlink="">
          <xdr:nvSpPr>
            <xdr:cNvPr id="138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9" name="TextBox 138"/>
            <xdr:cNvSpPr txBox="1"/>
          </xdr:nvSpPr>
          <xdr:spPr>
            <a:xfrm rot="5400000">
              <a:off x="14111398" y="129811811"/>
              <a:ext cx="467594" cy="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219</a:t>
              </a:r>
              <a:endParaRPr lang="th-TH" sz="1100"/>
            </a:p>
          </xdr:txBody>
        </xdr:sp>
      </xdr:grpSp>
      <xdr:sp macro="" textlink="">
        <xdr:nvSpPr>
          <xdr:cNvPr id="13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1382486</xdr:colOff>
      <xdr:row>359</xdr:row>
      <xdr:rowOff>226424</xdr:rowOff>
    </xdr:from>
    <xdr:to>
      <xdr:col>23</xdr:col>
      <xdr:colOff>369027</xdr:colOff>
      <xdr:row>370</xdr:row>
      <xdr:rowOff>72632</xdr:rowOff>
    </xdr:to>
    <xdr:grpSp>
      <xdr:nvGrpSpPr>
        <xdr:cNvPr id="140" name="Group 10"/>
        <xdr:cNvGrpSpPr/>
      </xdr:nvGrpSpPr>
      <xdr:grpSpPr>
        <a:xfrm>
          <a:off x="14517189" y="108811424"/>
          <a:ext cx="362495" cy="3199008"/>
          <a:chOff x="9582729" y="4185230"/>
          <a:chExt cx="477700" cy="2516893"/>
        </a:xfrm>
      </xdr:grpSpPr>
      <xdr:grpSp>
        <xdr:nvGrpSpPr>
          <xdr:cNvPr id="141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143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4" name="TextBox 143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217</a:t>
              </a:r>
              <a:endParaRPr lang="th-TH" sz="1100"/>
            </a:p>
          </xdr:txBody>
        </xdr:sp>
      </xdr:grpSp>
      <xdr:sp macro="" textlink="">
        <xdr:nvSpPr>
          <xdr:cNvPr id="142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781594</xdr:colOff>
      <xdr:row>296</xdr:row>
      <xdr:rowOff>148046</xdr:rowOff>
    </xdr:from>
    <xdr:to>
      <xdr:col>22</xdr:col>
      <xdr:colOff>1189809</xdr:colOff>
      <xdr:row>306</xdr:row>
      <xdr:rowOff>397026</xdr:rowOff>
    </xdr:to>
    <xdr:grpSp>
      <xdr:nvGrpSpPr>
        <xdr:cNvPr id="145" name="Group 10"/>
        <xdr:cNvGrpSpPr/>
      </xdr:nvGrpSpPr>
      <xdr:grpSpPr>
        <a:xfrm>
          <a:off x="14510657" y="90553903"/>
          <a:ext cx="4355" cy="3035723"/>
          <a:chOff x="9582729" y="4185230"/>
          <a:chExt cx="477700" cy="2516893"/>
        </a:xfrm>
      </xdr:grpSpPr>
      <xdr:grpSp>
        <xdr:nvGrpSpPr>
          <xdr:cNvPr id="146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148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9" name="TextBox 148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215</a:t>
              </a:r>
              <a:endParaRPr lang="th-TH" sz="1100"/>
            </a:p>
          </xdr:txBody>
        </xdr:sp>
      </xdr:grpSp>
      <xdr:sp macro="" textlink="">
        <xdr:nvSpPr>
          <xdr:cNvPr id="14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642257</xdr:colOff>
      <xdr:row>234</xdr:row>
      <xdr:rowOff>37010</xdr:rowOff>
    </xdr:from>
    <xdr:to>
      <xdr:col>22</xdr:col>
      <xdr:colOff>1050472</xdr:colOff>
      <xdr:row>244</xdr:row>
      <xdr:rowOff>133590</xdr:rowOff>
    </xdr:to>
    <xdr:grpSp>
      <xdr:nvGrpSpPr>
        <xdr:cNvPr id="150" name="Group 10"/>
        <xdr:cNvGrpSpPr/>
      </xdr:nvGrpSpPr>
      <xdr:grpSpPr>
        <a:xfrm>
          <a:off x="14516100" y="71708553"/>
          <a:ext cx="0" cy="3253437"/>
          <a:chOff x="9582729" y="4185230"/>
          <a:chExt cx="477700" cy="2516893"/>
        </a:xfrm>
      </xdr:grpSpPr>
      <xdr:grpSp>
        <xdr:nvGrpSpPr>
          <xdr:cNvPr id="151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153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4" name="TextBox 153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213</a:t>
              </a:r>
              <a:endParaRPr lang="th-TH" sz="1100"/>
            </a:p>
          </xdr:txBody>
        </xdr:sp>
      </xdr:grpSp>
      <xdr:sp macro="" textlink="">
        <xdr:nvSpPr>
          <xdr:cNvPr id="152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1051559</xdr:colOff>
      <xdr:row>172</xdr:row>
      <xdr:rowOff>154578</xdr:rowOff>
    </xdr:from>
    <xdr:to>
      <xdr:col>23</xdr:col>
      <xdr:colOff>22859</xdr:colOff>
      <xdr:row>183</xdr:row>
      <xdr:rowOff>164072</xdr:rowOff>
    </xdr:to>
    <xdr:grpSp>
      <xdr:nvGrpSpPr>
        <xdr:cNvPr id="155" name="Group 10"/>
        <xdr:cNvGrpSpPr/>
      </xdr:nvGrpSpPr>
      <xdr:grpSpPr>
        <a:xfrm>
          <a:off x="14513922" y="52503978"/>
          <a:ext cx="19594" cy="3482037"/>
          <a:chOff x="9582729" y="4185230"/>
          <a:chExt cx="477700" cy="2516893"/>
        </a:xfrm>
      </xdr:grpSpPr>
      <xdr:grpSp>
        <xdr:nvGrpSpPr>
          <xdr:cNvPr id="156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158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9" name="TextBox 158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211</a:t>
              </a:r>
              <a:endParaRPr lang="th-TH" sz="1100"/>
            </a:p>
          </xdr:txBody>
        </xdr:sp>
      </xdr:grpSp>
      <xdr:sp macro="" textlink="">
        <xdr:nvSpPr>
          <xdr:cNvPr id="15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411480</xdr:colOff>
      <xdr:row>112</xdr:row>
      <xdr:rowOff>15240</xdr:rowOff>
    </xdr:from>
    <xdr:to>
      <xdr:col>24</xdr:col>
      <xdr:colOff>257993</xdr:colOff>
      <xdr:row>122</xdr:row>
      <xdr:rowOff>13848</xdr:rowOff>
    </xdr:to>
    <xdr:grpSp>
      <xdr:nvGrpSpPr>
        <xdr:cNvPr id="160" name="Group 10"/>
        <xdr:cNvGrpSpPr/>
      </xdr:nvGrpSpPr>
      <xdr:grpSpPr>
        <a:xfrm>
          <a:off x="14922137" y="33205783"/>
          <a:ext cx="401685" cy="3046608"/>
          <a:chOff x="9582729" y="4185230"/>
          <a:chExt cx="477700" cy="2516893"/>
        </a:xfrm>
      </xdr:grpSpPr>
      <xdr:grpSp>
        <xdr:nvGrpSpPr>
          <xdr:cNvPr id="161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163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4" name="TextBox 163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209</a:t>
              </a:r>
              <a:endParaRPr lang="th-TH" sz="1100"/>
            </a:p>
          </xdr:txBody>
        </xdr:sp>
      </xdr:grpSp>
      <xdr:sp macro="" textlink="">
        <xdr:nvSpPr>
          <xdr:cNvPr id="162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21772</xdr:colOff>
      <xdr:row>52</xdr:row>
      <xdr:rowOff>156753</xdr:rowOff>
    </xdr:from>
    <xdr:to>
      <xdr:col>23</xdr:col>
      <xdr:colOff>185056</xdr:colOff>
      <xdr:row>62</xdr:row>
      <xdr:rowOff>253334</xdr:rowOff>
    </xdr:to>
    <xdr:grpSp>
      <xdr:nvGrpSpPr>
        <xdr:cNvPr id="165" name="Group 10"/>
        <xdr:cNvGrpSpPr/>
      </xdr:nvGrpSpPr>
      <xdr:grpSpPr>
        <a:xfrm>
          <a:off x="14009915" y="14852467"/>
          <a:ext cx="685798" cy="3710638"/>
          <a:chOff x="7808412" y="4185230"/>
          <a:chExt cx="2866189" cy="2516894"/>
        </a:xfrm>
      </xdr:grpSpPr>
      <xdr:grpSp>
        <xdr:nvGrpSpPr>
          <xdr:cNvPr id="166" name="Group 7"/>
          <xdr:cNvGrpSpPr/>
        </xdr:nvGrpSpPr>
        <xdr:grpSpPr>
          <a:xfrm>
            <a:off x="7808412" y="6234530"/>
            <a:ext cx="2866189" cy="467594"/>
            <a:chOff x="7673033" y="6219831"/>
            <a:chExt cx="2866189" cy="467594"/>
          </a:xfrm>
        </xdr:grpSpPr>
        <xdr:sp macro="" textlink="">
          <xdr:nvSpPr>
            <xdr:cNvPr id="168" name="Flowchart: Delay 9"/>
            <xdr:cNvSpPr/>
          </xdr:nvSpPr>
          <xdr:spPr bwMode="auto">
            <a:xfrm rot="5400000">
              <a:off x="9223724" y="5358216"/>
              <a:ext cx="409575" cy="222142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9" name="TextBox 168"/>
            <xdr:cNvSpPr txBox="1"/>
          </xdr:nvSpPr>
          <xdr:spPr>
            <a:xfrm rot="5400000">
              <a:off x="8690351" y="5202513"/>
              <a:ext cx="467594" cy="25022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207</a:t>
              </a:r>
              <a:endParaRPr lang="th-TH" sz="1100"/>
            </a:p>
          </xdr:txBody>
        </xdr:sp>
      </xdr:grpSp>
      <xdr:sp macro="" textlink="">
        <xdr:nvSpPr>
          <xdr:cNvPr id="16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443131</xdr:colOff>
      <xdr:row>26</xdr:row>
      <xdr:rowOff>152399</xdr:rowOff>
    </xdr:from>
    <xdr:to>
      <xdr:col>28</xdr:col>
      <xdr:colOff>769368</xdr:colOff>
      <xdr:row>36</xdr:row>
      <xdr:rowOff>58422</xdr:rowOff>
    </xdr:to>
    <xdr:grpSp>
      <xdr:nvGrpSpPr>
        <xdr:cNvPr id="170" name="Group 8"/>
        <xdr:cNvGrpSpPr/>
      </xdr:nvGrpSpPr>
      <xdr:grpSpPr>
        <a:xfrm>
          <a:off x="21463445" y="6564085"/>
          <a:ext cx="326237" cy="3890194"/>
          <a:chOff x="9518702" y="-23377"/>
          <a:chExt cx="452636" cy="2030585"/>
        </a:xfrm>
      </xdr:grpSpPr>
      <xdr:grpSp>
        <xdr:nvGrpSpPr>
          <xdr:cNvPr id="171" name="Group 5"/>
          <xdr:cNvGrpSpPr/>
        </xdr:nvGrpSpPr>
        <xdr:grpSpPr>
          <a:xfrm>
            <a:off x="9518702" y="-23377"/>
            <a:ext cx="406167" cy="432644"/>
            <a:chOff x="9937811" y="138548"/>
            <a:chExt cx="406167" cy="432644"/>
          </a:xfrm>
        </xdr:grpSpPr>
        <xdr:sp macro="" textlink="">
          <xdr:nvSpPr>
            <xdr:cNvPr id="173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4" name="TextBox 173"/>
            <xdr:cNvSpPr txBox="1"/>
          </xdr:nvSpPr>
          <xdr:spPr>
            <a:xfrm rot="5400000">
              <a:off x="9919555" y="163591"/>
              <a:ext cx="425857" cy="38934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206</a:t>
              </a:r>
              <a:endParaRPr lang="th-TH" sz="1100"/>
            </a:p>
          </xdr:txBody>
        </xdr:sp>
      </xdr:grpSp>
      <xdr:sp macro="" textlink="">
        <xdr:nvSpPr>
          <xdr:cNvPr id="172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22</xdr:col>
      <xdr:colOff>489853</xdr:colOff>
      <xdr:row>63</xdr:row>
      <xdr:rowOff>237310</xdr:rowOff>
    </xdr:from>
    <xdr:to>
      <xdr:col>23</xdr:col>
      <xdr:colOff>290322</xdr:colOff>
      <xdr:row>75</xdr:row>
      <xdr:rowOff>134622</xdr:rowOff>
    </xdr:to>
    <xdr:grpSp>
      <xdr:nvGrpSpPr>
        <xdr:cNvPr id="175" name="Group 8"/>
        <xdr:cNvGrpSpPr/>
      </xdr:nvGrpSpPr>
      <xdr:grpSpPr>
        <a:xfrm>
          <a:off x="14477996" y="19080481"/>
          <a:ext cx="322983" cy="2945312"/>
          <a:chOff x="9008649" y="-33555"/>
          <a:chExt cx="962686" cy="2040763"/>
        </a:xfrm>
      </xdr:grpSpPr>
      <xdr:grpSp>
        <xdr:nvGrpSpPr>
          <xdr:cNvPr id="176" name="Group 5"/>
          <xdr:cNvGrpSpPr/>
        </xdr:nvGrpSpPr>
        <xdr:grpSpPr>
          <a:xfrm>
            <a:off x="9008649" y="-33555"/>
            <a:ext cx="916235" cy="425857"/>
            <a:chOff x="9427758" y="128370"/>
            <a:chExt cx="916235" cy="425857"/>
          </a:xfrm>
        </xdr:grpSpPr>
        <xdr:sp macro="" textlink="">
          <xdr:nvSpPr>
            <xdr:cNvPr id="178" name="Flowchart: Delay 6"/>
            <xdr:cNvSpPr/>
          </xdr:nvSpPr>
          <xdr:spPr bwMode="auto">
            <a:xfrm rot="16200000">
              <a:off x="9761837" y="-163062"/>
              <a:ext cx="280545" cy="88376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9" name="TextBox 178"/>
            <xdr:cNvSpPr txBox="1"/>
          </xdr:nvSpPr>
          <xdr:spPr>
            <a:xfrm rot="5400000">
              <a:off x="9670692" y="-114564"/>
              <a:ext cx="425857" cy="9117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208</a:t>
              </a:r>
              <a:endParaRPr lang="th-TH" sz="1100"/>
            </a:p>
          </xdr:txBody>
        </xdr:sp>
      </xdr:grpSp>
      <xdr:sp macro="" textlink="">
        <xdr:nvSpPr>
          <xdr:cNvPr id="177" name="Text Box 6"/>
          <xdr:cNvSpPr txBox="1">
            <a:spLocks noChangeArrowheads="1"/>
          </xdr:cNvSpPr>
        </xdr:nvSpPr>
        <xdr:spPr bwMode="auto">
          <a:xfrm>
            <a:off x="9203334" y="307467"/>
            <a:ext cx="768001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23</xdr:col>
      <xdr:colOff>457201</xdr:colOff>
      <xdr:row>122</xdr:row>
      <xdr:rowOff>185058</xdr:rowOff>
    </xdr:from>
    <xdr:to>
      <xdr:col>24</xdr:col>
      <xdr:colOff>290329</xdr:colOff>
      <xdr:row>134</xdr:row>
      <xdr:rowOff>147685</xdr:rowOff>
    </xdr:to>
    <xdr:grpSp>
      <xdr:nvGrpSpPr>
        <xdr:cNvPr id="180" name="Group 8"/>
        <xdr:cNvGrpSpPr/>
      </xdr:nvGrpSpPr>
      <xdr:grpSpPr>
        <a:xfrm>
          <a:off x="14967858" y="36423601"/>
          <a:ext cx="388300" cy="3772627"/>
          <a:chOff x="9531031" y="-33555"/>
          <a:chExt cx="440307" cy="2040763"/>
        </a:xfrm>
      </xdr:grpSpPr>
      <xdr:grpSp>
        <xdr:nvGrpSpPr>
          <xdr:cNvPr id="181" name="Group 5"/>
          <xdr:cNvGrpSpPr/>
        </xdr:nvGrpSpPr>
        <xdr:grpSpPr>
          <a:xfrm>
            <a:off x="9531031" y="-33555"/>
            <a:ext cx="393838" cy="425857"/>
            <a:chOff x="9950140" y="128370"/>
            <a:chExt cx="393838" cy="425857"/>
          </a:xfrm>
        </xdr:grpSpPr>
        <xdr:sp macro="" textlink="">
          <xdr:nvSpPr>
            <xdr:cNvPr id="183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4" name="TextBox 183"/>
            <xdr:cNvSpPr txBox="1"/>
          </xdr:nvSpPr>
          <xdr:spPr>
            <a:xfrm rot="5400000">
              <a:off x="9931884" y="146626"/>
              <a:ext cx="425857" cy="3893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210</a:t>
              </a:r>
              <a:endParaRPr lang="th-TH" sz="1100"/>
            </a:p>
          </xdr:txBody>
        </xdr:sp>
      </xdr:grpSp>
      <xdr:sp macro="" textlink="">
        <xdr:nvSpPr>
          <xdr:cNvPr id="182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22</xdr:col>
      <xdr:colOff>1153886</xdr:colOff>
      <xdr:row>185</xdr:row>
      <xdr:rowOff>206828</xdr:rowOff>
    </xdr:from>
    <xdr:to>
      <xdr:col>23</xdr:col>
      <xdr:colOff>116156</xdr:colOff>
      <xdr:row>196</xdr:row>
      <xdr:rowOff>202112</xdr:rowOff>
    </xdr:to>
    <xdr:grpSp>
      <xdr:nvGrpSpPr>
        <xdr:cNvPr id="185" name="Group 8"/>
        <xdr:cNvGrpSpPr/>
      </xdr:nvGrpSpPr>
      <xdr:grpSpPr>
        <a:xfrm>
          <a:off x="14517189" y="56692799"/>
          <a:ext cx="109624" cy="2542542"/>
          <a:chOff x="9531031" y="-33555"/>
          <a:chExt cx="440307" cy="2040763"/>
        </a:xfrm>
      </xdr:grpSpPr>
      <xdr:grpSp>
        <xdr:nvGrpSpPr>
          <xdr:cNvPr id="186" name="Group 5"/>
          <xdr:cNvGrpSpPr/>
        </xdr:nvGrpSpPr>
        <xdr:grpSpPr>
          <a:xfrm>
            <a:off x="9531031" y="-33555"/>
            <a:ext cx="393838" cy="425857"/>
            <a:chOff x="9950140" y="128370"/>
            <a:chExt cx="393838" cy="425857"/>
          </a:xfrm>
        </xdr:grpSpPr>
        <xdr:sp macro="" textlink="">
          <xdr:nvSpPr>
            <xdr:cNvPr id="188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9" name="TextBox 188"/>
            <xdr:cNvSpPr txBox="1"/>
          </xdr:nvSpPr>
          <xdr:spPr>
            <a:xfrm rot="5400000">
              <a:off x="9931884" y="146626"/>
              <a:ext cx="425857" cy="3893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212</a:t>
              </a:r>
              <a:endParaRPr lang="th-TH" sz="1100"/>
            </a:p>
          </xdr:txBody>
        </xdr:sp>
      </xdr:grpSp>
      <xdr:sp macro="" textlink="">
        <xdr:nvSpPr>
          <xdr:cNvPr id="187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22</xdr:col>
      <xdr:colOff>544286</xdr:colOff>
      <xdr:row>247</xdr:row>
      <xdr:rowOff>10885</xdr:rowOff>
    </xdr:from>
    <xdr:to>
      <xdr:col>22</xdr:col>
      <xdr:colOff>932585</xdr:colOff>
      <xdr:row>257</xdr:row>
      <xdr:rowOff>212998</xdr:rowOff>
    </xdr:to>
    <xdr:grpSp>
      <xdr:nvGrpSpPr>
        <xdr:cNvPr id="190" name="Group 8"/>
        <xdr:cNvGrpSpPr/>
      </xdr:nvGrpSpPr>
      <xdr:grpSpPr>
        <a:xfrm>
          <a:off x="14517189" y="75829885"/>
          <a:ext cx="0" cy="2433684"/>
          <a:chOff x="9531031" y="-33555"/>
          <a:chExt cx="440307" cy="2040763"/>
        </a:xfrm>
      </xdr:grpSpPr>
      <xdr:grpSp>
        <xdr:nvGrpSpPr>
          <xdr:cNvPr id="191" name="Group 5"/>
          <xdr:cNvGrpSpPr/>
        </xdr:nvGrpSpPr>
        <xdr:grpSpPr>
          <a:xfrm>
            <a:off x="9531031" y="-33555"/>
            <a:ext cx="393838" cy="425857"/>
            <a:chOff x="9950140" y="128370"/>
            <a:chExt cx="393838" cy="425857"/>
          </a:xfrm>
        </xdr:grpSpPr>
        <xdr:sp macro="" textlink="">
          <xdr:nvSpPr>
            <xdr:cNvPr id="193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4" name="TextBox 193"/>
            <xdr:cNvSpPr txBox="1"/>
          </xdr:nvSpPr>
          <xdr:spPr>
            <a:xfrm rot="5400000">
              <a:off x="9931884" y="146626"/>
              <a:ext cx="425857" cy="3893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214</a:t>
              </a:r>
              <a:endParaRPr lang="th-TH" sz="1100"/>
            </a:p>
          </xdr:txBody>
        </xdr:sp>
      </xdr:grpSp>
      <xdr:sp macro="" textlink="">
        <xdr:nvSpPr>
          <xdr:cNvPr id="192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22</xdr:col>
      <xdr:colOff>696686</xdr:colOff>
      <xdr:row>308</xdr:row>
      <xdr:rowOff>130628</xdr:rowOff>
    </xdr:from>
    <xdr:to>
      <xdr:col>22</xdr:col>
      <xdr:colOff>1084985</xdr:colOff>
      <xdr:row>319</xdr:row>
      <xdr:rowOff>234769</xdr:rowOff>
    </xdr:to>
    <xdr:grpSp>
      <xdr:nvGrpSpPr>
        <xdr:cNvPr id="195" name="Group 8"/>
        <xdr:cNvGrpSpPr/>
      </xdr:nvGrpSpPr>
      <xdr:grpSpPr>
        <a:xfrm>
          <a:off x="14517189" y="94085228"/>
          <a:ext cx="0" cy="2629627"/>
          <a:chOff x="9531031" y="-33555"/>
          <a:chExt cx="440307" cy="2040763"/>
        </a:xfrm>
      </xdr:grpSpPr>
      <xdr:grpSp>
        <xdr:nvGrpSpPr>
          <xdr:cNvPr id="196" name="Group 5"/>
          <xdr:cNvGrpSpPr/>
        </xdr:nvGrpSpPr>
        <xdr:grpSpPr>
          <a:xfrm>
            <a:off x="9531031" y="-33555"/>
            <a:ext cx="393838" cy="425857"/>
            <a:chOff x="9950140" y="128370"/>
            <a:chExt cx="393838" cy="425857"/>
          </a:xfrm>
        </xdr:grpSpPr>
        <xdr:sp macro="" textlink="">
          <xdr:nvSpPr>
            <xdr:cNvPr id="198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9" name="TextBox 198"/>
            <xdr:cNvSpPr txBox="1"/>
          </xdr:nvSpPr>
          <xdr:spPr>
            <a:xfrm rot="5400000">
              <a:off x="9931884" y="146626"/>
              <a:ext cx="425857" cy="3893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216</a:t>
              </a:r>
              <a:endParaRPr lang="th-TH" sz="1100"/>
            </a:p>
          </xdr:txBody>
        </xdr:sp>
      </xdr:grpSp>
      <xdr:sp macro="" textlink="">
        <xdr:nvSpPr>
          <xdr:cNvPr id="197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23</xdr:col>
      <xdr:colOff>87087</xdr:colOff>
      <xdr:row>372</xdr:row>
      <xdr:rowOff>163285</xdr:rowOff>
    </xdr:from>
    <xdr:to>
      <xdr:col>23</xdr:col>
      <xdr:colOff>475386</xdr:colOff>
      <xdr:row>384</xdr:row>
      <xdr:rowOff>93254</xdr:rowOff>
    </xdr:to>
    <xdr:grpSp>
      <xdr:nvGrpSpPr>
        <xdr:cNvPr id="200" name="Group 8"/>
        <xdr:cNvGrpSpPr/>
      </xdr:nvGrpSpPr>
      <xdr:grpSpPr>
        <a:xfrm>
          <a:off x="14597744" y="113102571"/>
          <a:ext cx="388299" cy="2716712"/>
          <a:chOff x="9531031" y="-33555"/>
          <a:chExt cx="440307" cy="2040763"/>
        </a:xfrm>
      </xdr:grpSpPr>
      <xdr:grpSp>
        <xdr:nvGrpSpPr>
          <xdr:cNvPr id="201" name="Group 5"/>
          <xdr:cNvGrpSpPr/>
        </xdr:nvGrpSpPr>
        <xdr:grpSpPr>
          <a:xfrm>
            <a:off x="9531031" y="-33555"/>
            <a:ext cx="393838" cy="425857"/>
            <a:chOff x="9950140" y="128370"/>
            <a:chExt cx="393838" cy="425857"/>
          </a:xfrm>
        </xdr:grpSpPr>
        <xdr:sp macro="" textlink="">
          <xdr:nvSpPr>
            <xdr:cNvPr id="203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4" name="TextBox 203"/>
            <xdr:cNvSpPr txBox="1"/>
          </xdr:nvSpPr>
          <xdr:spPr>
            <a:xfrm rot="5400000">
              <a:off x="9931884" y="146626"/>
              <a:ext cx="425857" cy="3893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218</a:t>
              </a:r>
              <a:endParaRPr lang="th-TH" sz="1100"/>
            </a:p>
          </xdr:txBody>
        </xdr:sp>
      </xdr:grpSp>
      <xdr:sp macro="" textlink="">
        <xdr:nvSpPr>
          <xdr:cNvPr id="202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23</xdr:col>
      <xdr:colOff>3266</xdr:colOff>
      <xdr:row>433</xdr:row>
      <xdr:rowOff>72700</xdr:rowOff>
    </xdr:from>
    <xdr:to>
      <xdr:col>23</xdr:col>
      <xdr:colOff>3266</xdr:colOff>
      <xdr:row>1442</xdr:row>
      <xdr:rowOff>101522</xdr:rowOff>
    </xdr:to>
    <xdr:grpSp>
      <xdr:nvGrpSpPr>
        <xdr:cNvPr id="205" name="Group 8"/>
        <xdr:cNvGrpSpPr/>
      </xdr:nvGrpSpPr>
      <xdr:grpSpPr>
        <a:xfrm>
          <a:off x="14513923" y="130886329"/>
          <a:ext cx="0" cy="236118193"/>
          <a:chOff x="9557473" y="-23377"/>
          <a:chExt cx="4361538" cy="131520648"/>
        </a:xfrm>
      </xdr:grpSpPr>
      <xdr:grpSp>
        <xdr:nvGrpSpPr>
          <xdr:cNvPr id="206" name="Group 5"/>
          <xdr:cNvGrpSpPr/>
        </xdr:nvGrpSpPr>
        <xdr:grpSpPr>
          <a:xfrm>
            <a:off x="9557473" y="-23377"/>
            <a:ext cx="4361538" cy="131520648"/>
            <a:chOff x="9976582" y="138548"/>
            <a:chExt cx="4361538" cy="131520648"/>
          </a:xfrm>
        </xdr:grpSpPr>
        <xdr:sp macro="" textlink="">
          <xdr:nvSpPr>
            <xdr:cNvPr id="208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9" name="TextBox 208"/>
            <xdr:cNvSpPr txBox="1"/>
          </xdr:nvSpPr>
          <xdr:spPr>
            <a:xfrm rot="5400000">
              <a:off x="14125191" y="131446268"/>
              <a:ext cx="425857" cy="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220</a:t>
              </a:r>
              <a:endParaRPr lang="th-TH" sz="1100"/>
            </a:p>
          </xdr:txBody>
        </xdr:sp>
      </xdr:grpSp>
      <xdr:sp macro="" textlink="">
        <xdr:nvSpPr>
          <xdr:cNvPr id="207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838201</xdr:colOff>
      <xdr:row>492</xdr:row>
      <xdr:rowOff>1</xdr:rowOff>
    </xdr:from>
    <xdr:to>
      <xdr:col>18</xdr:col>
      <xdr:colOff>1333500</xdr:colOff>
      <xdr:row>495</xdr:row>
      <xdr:rowOff>32658</xdr:rowOff>
    </xdr:to>
    <xdr:grpSp>
      <xdr:nvGrpSpPr>
        <xdr:cNvPr id="82" name="Group 12"/>
        <xdr:cNvGrpSpPr>
          <a:grpSpLocks/>
        </xdr:cNvGrpSpPr>
      </xdr:nvGrpSpPr>
      <xdr:grpSpPr bwMode="auto">
        <a:xfrm>
          <a:off x="12638315" y="149689458"/>
          <a:ext cx="495299" cy="762000"/>
          <a:chOff x="7877175" y="6896099"/>
          <a:chExt cx="400050" cy="457200"/>
        </a:xfrm>
      </xdr:grpSpPr>
      <xdr:pic>
        <xdr:nvPicPr>
          <xdr:cNvPr id="8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4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954681</xdr:colOff>
      <xdr:row>492</xdr:row>
      <xdr:rowOff>83821</xdr:rowOff>
    </xdr:from>
    <xdr:to>
      <xdr:col>18</xdr:col>
      <xdr:colOff>1215134</xdr:colOff>
      <xdr:row>495</xdr:row>
      <xdr:rowOff>146232</xdr:rowOff>
    </xdr:to>
    <xdr:sp macro="" textlink="">
      <xdr:nvSpPr>
        <xdr:cNvPr id="85" name="TextBox 84"/>
        <xdr:cNvSpPr txBox="1"/>
      </xdr:nvSpPr>
      <xdr:spPr>
        <a:xfrm rot="5400000">
          <a:off x="12489145" y="150234871"/>
          <a:ext cx="791754" cy="260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221</a:t>
          </a:r>
          <a:endParaRPr lang="th-TH" sz="1100"/>
        </a:p>
      </xdr:txBody>
    </xdr:sp>
    <xdr:clientData/>
  </xdr:twoCellAnchor>
  <xdr:twoCellAnchor>
    <xdr:from>
      <xdr:col>18</xdr:col>
      <xdr:colOff>1045029</xdr:colOff>
      <xdr:row>434</xdr:row>
      <xdr:rowOff>0</xdr:rowOff>
    </xdr:from>
    <xdr:to>
      <xdr:col>19</xdr:col>
      <xdr:colOff>114299</xdr:colOff>
      <xdr:row>436</xdr:row>
      <xdr:rowOff>46082</xdr:rowOff>
    </xdr:to>
    <xdr:grpSp>
      <xdr:nvGrpSpPr>
        <xdr:cNvPr id="86" name="Group 12"/>
        <xdr:cNvGrpSpPr>
          <a:grpSpLocks/>
        </xdr:cNvGrpSpPr>
      </xdr:nvGrpSpPr>
      <xdr:grpSpPr bwMode="auto">
        <a:xfrm>
          <a:off x="12845143" y="131923971"/>
          <a:ext cx="495299" cy="666568"/>
          <a:chOff x="7877175" y="6896099"/>
          <a:chExt cx="400050" cy="457200"/>
        </a:xfrm>
      </xdr:grpSpPr>
      <xdr:pic>
        <xdr:nvPicPr>
          <xdr:cNvPr id="8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8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1161509</xdr:colOff>
      <xdr:row>434</xdr:row>
      <xdr:rowOff>83821</xdr:rowOff>
    </xdr:from>
    <xdr:to>
      <xdr:col>18</xdr:col>
      <xdr:colOff>1421962</xdr:colOff>
      <xdr:row>435</xdr:row>
      <xdr:rowOff>233318</xdr:rowOff>
    </xdr:to>
    <xdr:sp macro="" textlink="">
      <xdr:nvSpPr>
        <xdr:cNvPr id="89" name="TextBox 88"/>
        <xdr:cNvSpPr txBox="1"/>
      </xdr:nvSpPr>
      <xdr:spPr>
        <a:xfrm rot="5400000">
          <a:off x="12826601" y="132338757"/>
          <a:ext cx="530497" cy="260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220</a:t>
          </a:r>
          <a:endParaRPr lang="th-TH" sz="1100"/>
        </a:p>
      </xdr:txBody>
    </xdr:sp>
    <xdr:clientData/>
  </xdr:twoCellAnchor>
  <xdr:twoCellAnchor>
    <xdr:from>
      <xdr:col>18</xdr:col>
      <xdr:colOff>990601</xdr:colOff>
      <xdr:row>432</xdr:row>
      <xdr:rowOff>315685</xdr:rowOff>
    </xdr:from>
    <xdr:to>
      <xdr:col>19</xdr:col>
      <xdr:colOff>59871</xdr:colOff>
      <xdr:row>433</xdr:row>
      <xdr:rowOff>67853</xdr:rowOff>
    </xdr:to>
    <xdr:grpSp>
      <xdr:nvGrpSpPr>
        <xdr:cNvPr id="90" name="Group 12"/>
        <xdr:cNvGrpSpPr>
          <a:grpSpLocks/>
        </xdr:cNvGrpSpPr>
      </xdr:nvGrpSpPr>
      <xdr:grpSpPr bwMode="auto">
        <a:xfrm>
          <a:off x="12790715" y="130225799"/>
          <a:ext cx="495299" cy="655683"/>
          <a:chOff x="7877175" y="6896099"/>
          <a:chExt cx="400050" cy="457200"/>
        </a:xfrm>
      </xdr:grpSpPr>
      <xdr:pic>
        <xdr:nvPicPr>
          <xdr:cNvPr id="9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2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1107081</xdr:colOff>
      <xdr:row>432</xdr:row>
      <xdr:rowOff>399506</xdr:rowOff>
    </xdr:from>
    <xdr:to>
      <xdr:col>18</xdr:col>
      <xdr:colOff>1367534</xdr:colOff>
      <xdr:row>432</xdr:row>
      <xdr:rowOff>897346</xdr:rowOff>
    </xdr:to>
    <xdr:sp macro="" textlink="">
      <xdr:nvSpPr>
        <xdr:cNvPr id="93" name="TextBox 92"/>
        <xdr:cNvSpPr txBox="1"/>
      </xdr:nvSpPr>
      <xdr:spPr>
        <a:xfrm rot="5400000">
          <a:off x="12788502" y="130624256"/>
          <a:ext cx="497840" cy="260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219</a:t>
          </a:r>
          <a:endParaRPr lang="th-TH" sz="1100"/>
        </a:p>
      </xdr:txBody>
    </xdr:sp>
    <xdr:clientData/>
  </xdr:twoCellAnchor>
  <xdr:twoCellAnchor>
    <xdr:from>
      <xdr:col>18</xdr:col>
      <xdr:colOff>1099458</xdr:colOff>
      <xdr:row>372</xdr:row>
      <xdr:rowOff>141514</xdr:rowOff>
    </xdr:from>
    <xdr:to>
      <xdr:col>19</xdr:col>
      <xdr:colOff>168728</xdr:colOff>
      <xdr:row>375</xdr:row>
      <xdr:rowOff>111397</xdr:rowOff>
    </xdr:to>
    <xdr:grpSp>
      <xdr:nvGrpSpPr>
        <xdr:cNvPr id="94" name="Group 12"/>
        <xdr:cNvGrpSpPr>
          <a:grpSpLocks/>
        </xdr:cNvGrpSpPr>
      </xdr:nvGrpSpPr>
      <xdr:grpSpPr bwMode="auto">
        <a:xfrm>
          <a:off x="12899572" y="113080800"/>
          <a:ext cx="495299" cy="764540"/>
          <a:chOff x="7877175" y="6896099"/>
          <a:chExt cx="400050" cy="457200"/>
        </a:xfrm>
      </xdr:grpSpPr>
      <xdr:pic>
        <xdr:nvPicPr>
          <xdr:cNvPr id="9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6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1215938</xdr:colOff>
      <xdr:row>373</xdr:row>
      <xdr:rowOff>51164</xdr:rowOff>
    </xdr:from>
    <xdr:to>
      <xdr:col>19</xdr:col>
      <xdr:colOff>50362</xdr:colOff>
      <xdr:row>375</xdr:row>
      <xdr:rowOff>59147</xdr:rowOff>
    </xdr:to>
    <xdr:sp macro="" textlink="">
      <xdr:nvSpPr>
        <xdr:cNvPr id="97" name="TextBox 96"/>
        <xdr:cNvSpPr txBox="1"/>
      </xdr:nvSpPr>
      <xdr:spPr>
        <a:xfrm rot="5400000">
          <a:off x="12908244" y="113620772"/>
          <a:ext cx="476069" cy="260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218</a:t>
          </a:r>
          <a:endParaRPr lang="th-TH" sz="1100"/>
        </a:p>
      </xdr:txBody>
    </xdr:sp>
    <xdr:clientData/>
  </xdr:twoCellAnchor>
  <xdr:twoCellAnchor>
    <xdr:from>
      <xdr:col>18</xdr:col>
      <xdr:colOff>696669</xdr:colOff>
      <xdr:row>368</xdr:row>
      <xdr:rowOff>0</xdr:rowOff>
    </xdr:from>
    <xdr:to>
      <xdr:col>18</xdr:col>
      <xdr:colOff>1191969</xdr:colOff>
      <xdr:row>370</xdr:row>
      <xdr:rowOff>111397</xdr:rowOff>
    </xdr:to>
    <xdr:grpSp>
      <xdr:nvGrpSpPr>
        <xdr:cNvPr id="98" name="Group 12"/>
        <xdr:cNvGrpSpPr>
          <a:grpSpLocks/>
        </xdr:cNvGrpSpPr>
      </xdr:nvGrpSpPr>
      <xdr:grpSpPr bwMode="auto">
        <a:xfrm>
          <a:off x="12496783" y="111328200"/>
          <a:ext cx="495300" cy="720997"/>
          <a:chOff x="7877175" y="6896099"/>
          <a:chExt cx="400050" cy="457200"/>
        </a:xfrm>
      </xdr:grpSpPr>
      <xdr:pic>
        <xdr:nvPicPr>
          <xdr:cNvPr id="99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0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813150</xdr:colOff>
      <xdr:row>368</xdr:row>
      <xdr:rowOff>83821</xdr:rowOff>
    </xdr:from>
    <xdr:to>
      <xdr:col>18</xdr:col>
      <xdr:colOff>1073604</xdr:colOff>
      <xdr:row>370</xdr:row>
      <xdr:rowOff>59147</xdr:rowOff>
    </xdr:to>
    <xdr:sp macro="" textlink="">
      <xdr:nvSpPr>
        <xdr:cNvPr id="101" name="TextBox 100"/>
        <xdr:cNvSpPr txBox="1"/>
      </xdr:nvSpPr>
      <xdr:spPr>
        <a:xfrm rot="5400000">
          <a:off x="12451028" y="111770200"/>
          <a:ext cx="584926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217</a:t>
          </a:r>
          <a:endParaRPr lang="th-TH" sz="1100"/>
        </a:p>
      </xdr:txBody>
    </xdr:sp>
    <xdr:clientData/>
  </xdr:twoCellAnchor>
  <xdr:twoCellAnchor>
    <xdr:from>
      <xdr:col>18</xdr:col>
      <xdr:colOff>1023257</xdr:colOff>
      <xdr:row>309</xdr:row>
      <xdr:rowOff>130628</xdr:rowOff>
    </xdr:from>
    <xdr:to>
      <xdr:col>19</xdr:col>
      <xdr:colOff>92527</xdr:colOff>
      <xdr:row>311</xdr:row>
      <xdr:rowOff>176711</xdr:rowOff>
    </xdr:to>
    <xdr:grpSp>
      <xdr:nvGrpSpPr>
        <xdr:cNvPr id="102" name="Group 12"/>
        <xdr:cNvGrpSpPr>
          <a:grpSpLocks/>
        </xdr:cNvGrpSpPr>
      </xdr:nvGrpSpPr>
      <xdr:grpSpPr bwMode="auto">
        <a:xfrm>
          <a:off x="12823371" y="94400914"/>
          <a:ext cx="495299" cy="612140"/>
          <a:chOff x="7877175" y="6896099"/>
          <a:chExt cx="400050" cy="457200"/>
        </a:xfrm>
      </xdr:grpSpPr>
      <xdr:pic>
        <xdr:nvPicPr>
          <xdr:cNvPr id="10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4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1139737</xdr:colOff>
      <xdr:row>309</xdr:row>
      <xdr:rowOff>214449</xdr:rowOff>
    </xdr:from>
    <xdr:to>
      <xdr:col>18</xdr:col>
      <xdr:colOff>1400190</xdr:colOff>
      <xdr:row>311</xdr:row>
      <xdr:rowOff>124461</xdr:rowOff>
    </xdr:to>
    <xdr:sp macro="" textlink="">
      <xdr:nvSpPr>
        <xdr:cNvPr id="105" name="TextBox 104"/>
        <xdr:cNvSpPr txBox="1"/>
      </xdr:nvSpPr>
      <xdr:spPr>
        <a:xfrm rot="5400000">
          <a:off x="12832043" y="94788486"/>
          <a:ext cx="476069" cy="260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216</a:t>
          </a:r>
          <a:endParaRPr lang="th-TH" sz="1100"/>
        </a:p>
      </xdr:txBody>
    </xdr:sp>
    <xdr:clientData/>
  </xdr:twoCellAnchor>
  <xdr:twoCellAnchor>
    <xdr:from>
      <xdr:col>18</xdr:col>
      <xdr:colOff>979715</xdr:colOff>
      <xdr:row>304</xdr:row>
      <xdr:rowOff>54428</xdr:rowOff>
    </xdr:from>
    <xdr:to>
      <xdr:col>19</xdr:col>
      <xdr:colOff>48985</xdr:colOff>
      <xdr:row>306</xdr:row>
      <xdr:rowOff>187597</xdr:rowOff>
    </xdr:to>
    <xdr:grpSp>
      <xdr:nvGrpSpPr>
        <xdr:cNvPr id="106" name="Group 12"/>
        <xdr:cNvGrpSpPr>
          <a:grpSpLocks/>
        </xdr:cNvGrpSpPr>
      </xdr:nvGrpSpPr>
      <xdr:grpSpPr bwMode="auto">
        <a:xfrm>
          <a:off x="12779829" y="92811599"/>
          <a:ext cx="495299" cy="720998"/>
          <a:chOff x="7877175" y="6896099"/>
          <a:chExt cx="400050" cy="457200"/>
        </a:xfrm>
      </xdr:grpSpPr>
      <xdr:pic>
        <xdr:nvPicPr>
          <xdr:cNvPr id="10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8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1096195</xdr:colOff>
      <xdr:row>304</xdr:row>
      <xdr:rowOff>138249</xdr:rowOff>
    </xdr:from>
    <xdr:to>
      <xdr:col>18</xdr:col>
      <xdr:colOff>1356648</xdr:colOff>
      <xdr:row>306</xdr:row>
      <xdr:rowOff>135347</xdr:rowOff>
    </xdr:to>
    <xdr:sp macro="" textlink="">
      <xdr:nvSpPr>
        <xdr:cNvPr id="109" name="TextBox 108"/>
        <xdr:cNvSpPr txBox="1"/>
      </xdr:nvSpPr>
      <xdr:spPr>
        <a:xfrm rot="5400000">
          <a:off x="12734073" y="92469828"/>
          <a:ext cx="584926" cy="260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215</a:t>
          </a:r>
          <a:endParaRPr lang="th-TH" sz="1100"/>
        </a:p>
      </xdr:txBody>
    </xdr:sp>
    <xdr:clientData/>
  </xdr:twoCellAnchor>
  <xdr:twoCellAnchor>
    <xdr:from>
      <xdr:col>18</xdr:col>
      <xdr:colOff>1034143</xdr:colOff>
      <xdr:row>247</xdr:row>
      <xdr:rowOff>217715</xdr:rowOff>
    </xdr:from>
    <xdr:to>
      <xdr:col>19</xdr:col>
      <xdr:colOff>103414</xdr:colOff>
      <xdr:row>250</xdr:row>
      <xdr:rowOff>35198</xdr:rowOff>
    </xdr:to>
    <xdr:grpSp>
      <xdr:nvGrpSpPr>
        <xdr:cNvPr id="110" name="Group 12"/>
        <xdr:cNvGrpSpPr>
          <a:grpSpLocks/>
        </xdr:cNvGrpSpPr>
      </xdr:nvGrpSpPr>
      <xdr:grpSpPr bwMode="auto">
        <a:xfrm>
          <a:off x="12834257" y="76036715"/>
          <a:ext cx="495300" cy="612140"/>
          <a:chOff x="7877175" y="6896099"/>
          <a:chExt cx="400050" cy="457200"/>
        </a:xfrm>
      </xdr:grpSpPr>
      <xdr:pic>
        <xdr:nvPicPr>
          <xdr:cNvPr id="11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2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1161509</xdr:colOff>
      <xdr:row>247</xdr:row>
      <xdr:rowOff>312422</xdr:rowOff>
    </xdr:from>
    <xdr:to>
      <xdr:col>18</xdr:col>
      <xdr:colOff>1421963</xdr:colOff>
      <xdr:row>249</xdr:row>
      <xdr:rowOff>222434</xdr:rowOff>
    </xdr:to>
    <xdr:sp macro="" textlink="">
      <xdr:nvSpPr>
        <xdr:cNvPr id="113" name="TextBox 112"/>
        <xdr:cNvSpPr txBox="1"/>
      </xdr:nvSpPr>
      <xdr:spPr>
        <a:xfrm rot="5400000">
          <a:off x="12853815" y="75901773"/>
          <a:ext cx="476069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214</a:t>
          </a:r>
          <a:endParaRPr lang="th-TH" sz="1100"/>
        </a:p>
      </xdr:txBody>
    </xdr:sp>
    <xdr:clientData/>
  </xdr:twoCellAnchor>
  <xdr:twoCellAnchor>
    <xdr:from>
      <xdr:col>18</xdr:col>
      <xdr:colOff>936171</xdr:colOff>
      <xdr:row>242</xdr:row>
      <xdr:rowOff>0</xdr:rowOff>
    </xdr:from>
    <xdr:to>
      <xdr:col>19</xdr:col>
      <xdr:colOff>5442</xdr:colOff>
      <xdr:row>244</xdr:row>
      <xdr:rowOff>111397</xdr:rowOff>
    </xdr:to>
    <xdr:grpSp>
      <xdr:nvGrpSpPr>
        <xdr:cNvPr id="114" name="Group 12"/>
        <xdr:cNvGrpSpPr>
          <a:grpSpLocks/>
        </xdr:cNvGrpSpPr>
      </xdr:nvGrpSpPr>
      <xdr:grpSpPr bwMode="auto">
        <a:xfrm>
          <a:off x="12736285" y="74197029"/>
          <a:ext cx="495300" cy="742768"/>
          <a:chOff x="7877175" y="6896099"/>
          <a:chExt cx="400050" cy="457200"/>
        </a:xfrm>
      </xdr:grpSpPr>
      <xdr:pic>
        <xdr:nvPicPr>
          <xdr:cNvPr id="11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6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1052652</xdr:colOff>
      <xdr:row>242</xdr:row>
      <xdr:rowOff>83821</xdr:rowOff>
    </xdr:from>
    <xdr:to>
      <xdr:col>18</xdr:col>
      <xdr:colOff>1313106</xdr:colOff>
      <xdr:row>244</xdr:row>
      <xdr:rowOff>59147</xdr:rowOff>
    </xdr:to>
    <xdr:sp macro="" textlink="">
      <xdr:nvSpPr>
        <xdr:cNvPr id="117" name="TextBox 116"/>
        <xdr:cNvSpPr txBox="1"/>
      </xdr:nvSpPr>
      <xdr:spPr>
        <a:xfrm rot="5400000">
          <a:off x="12679644" y="74040314"/>
          <a:ext cx="606698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213</a:t>
          </a:r>
          <a:endParaRPr lang="th-TH" sz="1100"/>
        </a:p>
      </xdr:txBody>
    </xdr:sp>
    <xdr:clientData/>
  </xdr:twoCellAnchor>
  <xdr:twoCellAnchor>
    <xdr:from>
      <xdr:col>18</xdr:col>
      <xdr:colOff>957944</xdr:colOff>
      <xdr:row>186</xdr:row>
      <xdr:rowOff>43543</xdr:rowOff>
    </xdr:from>
    <xdr:to>
      <xdr:col>19</xdr:col>
      <xdr:colOff>27214</xdr:colOff>
      <xdr:row>188</xdr:row>
      <xdr:rowOff>67854</xdr:rowOff>
    </xdr:to>
    <xdr:grpSp>
      <xdr:nvGrpSpPr>
        <xdr:cNvPr id="118" name="Group 12"/>
        <xdr:cNvGrpSpPr>
          <a:grpSpLocks/>
        </xdr:cNvGrpSpPr>
      </xdr:nvGrpSpPr>
      <xdr:grpSpPr bwMode="auto">
        <a:xfrm>
          <a:off x="12758058" y="56801657"/>
          <a:ext cx="495299" cy="688340"/>
          <a:chOff x="7877175" y="6896099"/>
          <a:chExt cx="400050" cy="457200"/>
        </a:xfrm>
      </xdr:grpSpPr>
      <xdr:pic>
        <xdr:nvPicPr>
          <xdr:cNvPr id="119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20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1085310</xdr:colOff>
      <xdr:row>186</xdr:row>
      <xdr:rowOff>127367</xdr:rowOff>
    </xdr:from>
    <xdr:to>
      <xdr:col>18</xdr:col>
      <xdr:colOff>1345763</xdr:colOff>
      <xdr:row>188</xdr:row>
      <xdr:rowOff>113578</xdr:rowOff>
    </xdr:to>
    <xdr:sp macro="" textlink="">
      <xdr:nvSpPr>
        <xdr:cNvPr id="121" name="TextBox 120"/>
        <xdr:cNvSpPr txBox="1"/>
      </xdr:nvSpPr>
      <xdr:spPr>
        <a:xfrm rot="5400000">
          <a:off x="12690531" y="57004174"/>
          <a:ext cx="650240" cy="260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212</a:t>
          </a:r>
          <a:endParaRPr lang="th-TH" sz="1100"/>
        </a:p>
      </xdr:txBody>
    </xdr:sp>
    <xdr:clientData/>
  </xdr:twoCellAnchor>
  <xdr:twoCellAnchor>
    <xdr:from>
      <xdr:col>18</xdr:col>
      <xdr:colOff>838200</xdr:colOff>
      <xdr:row>181</xdr:row>
      <xdr:rowOff>0</xdr:rowOff>
    </xdr:from>
    <xdr:to>
      <xdr:col>18</xdr:col>
      <xdr:colOff>1333499</xdr:colOff>
      <xdr:row>183</xdr:row>
      <xdr:rowOff>133169</xdr:rowOff>
    </xdr:to>
    <xdr:grpSp>
      <xdr:nvGrpSpPr>
        <xdr:cNvPr id="122" name="Group 12"/>
        <xdr:cNvGrpSpPr>
          <a:grpSpLocks/>
        </xdr:cNvGrpSpPr>
      </xdr:nvGrpSpPr>
      <xdr:grpSpPr bwMode="auto">
        <a:xfrm>
          <a:off x="12638314" y="55190571"/>
          <a:ext cx="495299" cy="764541"/>
          <a:chOff x="7877175" y="6896099"/>
          <a:chExt cx="400050" cy="457200"/>
        </a:xfrm>
      </xdr:grpSpPr>
      <xdr:pic>
        <xdr:nvPicPr>
          <xdr:cNvPr id="12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24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954680</xdr:colOff>
      <xdr:row>181</xdr:row>
      <xdr:rowOff>83821</xdr:rowOff>
    </xdr:from>
    <xdr:to>
      <xdr:col>18</xdr:col>
      <xdr:colOff>1215133</xdr:colOff>
      <xdr:row>183</xdr:row>
      <xdr:rowOff>80919</xdr:rowOff>
    </xdr:to>
    <xdr:sp macro="" textlink="">
      <xdr:nvSpPr>
        <xdr:cNvPr id="125" name="TextBox 124"/>
        <xdr:cNvSpPr txBox="1"/>
      </xdr:nvSpPr>
      <xdr:spPr>
        <a:xfrm rot="5400000">
          <a:off x="12570786" y="54957658"/>
          <a:ext cx="628469" cy="260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211</a:t>
          </a:r>
          <a:endParaRPr lang="th-TH" sz="1100"/>
        </a:p>
      </xdr:txBody>
    </xdr:sp>
    <xdr:clientData/>
  </xdr:twoCellAnchor>
  <xdr:twoCellAnchor>
    <xdr:from>
      <xdr:col>18</xdr:col>
      <xdr:colOff>979708</xdr:colOff>
      <xdr:row>124</xdr:row>
      <xdr:rowOff>32661</xdr:rowOff>
    </xdr:from>
    <xdr:to>
      <xdr:col>19</xdr:col>
      <xdr:colOff>48980</xdr:colOff>
      <xdr:row>125</xdr:row>
      <xdr:rowOff>217715</xdr:rowOff>
    </xdr:to>
    <xdr:grpSp>
      <xdr:nvGrpSpPr>
        <xdr:cNvPr id="126" name="Group 12"/>
        <xdr:cNvGrpSpPr>
          <a:grpSpLocks/>
        </xdr:cNvGrpSpPr>
      </xdr:nvGrpSpPr>
      <xdr:grpSpPr bwMode="auto">
        <a:xfrm>
          <a:off x="12779822" y="37708118"/>
          <a:ext cx="495301" cy="576940"/>
          <a:chOff x="7877175" y="6896099"/>
          <a:chExt cx="400050" cy="457200"/>
        </a:xfrm>
      </xdr:grpSpPr>
      <xdr:pic>
        <xdr:nvPicPr>
          <xdr:cNvPr id="1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28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1023257</xdr:colOff>
      <xdr:row>124</xdr:row>
      <xdr:rowOff>72940</xdr:rowOff>
    </xdr:from>
    <xdr:to>
      <xdr:col>18</xdr:col>
      <xdr:colOff>1328057</xdr:colOff>
      <xdr:row>125</xdr:row>
      <xdr:rowOff>359232</xdr:rowOff>
    </xdr:to>
    <xdr:sp macro="" textlink="">
      <xdr:nvSpPr>
        <xdr:cNvPr id="129" name="TextBox 128"/>
        <xdr:cNvSpPr txBox="1"/>
      </xdr:nvSpPr>
      <xdr:spPr>
        <a:xfrm rot="5400000">
          <a:off x="12636682" y="37848000"/>
          <a:ext cx="67817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210</a:t>
          </a:r>
          <a:endParaRPr lang="th-TH" sz="1100"/>
        </a:p>
      </xdr:txBody>
    </xdr:sp>
    <xdr:clientData/>
  </xdr:twoCellAnchor>
  <xdr:twoCellAnchor>
    <xdr:from>
      <xdr:col>18</xdr:col>
      <xdr:colOff>729344</xdr:colOff>
      <xdr:row>123</xdr:row>
      <xdr:rowOff>32657</xdr:rowOff>
    </xdr:from>
    <xdr:to>
      <xdr:col>18</xdr:col>
      <xdr:colOff>1224644</xdr:colOff>
      <xdr:row>123</xdr:row>
      <xdr:rowOff>753654</xdr:rowOff>
    </xdr:to>
    <xdr:grpSp>
      <xdr:nvGrpSpPr>
        <xdr:cNvPr id="210" name="Group 12"/>
        <xdr:cNvGrpSpPr>
          <a:grpSpLocks/>
        </xdr:cNvGrpSpPr>
      </xdr:nvGrpSpPr>
      <xdr:grpSpPr bwMode="auto">
        <a:xfrm>
          <a:off x="12529458" y="36576000"/>
          <a:ext cx="495300" cy="720997"/>
          <a:chOff x="7877175" y="6896099"/>
          <a:chExt cx="400050" cy="457200"/>
        </a:xfrm>
      </xdr:grpSpPr>
      <xdr:pic>
        <xdr:nvPicPr>
          <xdr:cNvPr id="21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12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845825</xdr:colOff>
      <xdr:row>123</xdr:row>
      <xdr:rowOff>116478</xdr:rowOff>
    </xdr:from>
    <xdr:to>
      <xdr:col>18</xdr:col>
      <xdr:colOff>1106279</xdr:colOff>
      <xdr:row>123</xdr:row>
      <xdr:rowOff>701404</xdr:rowOff>
    </xdr:to>
    <xdr:sp macro="" textlink="">
      <xdr:nvSpPr>
        <xdr:cNvPr id="213" name="TextBox 212"/>
        <xdr:cNvSpPr txBox="1"/>
      </xdr:nvSpPr>
      <xdr:spPr>
        <a:xfrm rot="5400000">
          <a:off x="12483703" y="36734971"/>
          <a:ext cx="584926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209</a:t>
          </a:r>
          <a:endParaRPr lang="th-TH" sz="1100"/>
        </a:p>
      </xdr:txBody>
    </xdr:sp>
    <xdr:clientData/>
  </xdr:twoCellAnchor>
  <xdr:twoCellAnchor>
    <xdr:from>
      <xdr:col>18</xdr:col>
      <xdr:colOff>870857</xdr:colOff>
      <xdr:row>60</xdr:row>
      <xdr:rowOff>163286</xdr:rowOff>
    </xdr:from>
    <xdr:to>
      <xdr:col>18</xdr:col>
      <xdr:colOff>1366157</xdr:colOff>
      <xdr:row>61</xdr:row>
      <xdr:rowOff>590369</xdr:rowOff>
    </xdr:to>
    <xdr:grpSp>
      <xdr:nvGrpSpPr>
        <xdr:cNvPr id="214" name="Group 12"/>
        <xdr:cNvGrpSpPr>
          <a:grpSpLocks/>
        </xdr:cNvGrpSpPr>
      </xdr:nvGrpSpPr>
      <xdr:grpSpPr bwMode="auto">
        <a:xfrm>
          <a:off x="12670971" y="17384486"/>
          <a:ext cx="495300" cy="742769"/>
          <a:chOff x="7877175" y="6896099"/>
          <a:chExt cx="400050" cy="457200"/>
        </a:xfrm>
      </xdr:grpSpPr>
      <xdr:pic>
        <xdr:nvPicPr>
          <xdr:cNvPr id="21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16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987337</xdr:colOff>
      <xdr:row>60</xdr:row>
      <xdr:rowOff>247107</xdr:rowOff>
    </xdr:from>
    <xdr:to>
      <xdr:col>18</xdr:col>
      <xdr:colOff>1247791</xdr:colOff>
      <xdr:row>61</xdr:row>
      <xdr:rowOff>538119</xdr:rowOff>
    </xdr:to>
    <xdr:sp macro="" textlink="">
      <xdr:nvSpPr>
        <xdr:cNvPr id="217" name="TextBox 216"/>
        <xdr:cNvSpPr txBox="1"/>
      </xdr:nvSpPr>
      <xdr:spPr>
        <a:xfrm rot="5400000">
          <a:off x="12614329" y="17717629"/>
          <a:ext cx="606698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207</a:t>
          </a:r>
          <a:endParaRPr lang="th-TH" sz="1100"/>
        </a:p>
      </xdr:txBody>
    </xdr:sp>
    <xdr:clientData/>
  </xdr:twoCellAnchor>
  <xdr:twoCellAnchor>
    <xdr:from>
      <xdr:col>18</xdr:col>
      <xdr:colOff>859972</xdr:colOff>
      <xdr:row>63</xdr:row>
      <xdr:rowOff>32657</xdr:rowOff>
    </xdr:from>
    <xdr:to>
      <xdr:col>18</xdr:col>
      <xdr:colOff>1355273</xdr:colOff>
      <xdr:row>65</xdr:row>
      <xdr:rowOff>78740</xdr:rowOff>
    </xdr:to>
    <xdr:grpSp>
      <xdr:nvGrpSpPr>
        <xdr:cNvPr id="218" name="Group 12"/>
        <xdr:cNvGrpSpPr>
          <a:grpSpLocks/>
        </xdr:cNvGrpSpPr>
      </xdr:nvGrpSpPr>
      <xdr:grpSpPr bwMode="auto">
        <a:xfrm>
          <a:off x="12660086" y="18875828"/>
          <a:ext cx="495301" cy="906055"/>
          <a:chOff x="7877175" y="6896099"/>
          <a:chExt cx="400050" cy="457200"/>
        </a:xfrm>
      </xdr:grpSpPr>
      <xdr:pic>
        <xdr:nvPicPr>
          <xdr:cNvPr id="219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20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976452</xdr:colOff>
      <xdr:row>63</xdr:row>
      <xdr:rowOff>116478</xdr:rowOff>
    </xdr:from>
    <xdr:to>
      <xdr:col>18</xdr:col>
      <xdr:colOff>1236907</xdr:colOff>
      <xdr:row>65</xdr:row>
      <xdr:rowOff>26490</xdr:rowOff>
    </xdr:to>
    <xdr:sp macro="" textlink="">
      <xdr:nvSpPr>
        <xdr:cNvPr id="221" name="TextBox 220"/>
        <xdr:cNvSpPr txBox="1"/>
      </xdr:nvSpPr>
      <xdr:spPr>
        <a:xfrm rot="5400000">
          <a:off x="12521802" y="19116442"/>
          <a:ext cx="769983" cy="260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208</a:t>
          </a:r>
          <a:endParaRPr lang="th-TH" sz="1100"/>
        </a:p>
      </xdr:txBody>
    </xdr:sp>
    <xdr:clientData/>
  </xdr:twoCellAnchor>
  <xdr:twoCellAnchor>
    <xdr:from>
      <xdr:col>18</xdr:col>
      <xdr:colOff>1230086</xdr:colOff>
      <xdr:row>1</xdr:row>
      <xdr:rowOff>0</xdr:rowOff>
    </xdr:from>
    <xdr:to>
      <xdr:col>19</xdr:col>
      <xdr:colOff>299357</xdr:colOff>
      <xdr:row>3</xdr:row>
      <xdr:rowOff>67854</xdr:rowOff>
    </xdr:to>
    <xdr:grpSp>
      <xdr:nvGrpSpPr>
        <xdr:cNvPr id="222" name="Group 12"/>
        <xdr:cNvGrpSpPr>
          <a:grpSpLocks/>
        </xdr:cNvGrpSpPr>
      </xdr:nvGrpSpPr>
      <xdr:grpSpPr bwMode="auto">
        <a:xfrm>
          <a:off x="13030200" y="272143"/>
          <a:ext cx="495300" cy="612140"/>
          <a:chOff x="7877175" y="6896099"/>
          <a:chExt cx="400050" cy="457200"/>
        </a:xfrm>
      </xdr:grpSpPr>
      <xdr:pic>
        <xdr:nvPicPr>
          <xdr:cNvPr id="22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24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1346566</xdr:colOff>
      <xdr:row>1</xdr:row>
      <xdr:rowOff>83821</xdr:rowOff>
    </xdr:from>
    <xdr:to>
      <xdr:col>19</xdr:col>
      <xdr:colOff>180991</xdr:colOff>
      <xdr:row>3</xdr:row>
      <xdr:rowOff>15604</xdr:rowOff>
    </xdr:to>
    <xdr:sp macro="" textlink="">
      <xdr:nvSpPr>
        <xdr:cNvPr id="225" name="TextBox 224"/>
        <xdr:cNvSpPr txBox="1"/>
      </xdr:nvSpPr>
      <xdr:spPr>
        <a:xfrm rot="5400000">
          <a:off x="13038872" y="463772"/>
          <a:ext cx="476069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206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showGridLines="0" topLeftCell="G24" zoomScale="80" zoomScaleNormal="80" workbookViewId="0">
      <selection activeCell="G26" sqref="G26"/>
    </sheetView>
  </sheetViews>
  <sheetFormatPr defaultColWidth="9.125" defaultRowHeight="18"/>
  <cols>
    <col min="1" max="1" width="1.75" style="195" customWidth="1"/>
    <col min="2" max="2" width="5.75" style="195" customWidth="1"/>
    <col min="3" max="3" width="4.375" style="195" customWidth="1"/>
    <col min="4" max="4" width="11.125" style="195" customWidth="1"/>
    <col min="5" max="6" width="14.25" style="195" customWidth="1"/>
    <col min="7" max="7" width="16.375" style="195" customWidth="1"/>
    <col min="8" max="10" width="14.25" style="195" customWidth="1"/>
    <col min="11" max="11" width="1.875" style="195" customWidth="1"/>
    <col min="12" max="12" width="22.625" style="195" customWidth="1"/>
    <col min="13" max="13" width="3.375" style="195" customWidth="1"/>
    <col min="14" max="14" width="6" style="195" customWidth="1"/>
    <col min="15" max="15" width="12.625" style="195" customWidth="1"/>
    <col min="16" max="16" width="10.5" style="195" customWidth="1"/>
    <col min="17" max="16384" width="9.125" style="195"/>
  </cols>
  <sheetData>
    <row r="1" spans="1:12" s="250" customFormat="1">
      <c r="B1" s="248" t="s">
        <v>622</v>
      </c>
      <c r="C1" s="249"/>
      <c r="D1" s="248" t="s">
        <v>621</v>
      </c>
      <c r="H1" s="248"/>
      <c r="I1" s="248"/>
      <c r="J1" s="248"/>
    </row>
    <row r="2" spans="1:12" s="211" customFormat="1">
      <c r="B2" s="250" t="s">
        <v>620</v>
      </c>
      <c r="C2" s="249"/>
      <c r="D2" s="248" t="s">
        <v>619</v>
      </c>
      <c r="H2" s="247"/>
      <c r="I2" s="247"/>
      <c r="J2" s="247"/>
    </row>
    <row r="3" spans="1:12" s="211" customFormat="1">
      <c r="B3" s="250"/>
      <c r="C3" s="249"/>
      <c r="D3" s="248" t="s">
        <v>618</v>
      </c>
      <c r="G3" s="251"/>
      <c r="H3" s="251"/>
      <c r="I3" s="251"/>
      <c r="J3" s="251"/>
    </row>
    <row r="4" spans="1:12" s="211" customFormat="1" ht="16.5" customHeight="1">
      <c r="B4" s="250"/>
      <c r="C4" s="249"/>
      <c r="D4" s="248"/>
      <c r="H4" s="247"/>
      <c r="I4" s="247"/>
      <c r="J4" s="246"/>
      <c r="L4" s="245"/>
    </row>
    <row r="5" spans="1:12" ht="6" customHeight="1"/>
    <row r="6" spans="1:12" s="196" customFormat="1" ht="17.399999999999999">
      <c r="A6" s="244" t="s">
        <v>617</v>
      </c>
      <c r="B6" s="243"/>
      <c r="C6" s="243"/>
      <c r="D6" s="242"/>
      <c r="E6" s="241" t="s">
        <v>616</v>
      </c>
      <c r="F6" s="240"/>
      <c r="G6" s="239"/>
      <c r="H6" s="241" t="s">
        <v>615</v>
      </c>
      <c r="I6" s="240"/>
      <c r="J6" s="239"/>
      <c r="K6" s="238"/>
      <c r="L6" s="238"/>
    </row>
    <row r="7" spans="1:12" s="196" customFormat="1" ht="21" customHeight="1">
      <c r="A7" s="237"/>
      <c r="B7" s="236"/>
      <c r="C7" s="236"/>
      <c r="D7" s="235"/>
      <c r="E7" s="233" t="s">
        <v>614</v>
      </c>
      <c r="G7" s="233" t="s">
        <v>614</v>
      </c>
      <c r="H7" s="233" t="s">
        <v>614</v>
      </c>
      <c r="J7" s="233" t="s">
        <v>614</v>
      </c>
    </row>
    <row r="8" spans="1:12" s="196" customFormat="1" ht="21" customHeight="1">
      <c r="A8" s="236"/>
      <c r="B8" s="236"/>
      <c r="C8" s="236"/>
      <c r="D8" s="235"/>
      <c r="E8" s="233" t="s">
        <v>613</v>
      </c>
      <c r="F8" s="233"/>
      <c r="G8" s="233" t="s">
        <v>612</v>
      </c>
      <c r="H8" s="232" t="s">
        <v>613</v>
      </c>
      <c r="I8" s="233"/>
      <c r="J8" s="233" t="s">
        <v>612</v>
      </c>
      <c r="K8" s="232"/>
      <c r="L8" s="232" t="s">
        <v>611</v>
      </c>
    </row>
    <row r="9" spans="1:12" s="196" customFormat="1" ht="21" customHeight="1">
      <c r="A9" s="236"/>
      <c r="B9" s="236"/>
      <c r="C9" s="236"/>
      <c r="D9" s="235"/>
      <c r="E9" s="233" t="s">
        <v>610</v>
      </c>
      <c r="F9" s="224"/>
      <c r="G9" s="233" t="s">
        <v>609</v>
      </c>
      <c r="H9" s="233" t="s">
        <v>610</v>
      </c>
      <c r="I9" s="224"/>
      <c r="J9" s="233" t="s">
        <v>609</v>
      </c>
      <c r="K9" s="232"/>
      <c r="L9" s="232"/>
    </row>
    <row r="10" spans="1:12" s="196" customFormat="1" ht="21" customHeight="1">
      <c r="A10" s="236"/>
      <c r="B10" s="236"/>
      <c r="C10" s="236"/>
      <c r="D10" s="235"/>
      <c r="E10" s="234" t="s">
        <v>306</v>
      </c>
      <c r="F10" s="233" t="s">
        <v>608</v>
      </c>
      <c r="G10" s="233" t="s">
        <v>306</v>
      </c>
      <c r="H10" s="234" t="s">
        <v>306</v>
      </c>
      <c r="I10" s="233" t="s">
        <v>608</v>
      </c>
      <c r="J10" s="233" t="s">
        <v>306</v>
      </c>
      <c r="K10" s="232"/>
      <c r="L10" s="232"/>
    </row>
    <row r="11" spans="1:12" s="196" customFormat="1" ht="21" customHeight="1">
      <c r="A11" s="231"/>
      <c r="B11" s="231"/>
      <c r="C11" s="231"/>
      <c r="D11" s="230"/>
      <c r="E11" s="229" t="s">
        <v>307</v>
      </c>
      <c r="F11" s="228" t="s">
        <v>607</v>
      </c>
      <c r="G11" s="228" t="s">
        <v>307</v>
      </c>
      <c r="H11" s="228" t="s">
        <v>307</v>
      </c>
      <c r="I11" s="228" t="s">
        <v>607</v>
      </c>
      <c r="J11" s="228" t="s">
        <v>307</v>
      </c>
      <c r="K11" s="227"/>
      <c r="L11" s="226"/>
    </row>
    <row r="12" spans="1:12" s="196" customFormat="1" ht="3" customHeight="1">
      <c r="D12" s="212"/>
      <c r="E12" s="225"/>
      <c r="F12" s="224"/>
      <c r="G12" s="224"/>
      <c r="H12" s="212"/>
      <c r="I12" s="212"/>
      <c r="J12" s="212"/>
      <c r="K12" s="223"/>
    </row>
    <row r="13" spans="1:12" s="211" customFormat="1" ht="18" customHeight="1">
      <c r="A13" s="213" t="s">
        <v>606</v>
      </c>
      <c r="B13" s="213"/>
      <c r="C13" s="213"/>
      <c r="D13" s="218"/>
      <c r="E13" s="217">
        <v>3493850076</v>
      </c>
      <c r="F13" s="217">
        <v>7011546750</v>
      </c>
      <c r="G13" s="217">
        <v>10426726181</v>
      </c>
      <c r="H13" s="222">
        <v>3563294728.7199998</v>
      </c>
      <c r="I13" s="222">
        <v>7259672553.5930014</v>
      </c>
      <c r="J13" s="222">
        <v>10697799623.037144</v>
      </c>
      <c r="K13" s="214" t="s">
        <v>605</v>
      </c>
      <c r="L13" s="213"/>
    </row>
    <row r="14" spans="1:12" s="196" customFormat="1" ht="18" customHeight="1">
      <c r="A14" s="209"/>
      <c r="B14" s="204" t="s">
        <v>41</v>
      </c>
      <c r="C14" s="209"/>
      <c r="D14" s="208"/>
      <c r="E14" s="207">
        <v>1527877277</v>
      </c>
      <c r="F14" s="207">
        <v>3512688623</v>
      </c>
      <c r="G14" s="207">
        <v>4822741655</v>
      </c>
      <c r="H14" s="220">
        <v>141780481.06999999</v>
      </c>
      <c r="I14" s="220">
        <v>422770068.41999978</v>
      </c>
      <c r="J14" s="220">
        <v>259072200.63999993</v>
      </c>
      <c r="L14" s="219" t="s">
        <v>604</v>
      </c>
    </row>
    <row r="15" spans="1:12" s="196" customFormat="1" ht="18" customHeight="1">
      <c r="B15" s="196" t="s">
        <v>603</v>
      </c>
      <c r="D15" s="212"/>
      <c r="E15" s="207">
        <v>12725983</v>
      </c>
      <c r="F15" s="207">
        <v>130695243</v>
      </c>
      <c r="G15" s="207">
        <v>79728147</v>
      </c>
      <c r="H15" s="220">
        <v>11557362.310000001</v>
      </c>
      <c r="I15" s="220">
        <v>119299685.31999999</v>
      </c>
      <c r="J15" s="220">
        <v>73611777.229999945</v>
      </c>
      <c r="L15" s="219" t="s">
        <v>602</v>
      </c>
    </row>
    <row r="16" spans="1:12" s="196" customFormat="1" ht="18" customHeight="1">
      <c r="B16" s="196" t="s">
        <v>33</v>
      </c>
      <c r="D16" s="212"/>
      <c r="E16" s="207" t="s">
        <v>598</v>
      </c>
      <c r="F16" s="207">
        <v>51868272</v>
      </c>
      <c r="G16" s="207">
        <v>3511366</v>
      </c>
      <c r="H16" s="220">
        <v>30311350.870000001</v>
      </c>
      <c r="I16" s="220">
        <v>104750485.52999999</v>
      </c>
      <c r="J16" s="220">
        <v>64991719.840000011</v>
      </c>
      <c r="L16" s="219" t="s">
        <v>25</v>
      </c>
    </row>
    <row r="17" spans="1:14" s="196" customFormat="1" ht="18" customHeight="1">
      <c r="B17" s="196" t="s">
        <v>40</v>
      </c>
      <c r="D17" s="212"/>
      <c r="E17" s="207">
        <v>18941938</v>
      </c>
      <c r="F17" s="207">
        <v>100025398</v>
      </c>
      <c r="G17" s="207">
        <v>57662145</v>
      </c>
      <c r="H17" s="207" t="s">
        <v>598</v>
      </c>
      <c r="I17" s="207">
        <v>42934138.779999994</v>
      </c>
      <c r="J17" s="207">
        <v>28130381.390000001</v>
      </c>
      <c r="L17" s="219" t="s">
        <v>601</v>
      </c>
    </row>
    <row r="18" spans="1:14" s="196" customFormat="1" ht="18" customHeight="1">
      <c r="B18" s="196" t="s">
        <v>31</v>
      </c>
      <c r="D18" s="212"/>
      <c r="E18" s="207" t="s">
        <v>598</v>
      </c>
      <c r="F18" s="207">
        <v>23926137</v>
      </c>
      <c r="G18" s="207">
        <v>31308721</v>
      </c>
      <c r="H18" s="220">
        <v>1165632.52</v>
      </c>
      <c r="I18" s="220">
        <v>31115239.280000005</v>
      </c>
      <c r="J18" s="220">
        <v>11786153.720000001</v>
      </c>
      <c r="L18" s="219" t="s">
        <v>23</v>
      </c>
    </row>
    <row r="19" spans="1:14" s="196" customFormat="1" ht="18" customHeight="1">
      <c r="B19" s="196" t="s">
        <v>30</v>
      </c>
      <c r="D19" s="212"/>
      <c r="E19" s="207">
        <v>1904996037</v>
      </c>
      <c r="F19" s="207">
        <v>2975426079</v>
      </c>
      <c r="G19" s="207">
        <v>4807513778</v>
      </c>
      <c r="H19" s="220">
        <v>1974794041.1100001</v>
      </c>
      <c r="I19" s="220">
        <v>3135091592.1700001</v>
      </c>
      <c r="J19" s="220">
        <v>5151280079.6871424</v>
      </c>
      <c r="L19" s="196" t="s">
        <v>22</v>
      </c>
    </row>
    <row r="20" spans="1:14" s="196" customFormat="1" ht="18" customHeight="1">
      <c r="B20" s="196" t="s">
        <v>29</v>
      </c>
      <c r="D20" s="212"/>
      <c r="E20" s="207">
        <v>28607130</v>
      </c>
      <c r="F20" s="207">
        <v>216916997</v>
      </c>
      <c r="G20" s="207">
        <v>624260369</v>
      </c>
      <c r="H20" s="221">
        <v>1403685860.8399999</v>
      </c>
      <c r="I20" s="220">
        <v>3403711344.0930014</v>
      </c>
      <c r="J20" s="220">
        <v>5108927310.5300007</v>
      </c>
      <c r="L20" s="219" t="s">
        <v>21</v>
      </c>
    </row>
    <row r="21" spans="1:14" s="211" customFormat="1" ht="24" customHeight="1">
      <c r="A21" s="213" t="s">
        <v>600</v>
      </c>
      <c r="B21" s="213"/>
      <c r="C21" s="213"/>
      <c r="D21" s="218"/>
      <c r="E21" s="217">
        <v>3049488249</v>
      </c>
      <c r="F21" s="217">
        <v>5914480904</v>
      </c>
      <c r="G21" s="217">
        <v>8455559222</v>
      </c>
      <c r="H21" s="216">
        <v>3047672756.3600001</v>
      </c>
      <c r="I21" s="215">
        <v>6688461950.0100012</v>
      </c>
      <c r="J21" s="215">
        <v>9900138010.3029995</v>
      </c>
      <c r="K21" s="214" t="s">
        <v>570</v>
      </c>
      <c r="L21" s="213"/>
      <c r="M21" s="196"/>
      <c r="N21" s="196"/>
    </row>
    <row r="22" spans="1:14" s="196" customFormat="1" ht="18" customHeight="1">
      <c r="A22" s="196" t="s">
        <v>302</v>
      </c>
      <c r="B22" s="210" t="s">
        <v>39</v>
      </c>
      <c r="D22" s="212"/>
      <c r="E22" s="207">
        <v>479671443</v>
      </c>
      <c r="F22" s="207">
        <v>1387079426</v>
      </c>
      <c r="G22" s="207">
        <v>2456167912</v>
      </c>
      <c r="H22" s="205">
        <v>352389385.05000001</v>
      </c>
      <c r="I22" s="205">
        <v>1525669451.0499997</v>
      </c>
      <c r="J22" s="205">
        <v>2732045004.1699996</v>
      </c>
      <c r="K22" s="204" t="s">
        <v>302</v>
      </c>
      <c r="L22" s="204" t="s">
        <v>571</v>
      </c>
      <c r="M22" s="211" t="s">
        <v>302</v>
      </c>
      <c r="N22" s="211"/>
    </row>
    <row r="23" spans="1:14" s="196" customFormat="1" ht="18" customHeight="1">
      <c r="B23" s="210" t="s">
        <v>556</v>
      </c>
      <c r="D23" s="208"/>
      <c r="E23" s="207">
        <v>1089409282</v>
      </c>
      <c r="F23" s="207">
        <v>1974938041</v>
      </c>
      <c r="G23" s="207">
        <v>2558707788</v>
      </c>
      <c r="H23" s="205">
        <v>1121064937.2</v>
      </c>
      <c r="I23" s="205">
        <v>2043083891.7399998</v>
      </c>
      <c r="J23" s="205">
        <v>2646564387.7599993</v>
      </c>
      <c r="K23" s="204" t="s">
        <v>302</v>
      </c>
      <c r="L23" s="204" t="s">
        <v>572</v>
      </c>
    </row>
    <row r="24" spans="1:14" s="196" customFormat="1" ht="18" customHeight="1">
      <c r="B24" s="196" t="s">
        <v>557</v>
      </c>
      <c r="C24" s="209"/>
      <c r="D24" s="208"/>
      <c r="E24" s="207">
        <v>920183476</v>
      </c>
      <c r="F24" s="207">
        <v>1286827950</v>
      </c>
      <c r="G24" s="207">
        <v>1518807555</v>
      </c>
      <c r="H24" s="205">
        <v>983117671.20000005</v>
      </c>
      <c r="I24" s="205">
        <v>1398200603.46</v>
      </c>
      <c r="J24" s="205">
        <v>1619362685.0830002</v>
      </c>
      <c r="K24" s="204" t="s">
        <v>302</v>
      </c>
      <c r="L24" s="204" t="s">
        <v>19</v>
      </c>
    </row>
    <row r="25" spans="1:14" s="196" customFormat="1" ht="18" customHeight="1">
      <c r="A25" s="204"/>
      <c r="B25" s="196" t="s">
        <v>558</v>
      </c>
      <c r="C25" s="209"/>
      <c r="D25" s="208"/>
      <c r="E25" s="207">
        <v>544516772</v>
      </c>
      <c r="F25" s="207">
        <v>922639295</v>
      </c>
      <c r="G25" s="207">
        <v>1305826659</v>
      </c>
      <c r="H25" s="205">
        <v>588546400</v>
      </c>
      <c r="I25" s="205">
        <v>1371162280.7000003</v>
      </c>
      <c r="J25" s="205">
        <v>2311563259.6899996</v>
      </c>
      <c r="K25" s="204"/>
      <c r="L25" s="204" t="s">
        <v>562</v>
      </c>
    </row>
    <row r="26" spans="1:14" s="196" customFormat="1" ht="18" customHeight="1">
      <c r="A26" s="204"/>
      <c r="B26" s="196" t="s">
        <v>559</v>
      </c>
      <c r="C26" s="209"/>
      <c r="D26" s="208"/>
      <c r="E26" s="207">
        <v>15707275</v>
      </c>
      <c r="F26" s="207">
        <v>328382320</v>
      </c>
      <c r="G26" s="207">
        <v>597562980</v>
      </c>
      <c r="H26" s="205">
        <v>2554362.91</v>
      </c>
      <c r="I26" s="205">
        <v>326188390.76000011</v>
      </c>
      <c r="J26" s="205">
        <v>586132012.17999995</v>
      </c>
      <c r="K26" s="204"/>
      <c r="L26" s="204" t="s">
        <v>22</v>
      </c>
    </row>
    <row r="27" spans="1:14" s="196" customFormat="1" ht="18" customHeight="1">
      <c r="A27" s="204"/>
      <c r="B27" s="196" t="s">
        <v>599</v>
      </c>
      <c r="C27" s="209"/>
      <c r="D27" s="208"/>
      <c r="E27" s="207" t="s">
        <v>598</v>
      </c>
      <c r="F27" s="207">
        <v>14613870</v>
      </c>
      <c r="G27" s="207">
        <v>18486327</v>
      </c>
      <c r="H27" s="206" t="s">
        <v>598</v>
      </c>
      <c r="I27" s="205">
        <v>24157332.300000001</v>
      </c>
      <c r="J27" s="205">
        <v>4470661.42</v>
      </c>
      <c r="K27" s="204"/>
      <c r="L27" s="204" t="s">
        <v>21</v>
      </c>
    </row>
    <row r="28" spans="1:14" s="196" customFormat="1" ht="11.25" customHeight="1">
      <c r="A28" s="203"/>
      <c r="B28" s="199"/>
      <c r="C28" s="199"/>
      <c r="D28" s="202"/>
      <c r="E28" s="201"/>
      <c r="F28" s="201"/>
      <c r="G28" s="201"/>
      <c r="H28" s="201"/>
      <c r="I28" s="201"/>
      <c r="J28" s="201"/>
      <c r="K28" s="200"/>
      <c r="L28" s="199"/>
    </row>
    <row r="29" spans="1:14" ht="9" customHeight="1">
      <c r="M29" s="196"/>
      <c r="N29" s="196"/>
    </row>
    <row r="30" spans="1:14" s="196" customFormat="1" ht="18" customHeight="1">
      <c r="A30" s="198"/>
      <c r="B30" s="197" t="s">
        <v>1</v>
      </c>
      <c r="C30" s="197"/>
      <c r="D30" s="197"/>
      <c r="E30" s="197"/>
      <c r="F30" s="197"/>
      <c r="G30" s="197"/>
      <c r="H30" s="197"/>
      <c r="I30" s="197"/>
      <c r="J30" s="197"/>
      <c r="K30" s="197"/>
      <c r="L30" s="198"/>
      <c r="M30" s="195"/>
      <c r="N30" s="195"/>
    </row>
    <row r="31" spans="1:14" s="196" customFormat="1" ht="16.5" customHeight="1">
      <c r="A31" s="197"/>
      <c r="B31" s="197" t="s">
        <v>0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97"/>
    </row>
    <row r="32" spans="1:14">
      <c r="I32" s="197"/>
      <c r="M32" s="196"/>
      <c r="N32" s="196"/>
    </row>
    <row r="33" spans="9:16">
      <c r="I33" s="197"/>
    </row>
    <row r="41" spans="9:16">
      <c r="O41" s="196" t="s">
        <v>568</v>
      </c>
      <c r="P41" s="196">
        <v>1398200603.46</v>
      </c>
    </row>
    <row r="42" spans="9:16">
      <c r="O42" s="196" t="s">
        <v>569</v>
      </c>
      <c r="P42" s="196">
        <v>1371162280.7000003</v>
      </c>
    </row>
  </sheetData>
  <mergeCells count="7">
    <mergeCell ref="K13:L13"/>
    <mergeCell ref="A21:D21"/>
    <mergeCell ref="K21:L21"/>
    <mergeCell ref="A6:D11"/>
    <mergeCell ref="E6:G6"/>
    <mergeCell ref="H6:J6"/>
    <mergeCell ref="A13:D13"/>
  </mergeCells>
  <pageMargins left="0.55118110236220474" right="0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1"/>
  <sheetViews>
    <sheetView topLeftCell="H11" zoomScale="50" zoomScaleNormal="50" workbookViewId="0">
      <selection activeCell="J21" sqref="J21"/>
    </sheetView>
  </sheetViews>
  <sheetFormatPr defaultColWidth="9.125" defaultRowHeight="18"/>
  <cols>
    <col min="1" max="1" width="1.75" style="117" customWidth="1"/>
    <col min="2" max="2" width="5.875" style="117" customWidth="1"/>
    <col min="3" max="3" width="5.625" style="117" customWidth="1"/>
    <col min="4" max="4" width="10.875" style="117" customWidth="1"/>
    <col min="5" max="6" width="14" style="117" customWidth="1"/>
    <col min="7" max="7" width="13.375" style="117" customWidth="1"/>
    <col min="8" max="9" width="13.125" style="117" customWidth="1"/>
    <col min="10" max="10" width="17.625" style="117" customWidth="1"/>
    <col min="11" max="11" width="14.25" style="117" customWidth="1"/>
    <col min="12" max="15" width="14" style="117" customWidth="1"/>
    <col min="16" max="16" width="14.25" style="117" customWidth="1"/>
    <col min="17" max="17" width="12.125" style="117" customWidth="1"/>
    <col min="18" max="18" width="0.75" style="253" customWidth="1"/>
    <col min="19" max="19" width="2.625" style="253" customWidth="1"/>
    <col min="20" max="20" width="20.5" style="252" customWidth="1"/>
    <col min="21" max="21" width="3.125" style="117" customWidth="1"/>
    <col min="22" max="22" width="2.25" style="117" customWidth="1"/>
    <col min="23" max="23" width="2" style="117" customWidth="1"/>
    <col min="24" max="24" width="1.375" style="117" customWidth="1"/>
    <col min="25" max="25" width="1.75" style="117" customWidth="1"/>
    <col min="26" max="26" width="9.125" style="117" customWidth="1"/>
    <col min="27" max="28" width="9.125" style="117"/>
    <col min="29" max="29" width="19.875" style="117" customWidth="1"/>
    <col min="30" max="16384" width="9.125" style="117"/>
  </cols>
  <sheetData>
    <row r="1" spans="1:29" ht="25.8" customHeight="1"/>
    <row r="2" spans="1:29" s="325" customFormat="1">
      <c r="B2" s="329" t="s">
        <v>664</v>
      </c>
      <c r="C2" s="324"/>
      <c r="D2" s="329" t="s">
        <v>846</v>
      </c>
      <c r="R2" s="328"/>
      <c r="S2" s="328"/>
      <c r="T2" s="327"/>
    </row>
    <row r="3" spans="1:29" s="322" customFormat="1">
      <c r="B3" s="325" t="s">
        <v>662</v>
      </c>
      <c r="C3" s="324"/>
      <c r="D3" s="323" t="s">
        <v>845</v>
      </c>
      <c r="R3" s="320"/>
      <c r="S3" s="320"/>
      <c r="T3" s="326"/>
    </row>
    <row r="4" spans="1:29" s="319" customFormat="1" ht="15" customHeight="1">
      <c r="A4" s="322"/>
      <c r="B4" s="325"/>
      <c r="C4" s="324"/>
      <c r="D4" s="323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1" t="s">
        <v>660</v>
      </c>
      <c r="R4" s="320"/>
      <c r="S4" s="320"/>
      <c r="Z4" s="256"/>
      <c r="AA4" s="256"/>
      <c r="AB4" s="256"/>
    </row>
    <row r="5" spans="1:29" s="293" customFormat="1" ht="15" customHeight="1">
      <c r="A5" s="319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8"/>
      <c r="S5" s="318"/>
      <c r="T5" s="317"/>
      <c r="Z5" s="256"/>
      <c r="AA5" s="256"/>
      <c r="AB5" s="256"/>
    </row>
    <row r="6" spans="1:29" s="293" customFormat="1" ht="19.5" customHeight="1">
      <c r="A6" s="316" t="s">
        <v>659</v>
      </c>
      <c r="B6" s="316"/>
      <c r="C6" s="316"/>
      <c r="D6" s="315"/>
      <c r="E6" s="314" t="s">
        <v>47</v>
      </c>
      <c r="F6" s="313"/>
      <c r="G6" s="313"/>
      <c r="H6" s="313"/>
      <c r="I6" s="313"/>
      <c r="J6" s="313"/>
      <c r="K6" s="312"/>
      <c r="L6" s="311" t="s">
        <v>43</v>
      </c>
      <c r="M6" s="310"/>
      <c r="N6" s="310"/>
      <c r="O6" s="310"/>
      <c r="P6" s="310"/>
      <c r="Q6" s="310"/>
      <c r="R6" s="309" t="s">
        <v>658</v>
      </c>
      <c r="S6" s="308"/>
      <c r="T6" s="308"/>
      <c r="Z6" s="272"/>
      <c r="AA6" s="272"/>
      <c r="AB6" s="272"/>
    </row>
    <row r="7" spans="1:29" s="293" customFormat="1" ht="19.5" customHeight="1">
      <c r="A7" s="300"/>
      <c r="B7" s="300"/>
      <c r="C7" s="300"/>
      <c r="D7" s="299"/>
      <c r="E7" s="307" t="s">
        <v>46</v>
      </c>
      <c r="F7" s="292"/>
      <c r="G7" s="292"/>
      <c r="H7" s="292"/>
      <c r="I7" s="292"/>
      <c r="J7" s="292"/>
      <c r="K7" s="291"/>
      <c r="L7" s="306" t="s">
        <v>28</v>
      </c>
      <c r="M7" s="305"/>
      <c r="N7" s="305"/>
      <c r="O7" s="305"/>
      <c r="P7" s="305"/>
      <c r="Q7" s="305"/>
      <c r="R7" s="295"/>
      <c r="S7" s="294"/>
      <c r="T7" s="294"/>
      <c r="Z7" s="256"/>
      <c r="AA7" s="256"/>
      <c r="AB7" s="256"/>
    </row>
    <row r="8" spans="1:29" s="293" customFormat="1" ht="19.5" customHeight="1">
      <c r="A8" s="300"/>
      <c r="B8" s="300"/>
      <c r="C8" s="300"/>
      <c r="D8" s="299"/>
      <c r="E8" s="298"/>
      <c r="F8" s="298" t="s">
        <v>44</v>
      </c>
      <c r="G8" s="298"/>
      <c r="H8" s="298"/>
      <c r="I8" s="298"/>
      <c r="J8" s="304"/>
      <c r="K8" s="303"/>
      <c r="L8" s="302" t="s">
        <v>39</v>
      </c>
      <c r="M8" s="297" t="s">
        <v>556</v>
      </c>
      <c r="N8" s="296" t="s">
        <v>557</v>
      </c>
      <c r="O8" s="296" t="s">
        <v>558</v>
      </c>
      <c r="P8" s="296" t="s">
        <v>559</v>
      </c>
      <c r="Q8" s="296" t="s">
        <v>560</v>
      </c>
      <c r="R8" s="295"/>
      <c r="S8" s="294"/>
      <c r="T8" s="294"/>
      <c r="Z8" s="301"/>
      <c r="AA8" s="301"/>
      <c r="AB8" s="301"/>
    </row>
    <row r="9" spans="1:29" s="293" customFormat="1" ht="19.5" customHeight="1">
      <c r="A9" s="300"/>
      <c r="B9" s="300"/>
      <c r="C9" s="300"/>
      <c r="D9" s="299"/>
      <c r="E9" s="298" t="s">
        <v>41</v>
      </c>
      <c r="F9" s="298" t="s">
        <v>657</v>
      </c>
      <c r="G9" s="298" t="s">
        <v>33</v>
      </c>
      <c r="H9" s="298" t="s">
        <v>40</v>
      </c>
      <c r="I9" s="298" t="s">
        <v>31</v>
      </c>
      <c r="J9" s="296" t="s">
        <v>30</v>
      </c>
      <c r="K9" s="296" t="s">
        <v>29</v>
      </c>
      <c r="L9" s="298" t="s">
        <v>35</v>
      </c>
      <c r="M9" s="297" t="s">
        <v>561</v>
      </c>
      <c r="N9" s="296" t="s">
        <v>19</v>
      </c>
      <c r="O9" s="296" t="s">
        <v>562</v>
      </c>
      <c r="P9" s="296" t="s">
        <v>22</v>
      </c>
      <c r="Q9" s="296" t="s">
        <v>21</v>
      </c>
      <c r="R9" s="295"/>
      <c r="S9" s="294"/>
      <c r="T9" s="294"/>
      <c r="Z9" s="272"/>
      <c r="AA9" s="272"/>
      <c r="AB9" s="272"/>
    </row>
    <row r="10" spans="1:29" s="293" customFormat="1" ht="19.5" customHeight="1">
      <c r="A10" s="300"/>
      <c r="B10" s="300"/>
      <c r="C10" s="300"/>
      <c r="D10" s="299"/>
      <c r="E10" s="298" t="s">
        <v>37</v>
      </c>
      <c r="F10" s="298" t="s">
        <v>656</v>
      </c>
      <c r="G10" s="298" t="s">
        <v>25</v>
      </c>
      <c r="H10" s="298" t="s">
        <v>655</v>
      </c>
      <c r="I10" s="298" t="s">
        <v>23</v>
      </c>
      <c r="J10" s="298" t="s">
        <v>22</v>
      </c>
      <c r="K10" s="296" t="s">
        <v>21</v>
      </c>
      <c r="L10" s="298" t="s">
        <v>20</v>
      </c>
      <c r="M10" s="297"/>
      <c r="N10" s="296"/>
      <c r="O10" s="296"/>
      <c r="P10" s="296"/>
      <c r="Q10" s="296"/>
      <c r="R10" s="295"/>
      <c r="S10" s="294"/>
      <c r="T10" s="294"/>
      <c r="Z10" s="256"/>
      <c r="AA10" s="256"/>
      <c r="AB10" s="256"/>
    </row>
    <row r="11" spans="1:29" s="272" customFormat="1" ht="20.25" customHeight="1">
      <c r="A11" s="292"/>
      <c r="B11" s="292"/>
      <c r="C11" s="292"/>
      <c r="D11" s="291"/>
      <c r="E11" s="290" t="s">
        <v>27</v>
      </c>
      <c r="F11" s="289"/>
      <c r="G11" s="290"/>
      <c r="H11" s="290" t="s">
        <v>654</v>
      </c>
      <c r="I11" s="290"/>
      <c r="J11" s="290"/>
      <c r="K11" s="287"/>
      <c r="L11" s="289"/>
      <c r="M11" s="288"/>
      <c r="N11" s="287"/>
      <c r="O11" s="287"/>
      <c r="P11" s="287"/>
      <c r="Q11" s="287"/>
      <c r="R11" s="286"/>
      <c r="S11" s="285"/>
      <c r="T11" s="285"/>
      <c r="Z11" s="117"/>
      <c r="AA11" s="117"/>
      <c r="AB11" s="117"/>
    </row>
    <row r="12" spans="1:29" ht="6.75" customHeight="1">
      <c r="A12" s="177" t="s">
        <v>302</v>
      </c>
      <c r="B12" s="177"/>
      <c r="C12" s="177"/>
      <c r="D12" s="178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1"/>
      <c r="R12" s="390"/>
      <c r="S12" s="389"/>
      <c r="V12" s="388"/>
      <c r="Z12" s="301"/>
      <c r="AA12" s="301"/>
      <c r="AB12" s="301"/>
      <c r="AC12" s="264"/>
    </row>
    <row r="13" spans="1:29" s="383" customFormat="1" ht="22.8" customHeight="1">
      <c r="A13" s="179" t="s">
        <v>301</v>
      </c>
      <c r="B13" s="179"/>
      <c r="C13" s="179"/>
      <c r="D13" s="179"/>
      <c r="E13" s="386">
        <f>E14+E31+E50+E53+E56+E58+E60+E64+E81+E85+E92+E96+E99+E113+E120+E123+E127+E129+E132+E147+E152+E158+E161+E163+E177+E179+E180+E182+E185+E191+E193+E195</f>
        <v>422770068.42000002</v>
      </c>
      <c r="F13" s="386">
        <f>F14+F31+F50+F53+F56+F58+F60+F64+F81+F85+F92+F96+F99+F113+F120+F123+F127+F129+F132+F147+F152+F158+F161+F163+F177+F179+F180+F182+F185+F191+F193+F195</f>
        <v>119299685.31999999</v>
      </c>
      <c r="G13" s="386">
        <f>G14+G31+G50+G53+G56+G58+G60+G64+G81+G85+G92+G96+G99+G113+G120+G123+G127+G129+G132+G147+G152+G158+G161+G163+G177+G179+G180+G182+G185+G191+G193+G195</f>
        <v>104750485.53000002</v>
      </c>
      <c r="H13" s="386">
        <f>H14+H31+H50+H53+H56+H58+H60+H64+H81+H85+H92+H96+H99+H113+H120+H123+H127+H129+H132+H147+H152+H158+H161+H163+H177+H179+H180+H182+H185+H191+H193+H195</f>
        <v>42934138.780000001</v>
      </c>
      <c r="I13" s="386">
        <f>I14+I31+I50+I53+I56+I58+I60+I64+I81+I85+I92+I96+I99+I113+I120+I123+I127+I129+I132+I147+I152+I158+I161+I163+I177+I179+I180+I182+I185+I191+I193+I195</f>
        <v>31115239.280000005</v>
      </c>
      <c r="J13" s="386">
        <f>J14+J31+J50+J53+J56+J58+J60+J64+J81+J85+J92+J96+J99+J113+J120+J123+J127+J129+J132+J147+J152+J158+J161+J163+J177+J179+J180+J182+J185+J191+J193+J195</f>
        <v>3135091592.1700001</v>
      </c>
      <c r="K13" s="386">
        <f>K14+K31+K50+K53+K56+K58+K60+K64+K81+K85+K92+K96+K99+K113+K120+K123+K127+K129+K132+K147+K152+K158+K161+K163+K177+K179+K180+K182+K185+K191+K193+K195</f>
        <v>3403711344.0930004</v>
      </c>
      <c r="L13" s="386">
        <f>L14+L31+L50+L53+L56+L58+L60+L64+L81+L85+L92+L96+L99+L113+L120+L123+L127+L129+L132+L147+L152+L158+L161+L163+L177+L179+L180+L182+L185+L191+L193+L195</f>
        <v>1525669451.0500002</v>
      </c>
      <c r="M13" s="386">
        <f>M14+M31+M50+M53+M56+M58+M60+M64+M81+M85+M92+M96+M99+M113+M120+M123+M127+M129+M132+M147+M152+M158+M161+M163+M177+M179+M180+M182+M185+M191+M193+M195</f>
        <v>2043083891.7400002</v>
      </c>
      <c r="N13" s="386">
        <f>N14+N31+N50+N53+N56+N58+N60+N64+N81+N85+N92+N96+N99+N113+N120+N123+N127+N129+N132+N147+N152+N158+N161+N163+N177+N179+N180+N182+N185+N191+N193+N195</f>
        <v>1398200603.4600008</v>
      </c>
      <c r="O13" s="386">
        <f>O14+O31+O50+O53+O56+O58+O60+O64+O81+O85+O92+O96+O99+O113+O120+O123+O127+O129+O132+O147+O152+O158+O161+O163+O177+O179+O180+O182+O185+O191+O193+O195</f>
        <v>1371162280.7</v>
      </c>
      <c r="P13" s="386">
        <f>P14+P31+P50+P53+P56+P58+P60+P64+P81+P85+P92+P96+P99+P113+P120+P123+P127+P129+P132+P147+P152+P158+P161+P163+P177+P179+P180+P182+P185+P191+P193+P195</f>
        <v>326188390.75999999</v>
      </c>
      <c r="Q13" s="386">
        <f>Q14+Q31+Q50+Q53+Q56+Q58+Q60+Q64+Q81+Q85+Q92+Q96+Q99+Q113+Q120+Q123+Q127+Q129+Q132+Q147+Q152+Q158+Q161+Q163+Q177+Q179+Q180+Q182+Q185+Q191+Q193+Q195</f>
        <v>24157332.300000001</v>
      </c>
      <c r="R13" s="275"/>
      <c r="S13" s="387" t="s">
        <v>308</v>
      </c>
      <c r="T13" s="387"/>
      <c r="Z13" s="335"/>
      <c r="AA13" s="335"/>
      <c r="AB13" s="335"/>
      <c r="AC13" s="264"/>
    </row>
    <row r="14" spans="1:29" s="272" customFormat="1" ht="22.8" customHeight="1">
      <c r="A14" s="279" t="s">
        <v>299</v>
      </c>
      <c r="B14" s="279"/>
      <c r="C14" s="119"/>
      <c r="D14" s="119"/>
      <c r="E14" s="282">
        <f>SUM(E15:E30)</f>
        <v>277603167.65999991</v>
      </c>
      <c r="F14" s="276">
        <f>SUM(F15:F30)</f>
        <v>55127055.570000008</v>
      </c>
      <c r="G14" s="276">
        <f>SUM(G15:G30)</f>
        <v>37113332.840000011</v>
      </c>
      <c r="H14" s="276">
        <f>SUM(H15:H30)</f>
        <v>18562955.870000001</v>
      </c>
      <c r="I14" s="276">
        <f>SUM(I15:I30)</f>
        <v>21455842.370000005</v>
      </c>
      <c r="J14" s="276">
        <f>SUM(J15:J30)</f>
        <v>1048844978.73</v>
      </c>
      <c r="K14" s="386">
        <f>SUM(K15:K30)</f>
        <v>1309250742.8830001</v>
      </c>
      <c r="L14" s="276">
        <f>SUM(L15:L30)</f>
        <v>556057641.57000005</v>
      </c>
      <c r="M14" s="276">
        <f>SUM(M15:M30)</f>
        <v>773962394.00999999</v>
      </c>
      <c r="N14" s="276">
        <f>SUM(N15:N30)</f>
        <v>564522098.13000011</v>
      </c>
      <c r="O14" s="276">
        <f>SUM(O15:O30)</f>
        <v>454218499.54000002</v>
      </c>
      <c r="P14" s="276">
        <f>SUM(P15:P30)</f>
        <v>117272314.83</v>
      </c>
      <c r="Q14" s="385">
        <f>SUM(Q15:Q30)</f>
        <v>16275500</v>
      </c>
      <c r="R14" s="275"/>
      <c r="S14" s="274" t="s">
        <v>844</v>
      </c>
      <c r="T14" s="384"/>
      <c r="V14" s="383"/>
      <c r="Y14" s="382"/>
      <c r="Z14" s="335"/>
      <c r="AA14" s="335"/>
      <c r="AB14" s="335"/>
      <c r="AC14" s="264"/>
    </row>
    <row r="15" spans="1:29" s="256" customFormat="1" ht="22.8" customHeight="1">
      <c r="A15" s="271"/>
      <c r="B15" s="271" t="s">
        <v>843</v>
      </c>
      <c r="C15" s="118"/>
      <c r="D15" s="118"/>
      <c r="E15" s="280">
        <v>206134455.5</v>
      </c>
      <c r="F15" s="268">
        <v>28956638.300000001</v>
      </c>
      <c r="G15" s="268">
        <v>24977593.190000001</v>
      </c>
      <c r="H15" s="268">
        <v>15480801.23</v>
      </c>
      <c r="I15" s="268">
        <v>19416849.920000002</v>
      </c>
      <c r="J15" s="268">
        <v>589883649.36000001</v>
      </c>
      <c r="K15" s="268">
        <v>596173700.73000002</v>
      </c>
      <c r="L15" s="268">
        <v>292036712.38999999</v>
      </c>
      <c r="M15" s="268">
        <v>425614115.58999997</v>
      </c>
      <c r="N15" s="268">
        <v>339181004.50999999</v>
      </c>
      <c r="O15" s="268">
        <v>215122286.72999999</v>
      </c>
      <c r="P15" s="268">
        <v>73457380</v>
      </c>
      <c r="Q15" s="381">
        <v>13749000</v>
      </c>
      <c r="R15" s="266"/>
      <c r="S15" s="266"/>
      <c r="T15" s="380" t="s">
        <v>842</v>
      </c>
      <c r="U15" s="196"/>
      <c r="Y15" s="368"/>
      <c r="Z15" s="325"/>
      <c r="AA15" s="325"/>
      <c r="AB15" s="325"/>
      <c r="AC15" s="264"/>
    </row>
    <row r="16" spans="1:29" s="256" customFormat="1" ht="22.8" customHeight="1">
      <c r="A16" s="271"/>
      <c r="B16" s="271" t="s">
        <v>841</v>
      </c>
      <c r="C16" s="118"/>
      <c r="D16" s="118"/>
      <c r="E16" s="280">
        <v>12773774.880000001</v>
      </c>
      <c r="F16" s="268">
        <v>4600106.79</v>
      </c>
      <c r="G16" s="268">
        <v>0</v>
      </c>
      <c r="H16" s="268">
        <v>2810996.79</v>
      </c>
      <c r="I16" s="268">
        <v>628058.93999999994</v>
      </c>
      <c r="J16" s="268">
        <v>34062213</v>
      </c>
      <c r="K16" s="268">
        <v>59328405.420000002</v>
      </c>
      <c r="L16" s="268">
        <v>24293702.829999998</v>
      </c>
      <c r="M16" s="268">
        <v>37415716</v>
      </c>
      <c r="N16" s="268">
        <v>15488817.629999999</v>
      </c>
      <c r="O16" s="268">
        <v>19906068.880000003</v>
      </c>
      <c r="P16" s="268">
        <v>2899204.16</v>
      </c>
      <c r="Q16" s="268">
        <v>78750</v>
      </c>
      <c r="R16" s="266"/>
      <c r="S16" s="266"/>
      <c r="T16" s="380" t="s">
        <v>840</v>
      </c>
      <c r="U16" s="196"/>
      <c r="Y16" s="379"/>
      <c r="Z16" s="322"/>
      <c r="AA16" s="322"/>
      <c r="AB16" s="322"/>
      <c r="AC16" s="264"/>
    </row>
    <row r="17" spans="1:30" s="256" customFormat="1" ht="22.8" customHeight="1">
      <c r="A17" s="270"/>
      <c r="B17" s="270" t="s">
        <v>839</v>
      </c>
      <c r="C17" s="118"/>
      <c r="D17" s="118"/>
      <c r="E17" s="280">
        <v>6141561.2000000002</v>
      </c>
      <c r="F17" s="268">
        <v>1529396.5</v>
      </c>
      <c r="G17" s="268">
        <v>3915930.22</v>
      </c>
      <c r="H17" s="268">
        <v>0</v>
      </c>
      <c r="I17" s="268">
        <v>357958</v>
      </c>
      <c r="J17" s="268">
        <v>31249186</v>
      </c>
      <c r="K17" s="268">
        <v>39863572.829999998</v>
      </c>
      <c r="L17" s="268">
        <v>13065721.82</v>
      </c>
      <c r="M17" s="268">
        <v>18094454.09</v>
      </c>
      <c r="N17" s="268">
        <v>12332903.369999999</v>
      </c>
      <c r="O17" s="268">
        <v>27484031</v>
      </c>
      <c r="P17" s="268">
        <v>4224000</v>
      </c>
      <c r="Q17" s="268">
        <v>20000</v>
      </c>
      <c r="R17" s="266"/>
      <c r="S17" s="266"/>
      <c r="T17" s="254" t="s">
        <v>838</v>
      </c>
      <c r="Y17" s="368"/>
      <c r="Z17" s="322"/>
      <c r="AA17" s="322"/>
      <c r="AB17" s="322"/>
      <c r="AC17" s="264"/>
    </row>
    <row r="18" spans="1:30" s="256" customFormat="1" ht="22.8" customHeight="1">
      <c r="A18" s="118"/>
      <c r="B18" s="270" t="s">
        <v>837</v>
      </c>
      <c r="C18" s="118"/>
      <c r="D18" s="118"/>
      <c r="E18" s="280">
        <v>8988904.8200000003</v>
      </c>
      <c r="F18" s="268">
        <v>1897441.2</v>
      </c>
      <c r="G18" s="268">
        <v>1557982.85</v>
      </c>
      <c r="H18" s="268">
        <v>0</v>
      </c>
      <c r="I18" s="268">
        <v>132175.25</v>
      </c>
      <c r="J18" s="268">
        <v>46968363</v>
      </c>
      <c r="K18" s="268">
        <v>99589340.189999998</v>
      </c>
      <c r="L18" s="268">
        <v>31027316.129999999</v>
      </c>
      <c r="M18" s="268">
        <v>38418838.5</v>
      </c>
      <c r="N18" s="268">
        <v>31945570.07</v>
      </c>
      <c r="O18" s="268">
        <v>26869732.100000001</v>
      </c>
      <c r="P18" s="268">
        <v>3044855.12</v>
      </c>
      <c r="Q18" s="268">
        <v>2309750</v>
      </c>
      <c r="R18" s="266"/>
      <c r="S18" s="266"/>
      <c r="T18" s="350" t="s">
        <v>836</v>
      </c>
      <c r="Z18" s="319"/>
      <c r="AA18" s="319"/>
      <c r="AB18" s="319"/>
      <c r="AC18" s="264"/>
    </row>
    <row r="19" spans="1:30" s="256" customFormat="1" ht="22.8" customHeight="1">
      <c r="A19" s="118"/>
      <c r="B19" s="271" t="s">
        <v>835</v>
      </c>
      <c r="C19" s="118"/>
      <c r="D19" s="118"/>
      <c r="E19" s="280">
        <v>719845.29</v>
      </c>
      <c r="F19" s="268">
        <v>453802.1</v>
      </c>
      <c r="G19" s="268">
        <v>1024849.46</v>
      </c>
      <c r="H19" s="268">
        <v>271157.84999999998</v>
      </c>
      <c r="I19" s="268">
        <v>231</v>
      </c>
      <c r="J19" s="268">
        <v>59082999</v>
      </c>
      <c r="K19" s="268">
        <v>70386401.549999997</v>
      </c>
      <c r="L19" s="268">
        <v>15677968.58</v>
      </c>
      <c r="M19" s="268">
        <v>51231658.140000001</v>
      </c>
      <c r="N19" s="268">
        <v>33165415.720000003</v>
      </c>
      <c r="O19" s="268">
        <v>12036120</v>
      </c>
      <c r="P19" s="268">
        <v>628000</v>
      </c>
      <c r="Q19" s="268">
        <v>20000</v>
      </c>
      <c r="R19" s="266"/>
      <c r="S19" s="266"/>
      <c r="T19" s="350" t="s">
        <v>834</v>
      </c>
      <c r="Z19" s="293"/>
      <c r="AA19" s="293"/>
      <c r="AB19" s="293"/>
      <c r="AC19" s="264"/>
    </row>
    <row r="20" spans="1:30" s="256" customFormat="1" ht="22.8" customHeight="1">
      <c r="A20" s="118"/>
      <c r="B20" s="271" t="s">
        <v>833</v>
      </c>
      <c r="C20" s="118"/>
      <c r="D20" s="118"/>
      <c r="E20" s="280">
        <v>1642280.95</v>
      </c>
      <c r="F20" s="268">
        <v>2037350.31</v>
      </c>
      <c r="G20" s="268">
        <v>884927.53</v>
      </c>
      <c r="H20" s="268">
        <v>0</v>
      </c>
      <c r="I20" s="268">
        <v>268277.03000000003</v>
      </c>
      <c r="J20" s="268">
        <v>47297395</v>
      </c>
      <c r="K20" s="268">
        <v>67880133.003000006</v>
      </c>
      <c r="L20" s="268">
        <v>24171557.68</v>
      </c>
      <c r="M20" s="268">
        <v>31926890</v>
      </c>
      <c r="N20" s="268">
        <v>26638196.100000001</v>
      </c>
      <c r="O20" s="268">
        <v>11199900</v>
      </c>
      <c r="P20" s="268">
        <v>6825178.0099999998</v>
      </c>
      <c r="Q20" s="268">
        <v>0</v>
      </c>
      <c r="R20" s="266"/>
      <c r="S20" s="266"/>
      <c r="T20" s="350" t="s">
        <v>832</v>
      </c>
      <c r="Z20" s="293"/>
      <c r="AA20" s="293"/>
      <c r="AB20" s="293"/>
      <c r="AC20" s="264"/>
    </row>
    <row r="21" spans="1:30" s="256" customFormat="1" ht="22.8" customHeight="1">
      <c r="A21" s="270"/>
      <c r="B21" s="270" t="s">
        <v>831</v>
      </c>
      <c r="C21" s="118"/>
      <c r="D21" s="118"/>
      <c r="E21" s="280">
        <v>3698000.84</v>
      </c>
      <c r="F21" s="268">
        <v>841910.12</v>
      </c>
      <c r="G21" s="268">
        <v>383491.13</v>
      </c>
      <c r="H21" s="268">
        <v>0</v>
      </c>
      <c r="I21" s="268">
        <v>11376</v>
      </c>
      <c r="J21" s="268">
        <v>28423706.280000001</v>
      </c>
      <c r="K21" s="268">
        <v>36020932.310000002</v>
      </c>
      <c r="L21" s="268">
        <v>18038929.850000001</v>
      </c>
      <c r="M21" s="268">
        <v>20553768</v>
      </c>
      <c r="N21" s="268">
        <v>12466972.969999999</v>
      </c>
      <c r="O21" s="268">
        <v>5569553.7999999998</v>
      </c>
      <c r="P21" s="268">
        <v>1827560</v>
      </c>
      <c r="Q21" s="268">
        <v>0</v>
      </c>
      <c r="R21" s="266"/>
      <c r="S21" s="266"/>
      <c r="T21" s="254" t="s">
        <v>830</v>
      </c>
      <c r="Y21" s="368"/>
      <c r="Z21" s="293"/>
      <c r="AA21" s="293"/>
      <c r="AB21" s="196" t="s">
        <v>568</v>
      </c>
      <c r="AC21" s="196">
        <v>1398200603.46</v>
      </c>
      <c r="AD21" s="195"/>
    </row>
    <row r="22" spans="1:30" s="256" customFormat="1" ht="22.8" customHeight="1">
      <c r="A22" s="271"/>
      <c r="B22" s="271" t="s">
        <v>829</v>
      </c>
      <c r="C22" s="118"/>
      <c r="D22" s="118"/>
      <c r="E22" s="280">
        <v>5161374.0999999996</v>
      </c>
      <c r="F22" s="268">
        <v>2025792.9</v>
      </c>
      <c r="G22" s="268">
        <v>509837.52</v>
      </c>
      <c r="H22" s="268">
        <v>0</v>
      </c>
      <c r="I22" s="268">
        <v>7442.23</v>
      </c>
      <c r="J22" s="268">
        <v>20929227</v>
      </c>
      <c r="K22" s="268">
        <v>32117628.710000001</v>
      </c>
      <c r="L22" s="268">
        <v>15687440.359999999</v>
      </c>
      <c r="M22" s="268">
        <v>18746488</v>
      </c>
      <c r="N22" s="268">
        <v>11675201.119999999</v>
      </c>
      <c r="O22" s="268">
        <v>10120540.449999999</v>
      </c>
      <c r="P22" s="268">
        <v>553054.57999999996</v>
      </c>
      <c r="Q22" s="268">
        <v>0</v>
      </c>
      <c r="R22" s="266"/>
      <c r="S22" s="266"/>
      <c r="T22" s="350" t="s">
        <v>828</v>
      </c>
      <c r="Z22" s="293"/>
      <c r="AA22" s="293"/>
      <c r="AB22" s="196" t="s">
        <v>569</v>
      </c>
      <c r="AC22" s="196">
        <v>1371162280.7000003</v>
      </c>
      <c r="AD22" s="195"/>
    </row>
    <row r="23" spans="1:30" s="256" customFormat="1" ht="22.8" customHeight="1">
      <c r="A23" s="271"/>
      <c r="B23" s="270" t="s">
        <v>827</v>
      </c>
      <c r="C23" s="118"/>
      <c r="D23" s="118"/>
      <c r="E23" s="280">
        <v>191901.58</v>
      </c>
      <c r="F23" s="268">
        <v>298582.90999999997</v>
      </c>
      <c r="G23" s="268">
        <v>223831.13</v>
      </c>
      <c r="H23" s="268">
        <v>0</v>
      </c>
      <c r="I23" s="268">
        <v>21242</v>
      </c>
      <c r="J23" s="268">
        <v>10475445.98</v>
      </c>
      <c r="K23" s="268">
        <v>28527917.289999999</v>
      </c>
      <c r="L23" s="268">
        <v>9191721.6699999999</v>
      </c>
      <c r="M23" s="268">
        <v>12614796.15</v>
      </c>
      <c r="N23" s="268">
        <v>5377939.4800000004</v>
      </c>
      <c r="O23" s="268">
        <v>5006800</v>
      </c>
      <c r="P23" s="268">
        <v>1800000</v>
      </c>
      <c r="Q23" s="268">
        <v>0</v>
      </c>
      <c r="R23" s="266"/>
      <c r="S23" s="266"/>
      <c r="T23" s="350" t="s">
        <v>826</v>
      </c>
      <c r="Z23" s="293"/>
      <c r="AA23" s="293"/>
      <c r="AB23" s="293"/>
      <c r="AC23" s="264"/>
    </row>
    <row r="24" spans="1:30" s="301" customFormat="1" ht="22.8" customHeight="1">
      <c r="A24" s="359"/>
      <c r="B24" s="343" t="s">
        <v>825</v>
      </c>
      <c r="C24" s="361"/>
      <c r="E24" s="280">
        <v>1429558.2</v>
      </c>
      <c r="F24" s="268">
        <v>1830609.6</v>
      </c>
      <c r="G24" s="268">
        <v>483464.53</v>
      </c>
      <c r="H24" s="268">
        <v>0</v>
      </c>
      <c r="I24" s="268">
        <v>12700</v>
      </c>
      <c r="J24" s="268">
        <v>16197171</v>
      </c>
      <c r="K24" s="268">
        <v>38377849.75</v>
      </c>
      <c r="L24" s="268">
        <v>9989166.6999999993</v>
      </c>
      <c r="M24" s="268">
        <v>12448153</v>
      </c>
      <c r="N24" s="268">
        <v>7083583.8599999994</v>
      </c>
      <c r="O24" s="268">
        <v>16871050</v>
      </c>
      <c r="P24" s="268">
        <v>2566897.7400000002</v>
      </c>
      <c r="Q24" s="268">
        <v>20000</v>
      </c>
      <c r="R24" s="378"/>
      <c r="S24" s="340"/>
      <c r="T24" s="339" t="s">
        <v>824</v>
      </c>
      <c r="Z24" s="293"/>
      <c r="AA24" s="293"/>
      <c r="AB24" s="293"/>
      <c r="AC24" s="264"/>
    </row>
    <row r="25" spans="1:30" s="301" customFormat="1" ht="22.8" customHeight="1">
      <c r="A25" s="359"/>
      <c r="B25" s="343" t="s">
        <v>823</v>
      </c>
      <c r="C25" s="361"/>
      <c r="E25" s="280">
        <v>5535139.6299999999</v>
      </c>
      <c r="F25" s="268">
        <v>645011.5</v>
      </c>
      <c r="G25" s="268">
        <v>478325.36</v>
      </c>
      <c r="H25" s="268">
        <v>0</v>
      </c>
      <c r="I25" s="268">
        <v>36850</v>
      </c>
      <c r="J25" s="268">
        <v>22898204</v>
      </c>
      <c r="K25" s="268">
        <v>31816506.309999999</v>
      </c>
      <c r="L25" s="268">
        <v>15411917.32</v>
      </c>
      <c r="M25" s="268">
        <v>16743806</v>
      </c>
      <c r="N25" s="268">
        <v>11782222.450000001</v>
      </c>
      <c r="O25" s="268">
        <v>11640409.84</v>
      </c>
      <c r="P25" s="268">
        <v>2546254.63</v>
      </c>
      <c r="Q25" s="268">
        <v>20000</v>
      </c>
      <c r="R25" s="378"/>
      <c r="S25" s="340"/>
      <c r="T25" s="339" t="s">
        <v>822</v>
      </c>
      <c r="Z25" s="256"/>
      <c r="AA25" s="256"/>
      <c r="AB25" s="256"/>
      <c r="AC25" s="264"/>
    </row>
    <row r="26" spans="1:30" s="301" customFormat="1" ht="22.8" customHeight="1">
      <c r="A26" s="359"/>
      <c r="B26" s="343" t="s">
        <v>821</v>
      </c>
      <c r="C26" s="361"/>
      <c r="E26" s="280">
        <v>3043833.17</v>
      </c>
      <c r="F26" s="268">
        <v>2543074.2400000002</v>
      </c>
      <c r="G26" s="268">
        <v>618561.74</v>
      </c>
      <c r="H26" s="268">
        <v>0</v>
      </c>
      <c r="I26" s="268">
        <v>55432</v>
      </c>
      <c r="J26" s="268">
        <v>37046041.270000003</v>
      </c>
      <c r="K26" s="268">
        <v>56968626.689999998</v>
      </c>
      <c r="L26" s="268">
        <v>25001742.359999999</v>
      </c>
      <c r="M26" s="268">
        <v>18688864.579999998</v>
      </c>
      <c r="N26" s="268">
        <v>13476361.979999999</v>
      </c>
      <c r="O26" s="268">
        <v>16120092</v>
      </c>
      <c r="P26" s="268">
        <v>2519331.61</v>
      </c>
      <c r="Q26" s="268">
        <v>0</v>
      </c>
      <c r="R26" s="378"/>
      <c r="S26" s="340"/>
      <c r="T26" s="339" t="s">
        <v>820</v>
      </c>
      <c r="Z26" s="256"/>
      <c r="AA26" s="256"/>
      <c r="AB26" s="256"/>
      <c r="AC26" s="264"/>
    </row>
    <row r="27" spans="1:30" s="301" customFormat="1" ht="22.8" customHeight="1">
      <c r="A27" s="359"/>
      <c r="B27" s="343" t="s">
        <v>819</v>
      </c>
      <c r="C27" s="361"/>
      <c r="E27" s="280">
        <v>773045.65</v>
      </c>
      <c r="F27" s="268">
        <v>506058</v>
      </c>
      <c r="G27" s="268">
        <v>281896.84000000003</v>
      </c>
      <c r="H27" s="268">
        <v>0</v>
      </c>
      <c r="I27" s="268">
        <v>319764</v>
      </c>
      <c r="J27" s="268">
        <v>33153435</v>
      </c>
      <c r="K27" s="268">
        <v>26647479.629999999</v>
      </c>
      <c r="L27" s="268">
        <v>16044837</v>
      </c>
      <c r="M27" s="268">
        <v>15053784.960000001</v>
      </c>
      <c r="N27" s="268">
        <v>10312202.450000001</v>
      </c>
      <c r="O27" s="268">
        <v>15889675.98</v>
      </c>
      <c r="P27" s="268">
        <v>3844600.47</v>
      </c>
      <c r="Q27" s="268">
        <v>18000</v>
      </c>
      <c r="R27" s="378"/>
      <c r="S27" s="340"/>
      <c r="T27" s="339" t="s">
        <v>818</v>
      </c>
      <c r="Z27" s="256"/>
      <c r="AA27" s="256"/>
      <c r="AB27" s="256"/>
      <c r="AC27" s="264"/>
    </row>
    <row r="28" spans="1:30" s="301" customFormat="1" ht="22.8" customHeight="1">
      <c r="A28" s="359"/>
      <c r="B28" s="343" t="s">
        <v>817</v>
      </c>
      <c r="C28" s="361"/>
      <c r="E28" s="280">
        <v>10570174.199999999</v>
      </c>
      <c r="F28" s="268">
        <v>4251555.9000000004</v>
      </c>
      <c r="G28" s="268">
        <v>759514.38</v>
      </c>
      <c r="H28" s="268">
        <v>0</v>
      </c>
      <c r="I28" s="268">
        <v>62324</v>
      </c>
      <c r="J28" s="268">
        <v>30017347.84</v>
      </c>
      <c r="K28" s="268">
        <v>54762998.729999997</v>
      </c>
      <c r="L28" s="268">
        <v>19336713.960000001</v>
      </c>
      <c r="M28" s="268">
        <v>27088736</v>
      </c>
      <c r="N28" s="268">
        <v>15350852.85</v>
      </c>
      <c r="O28" s="268">
        <v>27100838.66</v>
      </c>
      <c r="P28" s="268">
        <v>3263803.5</v>
      </c>
      <c r="Q28" s="268">
        <v>20000</v>
      </c>
      <c r="R28" s="378"/>
      <c r="S28" s="340"/>
      <c r="T28" s="339" t="s">
        <v>816</v>
      </c>
      <c r="Z28" s="256"/>
      <c r="AA28" s="256"/>
      <c r="AB28" s="256"/>
      <c r="AC28" s="264"/>
    </row>
    <row r="29" spans="1:30" s="301" customFormat="1" ht="22.8" customHeight="1">
      <c r="B29" s="343" t="s">
        <v>815</v>
      </c>
      <c r="C29" s="342"/>
      <c r="E29" s="280">
        <v>7963047.5</v>
      </c>
      <c r="F29" s="268">
        <v>1535551.2</v>
      </c>
      <c r="G29" s="268">
        <v>739743.85</v>
      </c>
      <c r="H29" s="268">
        <v>0</v>
      </c>
      <c r="I29" s="268">
        <v>89340</v>
      </c>
      <c r="J29" s="268">
        <v>27182515</v>
      </c>
      <c r="K29" s="268">
        <v>41756749.770000003</v>
      </c>
      <c r="L29" s="268">
        <v>18206927.190000001</v>
      </c>
      <c r="M29" s="268">
        <v>14603263</v>
      </c>
      <c r="N29" s="268">
        <v>12459065.820000002</v>
      </c>
      <c r="O29" s="268">
        <v>20550590</v>
      </c>
      <c r="P29" s="268">
        <v>3850900.01</v>
      </c>
      <c r="Q29" s="268">
        <v>20000</v>
      </c>
      <c r="R29" s="346"/>
      <c r="S29" s="340"/>
      <c r="T29" s="339" t="s">
        <v>814</v>
      </c>
      <c r="Z29" s="272"/>
      <c r="AA29" s="272"/>
      <c r="AB29" s="272"/>
      <c r="AC29" s="264"/>
    </row>
    <row r="30" spans="1:30" s="301" customFormat="1" ht="22.8" customHeight="1">
      <c r="B30" s="343" t="s">
        <v>813</v>
      </c>
      <c r="C30" s="359"/>
      <c r="E30" s="280">
        <v>2836270.15</v>
      </c>
      <c r="F30" s="268">
        <v>1174174</v>
      </c>
      <c r="G30" s="268">
        <v>273383.11</v>
      </c>
      <c r="H30" s="268">
        <v>0</v>
      </c>
      <c r="I30" s="268">
        <v>35822</v>
      </c>
      <c r="J30" s="268">
        <v>13978080</v>
      </c>
      <c r="K30" s="268">
        <v>29032499.969999999</v>
      </c>
      <c r="L30" s="268">
        <v>8875265.7300000004</v>
      </c>
      <c r="M30" s="268">
        <v>14719062</v>
      </c>
      <c r="N30" s="268">
        <v>5785787.75</v>
      </c>
      <c r="O30" s="268">
        <v>12730810.1</v>
      </c>
      <c r="P30" s="268">
        <v>3421295</v>
      </c>
      <c r="Q30" s="268">
        <v>0</v>
      </c>
      <c r="R30" s="341"/>
      <c r="S30" s="340"/>
      <c r="T30" s="339" t="s">
        <v>812</v>
      </c>
      <c r="Z30" s="256"/>
      <c r="AA30" s="256"/>
      <c r="AB30" s="256"/>
      <c r="AC30" s="264"/>
    </row>
    <row r="31" spans="1:30" s="347" customFormat="1" ht="22.8" customHeight="1">
      <c r="A31" s="347" t="s">
        <v>288</v>
      </c>
      <c r="B31" s="377"/>
      <c r="C31" s="376"/>
      <c r="E31" s="375">
        <f>E32+E46+E47+E48+E49</f>
        <v>4478842.32</v>
      </c>
      <c r="F31" s="375">
        <f>F32+F46+F47+F48+F49</f>
        <v>3353214.88</v>
      </c>
      <c r="G31" s="375">
        <f>G32+G46+G47+G48+G49</f>
        <v>4141693.9099999997</v>
      </c>
      <c r="H31" s="375">
        <f>H32+H46+H47+H48+H49</f>
        <v>0</v>
      </c>
      <c r="I31" s="375">
        <f>I32+I46+I47+I48+I49</f>
        <v>437478</v>
      </c>
      <c r="J31" s="375">
        <f>J32+J46+J47+J48+J49</f>
        <v>114995460.92</v>
      </c>
      <c r="K31" s="375">
        <f>K32+K46+K47+K48+K49</f>
        <v>113776943.27</v>
      </c>
      <c r="L31" s="375">
        <f>L32+L46+L47+L48+L49</f>
        <v>59212925.439999998</v>
      </c>
      <c r="M31" s="375">
        <f>M32+M46+M47+M48+M49</f>
        <v>73940256.850000009</v>
      </c>
      <c r="N31" s="375">
        <f>N32+N46+N47+N48+N49</f>
        <v>40404122.740000002</v>
      </c>
      <c r="O31" s="375">
        <f>O32+O46+O47+O48+O49</f>
        <v>34990349.219999999</v>
      </c>
      <c r="P31" s="375">
        <f>P32+P46+P47+P48+P49</f>
        <v>13292693.970000001</v>
      </c>
      <c r="Q31" s="375">
        <f>Q32+Q46+Q47+Q48+Q49</f>
        <v>40000</v>
      </c>
      <c r="R31" s="374"/>
      <c r="S31" s="373" t="s">
        <v>811</v>
      </c>
      <c r="T31" s="372"/>
      <c r="Z31" s="256"/>
      <c r="AA31" s="256"/>
      <c r="AB31" s="256"/>
      <c r="AC31" s="264"/>
    </row>
    <row r="32" spans="1:30" s="301" customFormat="1" ht="22.8" customHeight="1">
      <c r="B32" s="343" t="s">
        <v>810</v>
      </c>
      <c r="C32" s="359"/>
      <c r="E32" s="280">
        <v>66794.84</v>
      </c>
      <c r="F32" s="268">
        <v>186047.3</v>
      </c>
      <c r="G32" s="268">
        <v>369513.95</v>
      </c>
      <c r="H32" s="268">
        <v>0</v>
      </c>
      <c r="I32" s="268">
        <v>9342</v>
      </c>
      <c r="J32" s="268">
        <v>15208785</v>
      </c>
      <c r="K32" s="268">
        <v>20343152.550000001</v>
      </c>
      <c r="L32" s="268">
        <v>7716394</v>
      </c>
      <c r="M32" s="268">
        <v>12032291.48</v>
      </c>
      <c r="N32" s="268">
        <v>5381542.3799999999</v>
      </c>
      <c r="O32" s="268">
        <v>5199089.5</v>
      </c>
      <c r="P32" s="268">
        <v>1549660.29</v>
      </c>
      <c r="Q32" s="268">
        <v>0</v>
      </c>
      <c r="R32" s="341"/>
      <c r="S32" s="340"/>
      <c r="T32" s="339" t="s">
        <v>809</v>
      </c>
      <c r="Z32" s="272"/>
      <c r="AA32" s="272"/>
      <c r="AB32" s="272"/>
      <c r="AC32" s="264"/>
    </row>
    <row r="33" spans="1:29" s="335" customFormat="1" ht="45" customHeight="1">
      <c r="A33" s="301"/>
      <c r="B33" s="343"/>
      <c r="C33" s="359"/>
      <c r="D33" s="301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32"/>
      <c r="S33" s="331"/>
      <c r="T33" s="330"/>
      <c r="Z33" s="256"/>
      <c r="AA33" s="256"/>
      <c r="AB33" s="256"/>
    </row>
    <row r="34" spans="1:29" s="335" customFormat="1" ht="43.2" customHeight="1">
      <c r="B34" s="337"/>
      <c r="C34" s="336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2"/>
      <c r="S34" s="331"/>
      <c r="T34" s="330"/>
      <c r="Z34" s="256"/>
      <c r="AA34" s="256"/>
      <c r="AB34" s="256"/>
    </row>
    <row r="35" spans="1:29" s="325" customFormat="1" ht="32.4" customHeight="1">
      <c r="A35" s="335"/>
      <c r="B35" s="337"/>
      <c r="C35" s="336"/>
      <c r="D35" s="335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28"/>
      <c r="S35" s="328"/>
      <c r="T35" s="327"/>
      <c r="Z35" s="272"/>
      <c r="AA35" s="272"/>
      <c r="AB35" s="272"/>
    </row>
    <row r="36" spans="1:29" s="322" customFormat="1">
      <c r="A36" s="325"/>
      <c r="B36" s="329" t="s">
        <v>664</v>
      </c>
      <c r="C36" s="324"/>
      <c r="D36" s="329" t="s">
        <v>735</v>
      </c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25"/>
      <c r="P36" s="325"/>
      <c r="Q36" s="325"/>
      <c r="R36" s="320"/>
      <c r="S36" s="320"/>
      <c r="T36" s="326"/>
      <c r="Z36" s="256"/>
      <c r="AA36" s="256"/>
      <c r="AB36" s="256"/>
    </row>
    <row r="37" spans="1:29" s="322" customFormat="1">
      <c r="B37" s="325" t="s">
        <v>662</v>
      </c>
      <c r="C37" s="324"/>
      <c r="D37" s="323" t="s">
        <v>661</v>
      </c>
      <c r="R37" s="320"/>
      <c r="S37" s="320"/>
      <c r="T37" s="326"/>
      <c r="Z37" s="272"/>
      <c r="AA37" s="272"/>
      <c r="AB37" s="272"/>
    </row>
    <row r="38" spans="1:29" s="319" customFormat="1" ht="15" customHeight="1">
      <c r="A38" s="322"/>
      <c r="B38" s="325"/>
      <c r="C38" s="324"/>
      <c r="D38" s="323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1" t="s">
        <v>660</v>
      </c>
      <c r="R38" s="320"/>
      <c r="S38" s="320"/>
      <c r="Z38" s="256"/>
      <c r="AA38" s="256"/>
      <c r="AB38" s="256"/>
    </row>
    <row r="39" spans="1:29" s="293" customFormat="1" ht="15" customHeight="1">
      <c r="A39" s="319"/>
      <c r="B39" s="319"/>
      <c r="C39" s="319"/>
      <c r="D39" s="319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8"/>
      <c r="S39" s="318"/>
      <c r="T39" s="317"/>
      <c r="Z39" s="256"/>
      <c r="AA39" s="256"/>
      <c r="AB39" s="256"/>
    </row>
    <row r="40" spans="1:29" s="293" customFormat="1" ht="19.5" customHeight="1">
      <c r="A40" s="316" t="s">
        <v>659</v>
      </c>
      <c r="B40" s="316"/>
      <c r="C40" s="316"/>
      <c r="D40" s="315"/>
      <c r="E40" s="314" t="s">
        <v>47</v>
      </c>
      <c r="F40" s="313"/>
      <c r="G40" s="313"/>
      <c r="H40" s="313"/>
      <c r="I40" s="313"/>
      <c r="J40" s="313"/>
      <c r="K40" s="312"/>
      <c r="L40" s="311" t="s">
        <v>43</v>
      </c>
      <c r="M40" s="310"/>
      <c r="N40" s="310"/>
      <c r="O40" s="310"/>
      <c r="P40" s="310"/>
      <c r="Q40" s="310"/>
      <c r="R40" s="309" t="s">
        <v>658</v>
      </c>
      <c r="S40" s="308"/>
      <c r="T40" s="308"/>
      <c r="Z40" s="272"/>
      <c r="AA40" s="272"/>
      <c r="AB40" s="272"/>
    </row>
    <row r="41" spans="1:29" s="293" customFormat="1" ht="19.5" customHeight="1">
      <c r="A41" s="300"/>
      <c r="B41" s="300"/>
      <c r="C41" s="300"/>
      <c r="D41" s="299"/>
      <c r="E41" s="307" t="s">
        <v>46</v>
      </c>
      <c r="F41" s="292"/>
      <c r="G41" s="292"/>
      <c r="H41" s="292"/>
      <c r="I41" s="292"/>
      <c r="J41" s="292"/>
      <c r="K41" s="291"/>
      <c r="L41" s="306" t="s">
        <v>28</v>
      </c>
      <c r="M41" s="305"/>
      <c r="N41" s="305"/>
      <c r="O41" s="305"/>
      <c r="P41" s="305"/>
      <c r="Q41" s="305"/>
      <c r="R41" s="295"/>
      <c r="S41" s="294"/>
      <c r="T41" s="294"/>
      <c r="Z41" s="256"/>
      <c r="AA41" s="256"/>
      <c r="AB41" s="256"/>
    </row>
    <row r="42" spans="1:29" s="293" customFormat="1" ht="19.5" customHeight="1">
      <c r="A42" s="300"/>
      <c r="B42" s="300"/>
      <c r="C42" s="300"/>
      <c r="D42" s="299"/>
      <c r="E42" s="298"/>
      <c r="F42" s="298" t="s">
        <v>44</v>
      </c>
      <c r="G42" s="298"/>
      <c r="H42" s="298"/>
      <c r="I42" s="298"/>
      <c r="J42" s="304"/>
      <c r="K42" s="303"/>
      <c r="L42" s="302" t="s">
        <v>39</v>
      </c>
      <c r="M42" s="297" t="s">
        <v>556</v>
      </c>
      <c r="N42" s="296" t="s">
        <v>557</v>
      </c>
      <c r="O42" s="296" t="s">
        <v>558</v>
      </c>
      <c r="P42" s="296" t="s">
        <v>559</v>
      </c>
      <c r="Q42" s="296" t="s">
        <v>560</v>
      </c>
      <c r="R42" s="295"/>
      <c r="S42" s="294"/>
      <c r="T42" s="294"/>
      <c r="Z42" s="301"/>
      <c r="AA42" s="301"/>
      <c r="AB42" s="301"/>
    </row>
    <row r="43" spans="1:29" s="293" customFormat="1" ht="19.5" customHeight="1">
      <c r="A43" s="300"/>
      <c r="B43" s="300"/>
      <c r="C43" s="300"/>
      <c r="D43" s="299"/>
      <c r="E43" s="298" t="s">
        <v>41</v>
      </c>
      <c r="F43" s="298" t="s">
        <v>657</v>
      </c>
      <c r="G43" s="298" t="s">
        <v>33</v>
      </c>
      <c r="H43" s="298" t="s">
        <v>40</v>
      </c>
      <c r="I43" s="298" t="s">
        <v>31</v>
      </c>
      <c r="J43" s="296" t="s">
        <v>30</v>
      </c>
      <c r="K43" s="296" t="s">
        <v>29</v>
      </c>
      <c r="L43" s="298" t="s">
        <v>35</v>
      </c>
      <c r="M43" s="297" t="s">
        <v>561</v>
      </c>
      <c r="N43" s="296" t="s">
        <v>19</v>
      </c>
      <c r="O43" s="296" t="s">
        <v>562</v>
      </c>
      <c r="P43" s="296" t="s">
        <v>22</v>
      </c>
      <c r="Q43" s="296" t="s">
        <v>21</v>
      </c>
      <c r="R43" s="295"/>
      <c r="S43" s="294"/>
      <c r="T43" s="294"/>
      <c r="Z43" s="272"/>
      <c r="AA43" s="272"/>
      <c r="AB43" s="272"/>
    </row>
    <row r="44" spans="1:29" s="293" customFormat="1" ht="19.5" customHeight="1">
      <c r="A44" s="300"/>
      <c r="B44" s="300"/>
      <c r="C44" s="300"/>
      <c r="D44" s="299"/>
      <c r="E44" s="298" t="s">
        <v>37</v>
      </c>
      <c r="F44" s="298" t="s">
        <v>656</v>
      </c>
      <c r="G44" s="298" t="s">
        <v>25</v>
      </c>
      <c r="H44" s="298" t="s">
        <v>655</v>
      </c>
      <c r="I44" s="298" t="s">
        <v>23</v>
      </c>
      <c r="J44" s="298" t="s">
        <v>22</v>
      </c>
      <c r="K44" s="296" t="s">
        <v>21</v>
      </c>
      <c r="L44" s="298" t="s">
        <v>20</v>
      </c>
      <c r="M44" s="297"/>
      <c r="N44" s="296"/>
      <c r="O44" s="296"/>
      <c r="P44" s="296"/>
      <c r="Q44" s="296"/>
      <c r="R44" s="295"/>
      <c r="S44" s="294"/>
      <c r="T44" s="294"/>
      <c r="Z44" s="256"/>
      <c r="AA44" s="256"/>
      <c r="AB44" s="256"/>
    </row>
    <row r="45" spans="1:29" s="272" customFormat="1" ht="20.25" customHeight="1">
      <c r="A45" s="292"/>
      <c r="B45" s="292"/>
      <c r="C45" s="292"/>
      <c r="D45" s="291"/>
      <c r="E45" s="290" t="s">
        <v>27</v>
      </c>
      <c r="F45" s="289"/>
      <c r="G45" s="290"/>
      <c r="H45" s="290" t="s">
        <v>654</v>
      </c>
      <c r="I45" s="290"/>
      <c r="J45" s="290"/>
      <c r="K45" s="287"/>
      <c r="L45" s="289"/>
      <c r="M45" s="288"/>
      <c r="N45" s="287"/>
      <c r="O45" s="287"/>
      <c r="P45" s="287"/>
      <c r="Q45" s="287"/>
      <c r="R45" s="286"/>
      <c r="S45" s="285"/>
      <c r="T45" s="285"/>
      <c r="Z45" s="117"/>
      <c r="AA45" s="117"/>
      <c r="AB45" s="117"/>
    </row>
    <row r="46" spans="1:29" s="256" customFormat="1" ht="21.6" customHeight="1">
      <c r="A46" s="368"/>
      <c r="B46" s="271" t="s">
        <v>808</v>
      </c>
      <c r="C46" s="367"/>
      <c r="D46" s="364"/>
      <c r="E46" s="268">
        <v>260796.48</v>
      </c>
      <c r="F46" s="268">
        <v>472983.8</v>
      </c>
      <c r="G46" s="268">
        <v>455195.95</v>
      </c>
      <c r="H46" s="268">
        <v>0</v>
      </c>
      <c r="I46" s="268">
        <v>153983</v>
      </c>
      <c r="J46" s="268">
        <v>24984097.920000002</v>
      </c>
      <c r="K46" s="268">
        <v>27196310.829999998</v>
      </c>
      <c r="L46" s="268">
        <v>15839136.189999999</v>
      </c>
      <c r="M46" s="268">
        <v>17429384</v>
      </c>
      <c r="N46" s="268">
        <v>8455212.0299999993</v>
      </c>
      <c r="O46" s="268">
        <v>5131582</v>
      </c>
      <c r="P46" s="268">
        <v>2488972.65</v>
      </c>
      <c r="Q46" s="268">
        <v>0</v>
      </c>
      <c r="R46" s="266"/>
      <c r="S46" s="266"/>
      <c r="T46" s="350" t="s">
        <v>807</v>
      </c>
      <c r="AC46" s="264"/>
    </row>
    <row r="47" spans="1:29" s="256" customFormat="1" ht="21.6" customHeight="1">
      <c r="A47" s="368"/>
      <c r="B47" s="270" t="s">
        <v>806</v>
      </c>
      <c r="C47" s="367"/>
      <c r="D47" s="364"/>
      <c r="E47" s="268">
        <v>3196319.45</v>
      </c>
      <c r="F47" s="268">
        <v>2054454.2</v>
      </c>
      <c r="G47" s="268">
        <v>2995903.08</v>
      </c>
      <c r="H47" s="268">
        <v>0</v>
      </c>
      <c r="I47" s="268">
        <v>124863</v>
      </c>
      <c r="J47" s="268">
        <v>27700286</v>
      </c>
      <c r="K47" s="268">
        <v>27540265.66</v>
      </c>
      <c r="L47" s="268">
        <v>11389767.25</v>
      </c>
      <c r="M47" s="268">
        <v>18056164</v>
      </c>
      <c r="N47" s="268">
        <v>12970500.140000001</v>
      </c>
      <c r="O47" s="268">
        <v>7162400</v>
      </c>
      <c r="P47" s="268">
        <v>5598180.5300000003</v>
      </c>
      <c r="Q47" s="268">
        <v>20000</v>
      </c>
      <c r="R47" s="266"/>
      <c r="S47" s="266"/>
      <c r="T47" s="254" t="s">
        <v>805</v>
      </c>
      <c r="Z47" s="117"/>
      <c r="AA47" s="117"/>
      <c r="AB47" s="117"/>
      <c r="AC47" s="264"/>
    </row>
    <row r="48" spans="1:29" s="256" customFormat="1" ht="21.6" customHeight="1">
      <c r="A48" s="368"/>
      <c r="B48" s="270" t="s">
        <v>804</v>
      </c>
      <c r="C48" s="367"/>
      <c r="D48" s="364"/>
      <c r="E48" s="268">
        <v>207762.95</v>
      </c>
      <c r="F48" s="268">
        <v>150994.07999999999</v>
      </c>
      <c r="G48" s="268">
        <v>180767.4</v>
      </c>
      <c r="H48" s="268">
        <v>0</v>
      </c>
      <c r="I48" s="268">
        <v>101990</v>
      </c>
      <c r="J48" s="268">
        <v>25498611</v>
      </c>
      <c r="K48" s="268">
        <v>21041901.899999999</v>
      </c>
      <c r="L48" s="268">
        <v>13682479.85</v>
      </c>
      <c r="M48" s="268">
        <v>13478161.43</v>
      </c>
      <c r="N48" s="268">
        <v>7606989.3399999999</v>
      </c>
      <c r="O48" s="268">
        <v>8022088.4800000004</v>
      </c>
      <c r="P48" s="268">
        <v>1934880.5</v>
      </c>
      <c r="Q48" s="268">
        <v>0</v>
      </c>
      <c r="R48" s="266"/>
      <c r="S48" s="266"/>
      <c r="T48" s="350" t="s">
        <v>803</v>
      </c>
      <c r="Z48" s="117"/>
      <c r="AA48" s="117"/>
      <c r="AB48" s="117"/>
      <c r="AC48" s="264"/>
    </row>
    <row r="49" spans="1:29" s="272" customFormat="1" ht="21.6" customHeight="1">
      <c r="A49" s="368"/>
      <c r="B49" s="270" t="s">
        <v>802</v>
      </c>
      <c r="C49" s="367"/>
      <c r="D49" s="364"/>
      <c r="E49" s="268">
        <v>747168.6</v>
      </c>
      <c r="F49" s="268">
        <v>488735.5</v>
      </c>
      <c r="G49" s="268">
        <v>140313.53</v>
      </c>
      <c r="H49" s="268">
        <v>0</v>
      </c>
      <c r="I49" s="268">
        <v>47300</v>
      </c>
      <c r="J49" s="268">
        <v>21603681</v>
      </c>
      <c r="K49" s="268">
        <v>17655312.329999998</v>
      </c>
      <c r="L49" s="268">
        <v>10585148.15</v>
      </c>
      <c r="M49" s="268">
        <v>12944255.939999999</v>
      </c>
      <c r="N49" s="268">
        <v>5989878.8499999996</v>
      </c>
      <c r="O49" s="268">
        <v>9475189.2400000002</v>
      </c>
      <c r="P49" s="268">
        <v>1721000</v>
      </c>
      <c r="Q49" s="268">
        <v>20000</v>
      </c>
      <c r="R49" s="266"/>
      <c r="S49" s="266"/>
      <c r="T49" s="350" t="s">
        <v>801</v>
      </c>
      <c r="Z49" s="117"/>
      <c r="AA49" s="117"/>
      <c r="AB49" s="117"/>
      <c r="AC49" s="264"/>
    </row>
    <row r="50" spans="1:29" s="256" customFormat="1" ht="21.6" customHeight="1">
      <c r="A50" s="279" t="s">
        <v>278</v>
      </c>
      <c r="B50" s="370"/>
      <c r="C50" s="369"/>
      <c r="D50" s="365"/>
      <c r="E50" s="276">
        <f>SUM(E51:E52)</f>
        <v>1643863</v>
      </c>
      <c r="F50" s="276">
        <f>SUM(F51:F52)</f>
        <v>687613.7</v>
      </c>
      <c r="G50" s="276">
        <f>SUM(G51:G52)</f>
        <v>3987543.43</v>
      </c>
      <c r="H50" s="276">
        <f>SUM(H51:H52)</f>
        <v>3057701.33</v>
      </c>
      <c r="I50" s="276">
        <f>SUM(I51:I52)</f>
        <v>244976</v>
      </c>
      <c r="J50" s="276">
        <f>SUM(J51:J52)</f>
        <v>46502726</v>
      </c>
      <c r="K50" s="276">
        <f>SUM(K51:K52)</f>
        <v>56310978.649999999</v>
      </c>
      <c r="L50" s="276">
        <f>SUM(L51:L52)</f>
        <v>20546067.109999999</v>
      </c>
      <c r="M50" s="276">
        <f>SUM(M51:M52)</f>
        <v>31135774.810000002</v>
      </c>
      <c r="N50" s="276">
        <f>SUM(N51:N52)</f>
        <v>17038041.979999997</v>
      </c>
      <c r="O50" s="276">
        <f>SUM(O51:O52)</f>
        <v>22001876</v>
      </c>
      <c r="P50" s="276">
        <f>SUM(P51:P52)</f>
        <v>6825236.1600000001</v>
      </c>
      <c r="Q50" s="276">
        <f>SUM(Q51:Q52)</f>
        <v>20000</v>
      </c>
      <c r="R50" s="274"/>
      <c r="S50" s="274" t="s">
        <v>800</v>
      </c>
      <c r="T50" s="352"/>
      <c r="Z50" s="325"/>
      <c r="AA50" s="325"/>
      <c r="AB50" s="325"/>
      <c r="AC50" s="264"/>
    </row>
    <row r="51" spans="1:29" s="256" customFormat="1" ht="21.6" customHeight="1">
      <c r="A51" s="368"/>
      <c r="B51" s="271" t="s">
        <v>799</v>
      </c>
      <c r="C51" s="367"/>
      <c r="D51" s="364"/>
      <c r="E51" s="268">
        <v>217719.05</v>
      </c>
      <c r="F51" s="268">
        <v>230753.4</v>
      </c>
      <c r="G51" s="268">
        <v>896277.06</v>
      </c>
      <c r="H51" s="268">
        <v>0</v>
      </c>
      <c r="I51" s="268">
        <v>210914</v>
      </c>
      <c r="J51" s="268">
        <v>21054140</v>
      </c>
      <c r="K51" s="268">
        <v>25914633.07</v>
      </c>
      <c r="L51" s="268">
        <v>8757924</v>
      </c>
      <c r="M51" s="268">
        <v>15363453.810000001</v>
      </c>
      <c r="N51" s="268">
        <v>7642447.4000000004</v>
      </c>
      <c r="O51" s="268">
        <v>7141514</v>
      </c>
      <c r="P51" s="268">
        <v>2984635.05</v>
      </c>
      <c r="Q51" s="268">
        <v>0</v>
      </c>
      <c r="R51" s="266"/>
      <c r="S51" s="266"/>
      <c r="T51" s="350" t="s">
        <v>798</v>
      </c>
      <c r="Z51" s="322"/>
      <c r="AA51" s="322"/>
      <c r="AB51" s="322"/>
      <c r="AC51" s="264"/>
    </row>
    <row r="52" spans="1:29" s="272" customFormat="1" ht="21.6" customHeight="1">
      <c r="A52" s="368"/>
      <c r="B52" s="270" t="s">
        <v>797</v>
      </c>
      <c r="C52" s="367"/>
      <c r="D52" s="364"/>
      <c r="E52" s="268">
        <v>1426143.95</v>
      </c>
      <c r="F52" s="268">
        <v>456860.3</v>
      </c>
      <c r="G52" s="268">
        <v>3091266.37</v>
      </c>
      <c r="H52" s="268">
        <v>3057701.33</v>
      </c>
      <c r="I52" s="268">
        <v>34062</v>
      </c>
      <c r="J52" s="268">
        <v>25448586</v>
      </c>
      <c r="K52" s="268">
        <v>30396345.579999998</v>
      </c>
      <c r="L52" s="268">
        <v>11788143.109999999</v>
      </c>
      <c r="M52" s="268">
        <v>15772321</v>
      </c>
      <c r="N52" s="268">
        <v>9395594.5799999982</v>
      </c>
      <c r="O52" s="268">
        <v>14860362</v>
      </c>
      <c r="P52" s="268">
        <v>3840601.11</v>
      </c>
      <c r="Q52" s="268">
        <v>20000</v>
      </c>
      <c r="R52" s="266"/>
      <c r="S52" s="266"/>
      <c r="T52" s="254" t="s">
        <v>796</v>
      </c>
      <c r="Z52" s="322"/>
      <c r="AA52" s="322"/>
      <c r="AB52" s="322"/>
      <c r="AC52" s="264"/>
    </row>
    <row r="53" spans="1:29" s="256" customFormat="1" ht="21.6" customHeight="1">
      <c r="A53" s="279" t="s">
        <v>271</v>
      </c>
      <c r="B53" s="279"/>
      <c r="C53" s="119"/>
      <c r="D53" s="277"/>
      <c r="E53" s="276">
        <f>SUM(E54:E55)</f>
        <v>1265228.48</v>
      </c>
      <c r="F53" s="276">
        <f>SUM(F54:F55)</f>
        <v>427283.20000000001</v>
      </c>
      <c r="G53" s="276">
        <f>SUM(G54:G55)</f>
        <v>2255074.66</v>
      </c>
      <c r="H53" s="276">
        <f>SUM(H54:H55)</f>
        <v>0</v>
      </c>
      <c r="I53" s="276">
        <f>SUM(I54:I55)</f>
        <v>113322</v>
      </c>
      <c r="J53" s="276">
        <f>SUM(J54:J55)</f>
        <v>32100396</v>
      </c>
      <c r="K53" s="276">
        <f>SUM(K54:K55)</f>
        <v>35947193.909999996</v>
      </c>
      <c r="L53" s="276">
        <f>SUM(L54:L55)</f>
        <v>15442491.43</v>
      </c>
      <c r="M53" s="276">
        <f>SUM(M54:M55)</f>
        <v>24998091.390000001</v>
      </c>
      <c r="N53" s="276">
        <f>SUM(N54:N55)</f>
        <v>18693208.32</v>
      </c>
      <c r="O53" s="276">
        <f>SUM(O54:O55)</f>
        <v>9819930</v>
      </c>
      <c r="P53" s="276">
        <f>SUM(P54:P55)</f>
        <v>1585000</v>
      </c>
      <c r="Q53" s="276">
        <f>SUM(Q54:Q55)</f>
        <v>20000</v>
      </c>
      <c r="R53" s="274"/>
      <c r="S53" s="274" t="s">
        <v>795</v>
      </c>
      <c r="T53" s="352"/>
      <c r="Z53" s="319"/>
      <c r="AA53" s="319"/>
      <c r="AB53" s="319"/>
      <c r="AC53" s="264"/>
    </row>
    <row r="54" spans="1:29" s="256" customFormat="1" ht="21.6" customHeight="1">
      <c r="A54" s="271"/>
      <c r="B54" s="270" t="s">
        <v>794</v>
      </c>
      <c r="C54" s="118"/>
      <c r="D54" s="277"/>
      <c r="E54" s="268">
        <v>424367.08</v>
      </c>
      <c r="F54" s="268">
        <v>135534</v>
      </c>
      <c r="G54" s="268">
        <v>337792.59</v>
      </c>
      <c r="H54" s="268">
        <v>0</v>
      </c>
      <c r="I54" s="268">
        <v>138</v>
      </c>
      <c r="J54" s="268">
        <v>13331663</v>
      </c>
      <c r="K54" s="268">
        <v>18466172.640000001</v>
      </c>
      <c r="L54" s="268">
        <v>8762353.0099999998</v>
      </c>
      <c r="M54" s="268">
        <v>10967749</v>
      </c>
      <c r="N54" s="268">
        <v>6205784.5699999994</v>
      </c>
      <c r="O54" s="268">
        <v>4947550</v>
      </c>
      <c r="P54" s="268">
        <v>813000</v>
      </c>
      <c r="Q54" s="268">
        <v>20000</v>
      </c>
      <c r="R54" s="266"/>
      <c r="S54" s="266"/>
      <c r="T54" s="350" t="s">
        <v>793</v>
      </c>
      <c r="Z54" s="293"/>
      <c r="AA54" s="293"/>
      <c r="AB54" s="293"/>
      <c r="AC54" s="264"/>
    </row>
    <row r="55" spans="1:29" s="272" customFormat="1" ht="21.6" customHeight="1">
      <c r="A55" s="271"/>
      <c r="B55" s="271" t="s">
        <v>792</v>
      </c>
      <c r="C55" s="118"/>
      <c r="D55" s="269"/>
      <c r="E55" s="268">
        <v>840861.4</v>
      </c>
      <c r="F55" s="268">
        <v>291749.2</v>
      </c>
      <c r="G55" s="268">
        <v>1917282.07</v>
      </c>
      <c r="H55" s="268">
        <v>0</v>
      </c>
      <c r="I55" s="268">
        <v>113184</v>
      </c>
      <c r="J55" s="268">
        <v>18768733</v>
      </c>
      <c r="K55" s="268">
        <v>17481021.27</v>
      </c>
      <c r="L55" s="268">
        <v>6680138.4199999999</v>
      </c>
      <c r="M55" s="268">
        <v>14030342.390000001</v>
      </c>
      <c r="N55" s="268">
        <v>12487423.75</v>
      </c>
      <c r="O55" s="268">
        <v>4872380</v>
      </c>
      <c r="P55" s="268">
        <v>772000</v>
      </c>
      <c r="Q55" s="268">
        <v>0</v>
      </c>
      <c r="R55" s="266"/>
      <c r="S55" s="266"/>
      <c r="T55" s="350" t="s">
        <v>791</v>
      </c>
      <c r="Z55" s="293"/>
      <c r="AA55" s="293"/>
      <c r="AB55" s="293"/>
      <c r="AC55" s="264"/>
    </row>
    <row r="56" spans="1:29" s="256" customFormat="1" ht="21.6" customHeight="1">
      <c r="A56" s="279" t="s">
        <v>260</v>
      </c>
      <c r="B56" s="279"/>
      <c r="C56" s="119"/>
      <c r="D56" s="277"/>
      <c r="E56" s="366">
        <f>E57</f>
        <v>501237.76000000001</v>
      </c>
      <c r="F56" s="366">
        <f>F57</f>
        <v>233145.82</v>
      </c>
      <c r="G56" s="366">
        <f>G57</f>
        <v>467564.74</v>
      </c>
      <c r="H56" s="366">
        <f>H57</f>
        <v>0</v>
      </c>
      <c r="I56" s="366">
        <f>I57</f>
        <v>7012</v>
      </c>
      <c r="J56" s="366">
        <f>J57</f>
        <v>15765690</v>
      </c>
      <c r="K56" s="366">
        <f>K57</f>
        <v>20269057.59</v>
      </c>
      <c r="L56" s="366">
        <f>L57</f>
        <v>9354186.9900000002</v>
      </c>
      <c r="M56" s="366">
        <f>M57</f>
        <v>11136683</v>
      </c>
      <c r="N56" s="366">
        <f>N57</f>
        <v>7830914.8200000003</v>
      </c>
      <c r="O56" s="366">
        <f>O57</f>
        <v>11219081.73</v>
      </c>
      <c r="P56" s="366">
        <f>P57</f>
        <v>1230981</v>
      </c>
      <c r="Q56" s="366">
        <f>Q57</f>
        <v>0</v>
      </c>
      <c r="R56" s="274"/>
      <c r="S56" s="274" t="s">
        <v>790</v>
      </c>
      <c r="T56" s="352"/>
      <c r="Z56" s="293"/>
      <c r="AA56" s="293"/>
      <c r="AB56" s="293"/>
      <c r="AC56" s="264"/>
    </row>
    <row r="57" spans="1:29" s="272" customFormat="1" ht="21.6" customHeight="1">
      <c r="A57" s="271"/>
      <c r="B57" s="271" t="s">
        <v>789</v>
      </c>
      <c r="C57" s="118"/>
      <c r="D57" s="269"/>
      <c r="E57" s="268">
        <v>501237.76000000001</v>
      </c>
      <c r="F57" s="268">
        <v>233145.82</v>
      </c>
      <c r="G57" s="268">
        <v>467564.74</v>
      </c>
      <c r="H57" s="268">
        <v>0</v>
      </c>
      <c r="I57" s="268">
        <v>7012</v>
      </c>
      <c r="J57" s="268">
        <v>15765690</v>
      </c>
      <c r="K57" s="268">
        <v>20269057.59</v>
      </c>
      <c r="L57" s="268">
        <v>9354186.9900000002</v>
      </c>
      <c r="M57" s="268">
        <v>11136683</v>
      </c>
      <c r="N57" s="268">
        <v>7830914.8200000003</v>
      </c>
      <c r="O57" s="268">
        <v>11219081.73</v>
      </c>
      <c r="P57" s="268">
        <v>1230981</v>
      </c>
      <c r="Q57" s="268">
        <v>0</v>
      </c>
      <c r="R57" s="266"/>
      <c r="S57" s="266"/>
      <c r="T57" s="350" t="s">
        <v>788</v>
      </c>
      <c r="Z57" s="293"/>
      <c r="AA57" s="293"/>
      <c r="AB57" s="293"/>
      <c r="AC57" s="264"/>
    </row>
    <row r="58" spans="1:29" s="256" customFormat="1" ht="21.6" customHeight="1">
      <c r="A58" s="279" t="s">
        <v>255</v>
      </c>
      <c r="B58" s="279"/>
      <c r="C58" s="119"/>
      <c r="D58" s="277"/>
      <c r="E58" s="366">
        <f>E59</f>
        <v>1217169.7</v>
      </c>
      <c r="F58" s="366">
        <f>F59</f>
        <v>488138.5</v>
      </c>
      <c r="G58" s="366">
        <f>G59</f>
        <v>1319219.19</v>
      </c>
      <c r="H58" s="366">
        <f>H59</f>
        <v>0</v>
      </c>
      <c r="I58" s="366">
        <f>I59</f>
        <v>320507.05</v>
      </c>
      <c r="J58" s="366">
        <f>J59</f>
        <v>27177901</v>
      </c>
      <c r="K58" s="366">
        <f>K59</f>
        <v>21094379.82</v>
      </c>
      <c r="L58" s="366">
        <f>L59</f>
        <v>6655156.5800000001</v>
      </c>
      <c r="M58" s="366">
        <f>M59</f>
        <v>16951479.009999998</v>
      </c>
      <c r="N58" s="366">
        <f>N59</f>
        <v>10931452.420000002</v>
      </c>
      <c r="O58" s="366">
        <f>O59</f>
        <v>11765050</v>
      </c>
      <c r="P58" s="366">
        <f>P59</f>
        <v>2538620</v>
      </c>
      <c r="Q58" s="366">
        <f>Q59</f>
        <v>20000</v>
      </c>
      <c r="R58" s="274"/>
      <c r="S58" s="274" t="s">
        <v>787</v>
      </c>
      <c r="T58" s="352"/>
      <c r="Z58" s="293"/>
      <c r="AA58" s="293"/>
      <c r="AB58" s="293"/>
      <c r="AC58" s="264"/>
    </row>
    <row r="59" spans="1:29" s="272" customFormat="1" ht="21.6" customHeight="1">
      <c r="A59" s="271"/>
      <c r="B59" s="271" t="s">
        <v>786</v>
      </c>
      <c r="C59" s="118"/>
      <c r="D59" s="269"/>
      <c r="E59" s="268">
        <v>1217169.7</v>
      </c>
      <c r="F59" s="268">
        <v>488138.5</v>
      </c>
      <c r="G59" s="268">
        <v>1319219.19</v>
      </c>
      <c r="H59" s="268">
        <v>0</v>
      </c>
      <c r="I59" s="268">
        <v>320507.05</v>
      </c>
      <c r="J59" s="268">
        <v>27177901</v>
      </c>
      <c r="K59" s="268">
        <v>21094379.82</v>
      </c>
      <c r="L59" s="268">
        <v>6655156.5800000001</v>
      </c>
      <c r="M59" s="268">
        <v>16951479.009999998</v>
      </c>
      <c r="N59" s="268">
        <v>10931452.420000002</v>
      </c>
      <c r="O59" s="268">
        <v>11765050</v>
      </c>
      <c r="P59" s="268">
        <v>2538620</v>
      </c>
      <c r="Q59" s="268">
        <v>20000</v>
      </c>
      <c r="R59" s="266"/>
      <c r="S59" s="266"/>
      <c r="T59" s="350" t="s">
        <v>785</v>
      </c>
      <c r="Z59" s="293"/>
      <c r="AA59" s="293"/>
      <c r="AB59" s="293"/>
      <c r="AC59" s="264"/>
    </row>
    <row r="60" spans="1:29" s="256" customFormat="1" ht="21.6" customHeight="1">
      <c r="A60" s="279" t="s">
        <v>248</v>
      </c>
      <c r="B60" s="278"/>
      <c r="C60" s="119"/>
      <c r="D60" s="277"/>
      <c r="E60" s="276">
        <f>SUM(E61:E63)</f>
        <v>15384561.050000001</v>
      </c>
      <c r="F60" s="276">
        <f>SUM(F61:F63)</f>
        <v>4209861.5</v>
      </c>
      <c r="G60" s="276">
        <f>SUM(G61:G63)</f>
        <v>3260155.16</v>
      </c>
      <c r="H60" s="276">
        <f>SUM(H61:H63)</f>
        <v>0</v>
      </c>
      <c r="I60" s="276">
        <f>SUM(I61:I63)</f>
        <v>153498.15000000002</v>
      </c>
      <c r="J60" s="276">
        <f>SUM(J61:J63)</f>
        <v>106458718.76000001</v>
      </c>
      <c r="K60" s="276">
        <f>SUM(K61:K63)</f>
        <v>111144500.56</v>
      </c>
      <c r="L60" s="276">
        <f>SUM(L61:L63)</f>
        <v>58959152.130000003</v>
      </c>
      <c r="M60" s="276">
        <f>SUM(M61:M63)</f>
        <v>63736106.799999997</v>
      </c>
      <c r="N60" s="276">
        <f>SUM(N61:N63)</f>
        <v>40158904.539999999</v>
      </c>
      <c r="O60" s="276">
        <f>SUM(O61:O63)</f>
        <v>32609065</v>
      </c>
      <c r="P60" s="276">
        <f>SUM(P61:P63)</f>
        <v>16616268.82</v>
      </c>
      <c r="Q60" s="276">
        <f>SUM(Q61:Q63)</f>
        <v>20000</v>
      </c>
      <c r="R60" s="274"/>
      <c r="S60" s="274" t="s">
        <v>784</v>
      </c>
      <c r="T60" s="352"/>
      <c r="Z60" s="272"/>
      <c r="AA60" s="272"/>
      <c r="AB60" s="272"/>
      <c r="AC60" s="264"/>
    </row>
    <row r="61" spans="1:29" s="256" customFormat="1" ht="21.6" customHeight="1">
      <c r="A61" s="271"/>
      <c r="B61" s="271" t="s">
        <v>783</v>
      </c>
      <c r="C61" s="118"/>
      <c r="D61" s="269"/>
      <c r="E61" s="268">
        <v>3910874.12</v>
      </c>
      <c r="F61" s="268">
        <v>1697024.2</v>
      </c>
      <c r="G61" s="268">
        <v>2167888.2599999998</v>
      </c>
      <c r="H61" s="268">
        <v>0</v>
      </c>
      <c r="I61" s="268">
        <v>97770</v>
      </c>
      <c r="J61" s="268">
        <v>42269778</v>
      </c>
      <c r="K61" s="268">
        <v>45778050.579999998</v>
      </c>
      <c r="L61" s="268">
        <v>26085714</v>
      </c>
      <c r="M61" s="268">
        <v>25392719.41</v>
      </c>
      <c r="N61" s="268">
        <v>15215030.310000001</v>
      </c>
      <c r="O61" s="268">
        <v>10746180</v>
      </c>
      <c r="P61" s="268">
        <v>8776619.9299999997</v>
      </c>
      <c r="Q61" s="268">
        <v>20000</v>
      </c>
      <c r="R61" s="266"/>
      <c r="S61" s="266"/>
      <c r="T61" s="350" t="s">
        <v>782</v>
      </c>
      <c r="AC61" s="264"/>
    </row>
    <row r="62" spans="1:29" s="256" customFormat="1" ht="21.6" customHeight="1">
      <c r="A62" s="271"/>
      <c r="B62" s="270" t="s">
        <v>781</v>
      </c>
      <c r="C62" s="118"/>
      <c r="D62" s="269"/>
      <c r="E62" s="268">
        <v>4253691.2699999996</v>
      </c>
      <c r="F62" s="268">
        <v>1266729.8</v>
      </c>
      <c r="G62" s="268">
        <v>550016.6</v>
      </c>
      <c r="H62" s="268">
        <v>0</v>
      </c>
      <c r="I62" s="268">
        <v>43977.04</v>
      </c>
      <c r="J62" s="268">
        <v>33649691</v>
      </c>
      <c r="K62" s="268">
        <v>37004721.609999999</v>
      </c>
      <c r="L62" s="268">
        <v>16170207.57</v>
      </c>
      <c r="M62" s="268">
        <v>24631109.170000002</v>
      </c>
      <c r="N62" s="268">
        <v>16083919.98</v>
      </c>
      <c r="O62" s="268">
        <v>13478600</v>
      </c>
      <c r="P62" s="268">
        <v>4647208.8899999997</v>
      </c>
      <c r="Q62" s="268">
        <v>0</v>
      </c>
      <c r="R62" s="266"/>
      <c r="S62" s="266"/>
      <c r="T62" s="350" t="s">
        <v>780</v>
      </c>
      <c r="AC62" s="264"/>
    </row>
    <row r="63" spans="1:29" s="272" customFormat="1" ht="21.6" customHeight="1">
      <c r="A63" s="271"/>
      <c r="B63" s="271" t="s">
        <v>779</v>
      </c>
      <c r="C63" s="118"/>
      <c r="D63" s="269"/>
      <c r="E63" s="268">
        <v>7219995.6600000001</v>
      </c>
      <c r="F63" s="268">
        <v>1246107.5</v>
      </c>
      <c r="G63" s="268">
        <v>542250.30000000005</v>
      </c>
      <c r="H63" s="268">
        <v>0</v>
      </c>
      <c r="I63" s="268">
        <v>11751.11</v>
      </c>
      <c r="J63" s="268">
        <v>30539249.760000002</v>
      </c>
      <c r="K63" s="268">
        <v>28361728.370000001</v>
      </c>
      <c r="L63" s="268">
        <v>16703230.560000001</v>
      </c>
      <c r="M63" s="268">
        <v>13712278.220000001</v>
      </c>
      <c r="N63" s="268">
        <v>8859954.2499999981</v>
      </c>
      <c r="O63" s="268">
        <v>8384285</v>
      </c>
      <c r="P63" s="268">
        <v>3192440</v>
      </c>
      <c r="Q63" s="268">
        <v>0</v>
      </c>
      <c r="R63" s="266"/>
      <c r="S63" s="266"/>
      <c r="T63" s="350" t="s">
        <v>778</v>
      </c>
      <c r="Z63" s="256"/>
      <c r="AA63" s="256"/>
      <c r="AB63" s="256"/>
      <c r="AC63" s="264"/>
    </row>
    <row r="64" spans="1:29" s="256" customFormat="1" ht="21.6" customHeight="1">
      <c r="A64" s="279" t="s">
        <v>238</v>
      </c>
      <c r="B64" s="278"/>
      <c r="C64" s="119"/>
      <c r="D64" s="277"/>
      <c r="E64" s="276">
        <f>SUM(E65:E67)</f>
        <v>3754400.35</v>
      </c>
      <c r="F64" s="276">
        <f>SUM(F65:F67)</f>
        <v>1561384.85</v>
      </c>
      <c r="G64" s="276">
        <f>SUM(G65:G67)</f>
        <v>2165089.48</v>
      </c>
      <c r="H64" s="276">
        <f>SUM(H65:H67)</f>
        <v>2310750.91</v>
      </c>
      <c r="I64" s="276">
        <f>SUM(I65:I67)</f>
        <v>132742</v>
      </c>
      <c r="J64" s="276">
        <f>SUM(J65:J67)</f>
        <v>80434670.24000001</v>
      </c>
      <c r="K64" s="276">
        <f>SUM(K65:K67)</f>
        <v>74034030.530000001</v>
      </c>
      <c r="L64" s="276">
        <f>SUM(L65:L67)</f>
        <v>36945126.18</v>
      </c>
      <c r="M64" s="276">
        <f>SUM(M65:M67)</f>
        <v>44066528</v>
      </c>
      <c r="N64" s="276">
        <f>SUM(N65:N67)</f>
        <v>30388733.620000001</v>
      </c>
      <c r="O64" s="276">
        <f>SUM(O65:O67)</f>
        <v>39043904</v>
      </c>
      <c r="P64" s="276">
        <f>SUM(P65:P67)</f>
        <v>8292993.4000000004</v>
      </c>
      <c r="Q64" s="276">
        <f>SUM(Q65:Q67)</f>
        <v>40000</v>
      </c>
      <c r="R64" s="274"/>
      <c r="S64" s="274" t="s">
        <v>777</v>
      </c>
      <c r="T64" s="352"/>
      <c r="Z64" s="272"/>
      <c r="AA64" s="272"/>
      <c r="AB64" s="272"/>
      <c r="AC64" s="264"/>
    </row>
    <row r="65" spans="1:29" s="256" customFormat="1" ht="21.6" customHeight="1">
      <c r="A65" s="271"/>
      <c r="B65" s="271" t="s">
        <v>776</v>
      </c>
      <c r="C65" s="118"/>
      <c r="D65" s="269"/>
      <c r="E65" s="268">
        <v>2925130.3</v>
      </c>
      <c r="F65" s="268">
        <v>1019269</v>
      </c>
      <c r="G65" s="268">
        <v>1731561.79</v>
      </c>
      <c r="H65" s="268">
        <v>2310750.91</v>
      </c>
      <c r="I65" s="268">
        <v>71106</v>
      </c>
      <c r="J65" s="268">
        <v>28722035</v>
      </c>
      <c r="K65" s="268">
        <v>29156684.77</v>
      </c>
      <c r="L65" s="268">
        <v>13222910.279999999</v>
      </c>
      <c r="M65" s="268">
        <v>17486774</v>
      </c>
      <c r="N65" s="268">
        <v>16190478.48</v>
      </c>
      <c r="O65" s="268">
        <v>16444074</v>
      </c>
      <c r="P65" s="268">
        <v>5431333.4000000004</v>
      </c>
      <c r="Q65" s="268">
        <v>20000</v>
      </c>
      <c r="R65" s="266"/>
      <c r="S65" s="266"/>
      <c r="T65" s="350" t="s">
        <v>775</v>
      </c>
      <c r="AC65" s="264"/>
    </row>
    <row r="66" spans="1:29" s="256" customFormat="1" ht="21.6" customHeight="1">
      <c r="A66" s="271"/>
      <c r="B66" s="271" t="s">
        <v>774</v>
      </c>
      <c r="C66" s="118"/>
      <c r="D66" s="269"/>
      <c r="E66" s="268">
        <v>288365.2</v>
      </c>
      <c r="F66" s="268">
        <v>439105.85</v>
      </c>
      <c r="G66" s="268">
        <v>261207.45</v>
      </c>
      <c r="H66" s="268">
        <v>0</v>
      </c>
      <c r="I66" s="268">
        <v>37996</v>
      </c>
      <c r="J66" s="268">
        <v>18835489.240000002</v>
      </c>
      <c r="K66" s="268">
        <v>21587719.079999998</v>
      </c>
      <c r="L66" s="268">
        <v>7697782.4299999997</v>
      </c>
      <c r="M66" s="268">
        <v>13881023</v>
      </c>
      <c r="N66" s="268">
        <v>8123563.2300000004</v>
      </c>
      <c r="O66" s="268">
        <v>8359660</v>
      </c>
      <c r="P66" s="268">
        <v>884660</v>
      </c>
      <c r="Q66" s="268">
        <v>0</v>
      </c>
      <c r="R66" s="266"/>
      <c r="S66" s="266"/>
      <c r="T66" s="350" t="s">
        <v>773</v>
      </c>
      <c r="AC66" s="264"/>
    </row>
    <row r="67" spans="1:29" ht="21.6" customHeight="1">
      <c r="A67" s="271"/>
      <c r="B67" s="271" t="s">
        <v>772</v>
      </c>
      <c r="C67" s="118"/>
      <c r="D67" s="269"/>
      <c r="E67" s="268">
        <v>540904.85</v>
      </c>
      <c r="F67" s="268">
        <v>103010</v>
      </c>
      <c r="G67" s="268">
        <v>172320.24</v>
      </c>
      <c r="H67" s="268">
        <v>0</v>
      </c>
      <c r="I67" s="268">
        <v>23640</v>
      </c>
      <c r="J67" s="268">
        <v>32877146</v>
      </c>
      <c r="K67" s="268">
        <v>23289626.68</v>
      </c>
      <c r="L67" s="268">
        <v>16024433.470000001</v>
      </c>
      <c r="M67" s="268">
        <v>12698731</v>
      </c>
      <c r="N67" s="268">
        <v>6074691.9100000001</v>
      </c>
      <c r="O67" s="268">
        <v>14240170</v>
      </c>
      <c r="P67" s="268">
        <v>1977000</v>
      </c>
      <c r="Q67" s="268">
        <v>20000</v>
      </c>
      <c r="R67" s="266"/>
      <c r="S67" s="266"/>
      <c r="T67" s="350" t="s">
        <v>771</v>
      </c>
      <c r="Z67" s="256"/>
      <c r="AA67" s="256"/>
      <c r="AB67" s="256"/>
      <c r="AC67" s="264"/>
    </row>
    <row r="68" spans="1:29" ht="42" customHeight="1">
      <c r="A68" s="356"/>
      <c r="B68" s="356"/>
      <c r="C68" s="118"/>
      <c r="D68" s="118"/>
      <c r="E68" s="334"/>
      <c r="F68" s="334"/>
      <c r="G68" s="334"/>
      <c r="H68" s="334"/>
      <c r="I68" s="334"/>
      <c r="J68" s="334"/>
      <c r="K68" s="334"/>
      <c r="L68" s="334"/>
      <c r="M68" s="334"/>
      <c r="N68" s="334"/>
      <c r="O68" s="334"/>
      <c r="P68" s="334"/>
      <c r="Q68" s="334"/>
      <c r="R68" s="355"/>
      <c r="S68" s="355"/>
      <c r="T68" s="350"/>
      <c r="Z68" s="256"/>
      <c r="AA68" s="256"/>
      <c r="AB68" s="256"/>
    </row>
    <row r="69" spans="1:29" ht="31.2" customHeight="1">
      <c r="A69" s="356"/>
      <c r="B69" s="356"/>
      <c r="C69" s="118"/>
      <c r="D69" s="118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334"/>
      <c r="P69" s="334"/>
      <c r="Q69" s="334"/>
      <c r="R69" s="355"/>
      <c r="S69" s="355"/>
      <c r="T69" s="350"/>
      <c r="Z69" s="256"/>
      <c r="AA69" s="256"/>
      <c r="AB69" s="256"/>
    </row>
    <row r="70" spans="1:29" s="325" customFormat="1" ht="33.6" customHeight="1">
      <c r="A70" s="356"/>
      <c r="B70" s="356"/>
      <c r="C70" s="118"/>
      <c r="D70" s="118"/>
      <c r="E70" s="334"/>
      <c r="F70" s="334"/>
      <c r="G70" s="334"/>
      <c r="H70" s="334"/>
      <c r="I70" s="334"/>
      <c r="J70" s="334"/>
      <c r="K70" s="334"/>
      <c r="L70" s="334"/>
      <c r="M70" s="334"/>
      <c r="N70" s="334"/>
      <c r="O70" s="334"/>
      <c r="P70" s="334"/>
      <c r="Q70" s="334"/>
      <c r="R70" s="355"/>
      <c r="S70" s="355"/>
      <c r="T70" s="350"/>
      <c r="Z70" s="256"/>
      <c r="AA70" s="256"/>
      <c r="AB70" s="256"/>
    </row>
    <row r="71" spans="1:29" s="322" customFormat="1">
      <c r="A71" s="325"/>
      <c r="B71" s="329" t="s">
        <v>664</v>
      </c>
      <c r="C71" s="324"/>
      <c r="D71" s="329" t="s">
        <v>663</v>
      </c>
      <c r="E71" s="325"/>
      <c r="F71" s="325"/>
      <c r="G71" s="325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8"/>
      <c r="S71" s="328"/>
      <c r="T71" s="327"/>
      <c r="Z71" s="272"/>
      <c r="AA71" s="272"/>
      <c r="AB71" s="272"/>
    </row>
    <row r="72" spans="1:29" s="322" customFormat="1" ht="21.75" customHeight="1">
      <c r="B72" s="325" t="s">
        <v>662</v>
      </c>
      <c r="C72" s="324"/>
      <c r="D72" s="323" t="s">
        <v>661</v>
      </c>
      <c r="R72" s="320"/>
      <c r="S72" s="320"/>
      <c r="T72" s="326"/>
      <c r="Z72" s="256"/>
      <c r="AA72" s="256"/>
      <c r="AB72" s="256"/>
    </row>
    <row r="73" spans="1:29" s="319" customFormat="1" ht="15" customHeight="1">
      <c r="A73" s="322"/>
      <c r="B73" s="325"/>
      <c r="C73" s="324"/>
      <c r="D73" s="323"/>
      <c r="E73" s="322"/>
      <c r="F73" s="322"/>
      <c r="G73" s="322"/>
      <c r="H73" s="322"/>
      <c r="I73" s="322"/>
      <c r="J73" s="322"/>
      <c r="K73" s="322"/>
      <c r="L73" s="322"/>
      <c r="M73" s="322"/>
      <c r="N73" s="322"/>
      <c r="O73" s="322"/>
      <c r="P73" s="322"/>
      <c r="Q73" s="321" t="s">
        <v>660</v>
      </c>
      <c r="R73" s="320"/>
      <c r="S73" s="320"/>
      <c r="Z73" s="256"/>
      <c r="AA73" s="256"/>
      <c r="AB73" s="256"/>
    </row>
    <row r="74" spans="1:29" s="293" customFormat="1" ht="15" customHeight="1">
      <c r="A74" s="319"/>
      <c r="B74" s="319"/>
      <c r="C74" s="319"/>
      <c r="D74" s="319"/>
      <c r="E74" s="319"/>
      <c r="F74" s="319"/>
      <c r="G74" s="319"/>
      <c r="H74" s="319"/>
      <c r="I74" s="319"/>
      <c r="J74" s="319"/>
      <c r="K74" s="319"/>
      <c r="L74" s="319"/>
      <c r="M74" s="319"/>
      <c r="N74" s="319"/>
      <c r="O74" s="319"/>
      <c r="P74" s="319"/>
      <c r="Q74" s="319"/>
      <c r="R74" s="318"/>
      <c r="S74" s="318"/>
      <c r="T74" s="317"/>
      <c r="Z74" s="256"/>
      <c r="AA74" s="256"/>
      <c r="AB74" s="256"/>
    </row>
    <row r="75" spans="1:29" s="293" customFormat="1" ht="19.5" customHeight="1">
      <c r="A75" s="316" t="s">
        <v>659</v>
      </c>
      <c r="B75" s="316"/>
      <c r="C75" s="316"/>
      <c r="D75" s="315"/>
      <c r="E75" s="314" t="s">
        <v>47</v>
      </c>
      <c r="F75" s="313"/>
      <c r="G75" s="313"/>
      <c r="H75" s="313"/>
      <c r="I75" s="313"/>
      <c r="J75" s="313"/>
      <c r="K75" s="312"/>
      <c r="L75" s="311" t="s">
        <v>43</v>
      </c>
      <c r="M75" s="310"/>
      <c r="N75" s="310"/>
      <c r="O75" s="310"/>
      <c r="P75" s="310"/>
      <c r="Q75" s="310"/>
      <c r="R75" s="309" t="s">
        <v>658</v>
      </c>
      <c r="S75" s="308"/>
      <c r="T75" s="308"/>
      <c r="Z75" s="272"/>
      <c r="AA75" s="272"/>
      <c r="AB75" s="272"/>
    </row>
    <row r="76" spans="1:29" s="293" customFormat="1" ht="19.5" customHeight="1">
      <c r="A76" s="300"/>
      <c r="B76" s="300"/>
      <c r="C76" s="300"/>
      <c r="D76" s="299"/>
      <c r="E76" s="307" t="s">
        <v>46</v>
      </c>
      <c r="F76" s="292"/>
      <c r="G76" s="292"/>
      <c r="H76" s="292"/>
      <c r="I76" s="292"/>
      <c r="J76" s="292"/>
      <c r="K76" s="291"/>
      <c r="L76" s="306" t="s">
        <v>28</v>
      </c>
      <c r="M76" s="305"/>
      <c r="N76" s="305"/>
      <c r="O76" s="305"/>
      <c r="P76" s="305"/>
      <c r="Q76" s="305"/>
      <c r="R76" s="295"/>
      <c r="S76" s="294"/>
      <c r="T76" s="294"/>
      <c r="Z76" s="256"/>
      <c r="AA76" s="256"/>
      <c r="AB76" s="256"/>
    </row>
    <row r="77" spans="1:29" s="293" customFormat="1" ht="19.5" customHeight="1">
      <c r="A77" s="300"/>
      <c r="B77" s="300"/>
      <c r="C77" s="300"/>
      <c r="D77" s="299"/>
      <c r="E77" s="298"/>
      <c r="F77" s="298" t="s">
        <v>44</v>
      </c>
      <c r="G77" s="298"/>
      <c r="H77" s="298"/>
      <c r="I77" s="298"/>
      <c r="J77" s="304"/>
      <c r="K77" s="303"/>
      <c r="L77" s="302" t="s">
        <v>39</v>
      </c>
      <c r="M77" s="297" t="s">
        <v>556</v>
      </c>
      <c r="N77" s="296" t="s">
        <v>557</v>
      </c>
      <c r="O77" s="296" t="s">
        <v>558</v>
      </c>
      <c r="P77" s="296" t="s">
        <v>559</v>
      </c>
      <c r="Q77" s="296" t="s">
        <v>560</v>
      </c>
      <c r="R77" s="295"/>
      <c r="S77" s="294"/>
      <c r="T77" s="294"/>
      <c r="Z77" s="301"/>
      <c r="AA77" s="301"/>
      <c r="AB77" s="301"/>
    </row>
    <row r="78" spans="1:29" s="293" customFormat="1" ht="19.5" customHeight="1">
      <c r="A78" s="300"/>
      <c r="B78" s="300"/>
      <c r="C78" s="300"/>
      <c r="D78" s="299"/>
      <c r="E78" s="298" t="s">
        <v>41</v>
      </c>
      <c r="F78" s="298" t="s">
        <v>657</v>
      </c>
      <c r="G78" s="298" t="s">
        <v>33</v>
      </c>
      <c r="H78" s="298" t="s">
        <v>40</v>
      </c>
      <c r="I78" s="298" t="s">
        <v>31</v>
      </c>
      <c r="J78" s="296" t="s">
        <v>30</v>
      </c>
      <c r="K78" s="296" t="s">
        <v>29</v>
      </c>
      <c r="L78" s="298" t="s">
        <v>35</v>
      </c>
      <c r="M78" s="297" t="s">
        <v>561</v>
      </c>
      <c r="N78" s="296" t="s">
        <v>19</v>
      </c>
      <c r="O78" s="296" t="s">
        <v>562</v>
      </c>
      <c r="P78" s="296" t="s">
        <v>22</v>
      </c>
      <c r="Q78" s="296" t="s">
        <v>21</v>
      </c>
      <c r="R78" s="295"/>
      <c r="S78" s="294"/>
      <c r="T78" s="294"/>
      <c r="Z78" s="272"/>
      <c r="AA78" s="272"/>
      <c r="AB78" s="272"/>
    </row>
    <row r="79" spans="1:29" s="293" customFormat="1" ht="19.5" customHeight="1">
      <c r="A79" s="300"/>
      <c r="B79" s="300"/>
      <c r="C79" s="300"/>
      <c r="D79" s="299"/>
      <c r="E79" s="298" t="s">
        <v>37</v>
      </c>
      <c r="F79" s="298" t="s">
        <v>656</v>
      </c>
      <c r="G79" s="298" t="s">
        <v>25</v>
      </c>
      <c r="H79" s="298" t="s">
        <v>655</v>
      </c>
      <c r="I79" s="298" t="s">
        <v>23</v>
      </c>
      <c r="J79" s="298" t="s">
        <v>22</v>
      </c>
      <c r="K79" s="296" t="s">
        <v>21</v>
      </c>
      <c r="L79" s="298" t="s">
        <v>20</v>
      </c>
      <c r="M79" s="297"/>
      <c r="N79" s="296"/>
      <c r="O79" s="296"/>
      <c r="P79" s="296"/>
      <c r="Q79" s="296"/>
      <c r="R79" s="295"/>
      <c r="S79" s="294"/>
      <c r="T79" s="294"/>
      <c r="Z79" s="256"/>
      <c r="AA79" s="256"/>
      <c r="AB79" s="256"/>
    </row>
    <row r="80" spans="1:29" s="272" customFormat="1" ht="20.25" customHeight="1">
      <c r="A80" s="292"/>
      <c r="B80" s="292"/>
      <c r="C80" s="292"/>
      <c r="D80" s="291"/>
      <c r="E80" s="290" t="s">
        <v>27</v>
      </c>
      <c r="F80" s="289"/>
      <c r="G80" s="290"/>
      <c r="H80" s="290" t="s">
        <v>654</v>
      </c>
      <c r="I80" s="290"/>
      <c r="J80" s="290"/>
      <c r="K80" s="287"/>
      <c r="L80" s="289"/>
      <c r="M80" s="288"/>
      <c r="N80" s="287"/>
      <c r="O80" s="287"/>
      <c r="P80" s="287"/>
      <c r="Q80" s="287"/>
      <c r="R80" s="286"/>
      <c r="S80" s="285"/>
      <c r="T80" s="285"/>
      <c r="Z80" s="117"/>
      <c r="AA80" s="117"/>
      <c r="AB80" s="117"/>
    </row>
    <row r="81" spans="1:29" s="256" customFormat="1" ht="22.2" customHeight="1">
      <c r="A81" s="279" t="s">
        <v>222</v>
      </c>
      <c r="B81" s="278"/>
      <c r="C81" s="119"/>
      <c r="D81" s="365"/>
      <c r="E81" s="276">
        <f>SUM(E82:E84)</f>
        <v>2470511.25</v>
      </c>
      <c r="F81" s="276">
        <f>SUM(F82:F84)</f>
        <v>770130.68</v>
      </c>
      <c r="G81" s="276">
        <f>SUM(G82:G84)</f>
        <v>2308058.81</v>
      </c>
      <c r="H81" s="276">
        <f>SUM(H82:H84)</f>
        <v>1368977</v>
      </c>
      <c r="I81" s="276">
        <f>SUM(I82:I84)</f>
        <v>259554.66</v>
      </c>
      <c r="J81" s="276">
        <f>SUM(J82:J84)</f>
        <v>72980986.280000001</v>
      </c>
      <c r="K81" s="276">
        <f>SUM(K82:K84)</f>
        <v>67712759.549999997</v>
      </c>
      <c r="L81" s="276">
        <f>SUM(L82:L84)</f>
        <v>34539446.239999995</v>
      </c>
      <c r="M81" s="276">
        <f>SUM(M82:M84)</f>
        <v>43373092.609999999</v>
      </c>
      <c r="N81" s="276">
        <f>SUM(N82:N84)</f>
        <v>24738289.970000003</v>
      </c>
      <c r="O81" s="276">
        <f>SUM(O82:O84)</f>
        <v>37258060</v>
      </c>
      <c r="P81" s="276">
        <f>SUM(P82:P84)</f>
        <v>5466901.9199999999</v>
      </c>
      <c r="Q81" s="276">
        <f>SUM(Q82:Q84)</f>
        <v>0</v>
      </c>
      <c r="R81" s="274"/>
      <c r="S81" s="274" t="s">
        <v>770</v>
      </c>
      <c r="T81" s="352"/>
      <c r="Z81" s="117"/>
      <c r="AA81" s="117"/>
      <c r="AB81" s="117"/>
      <c r="AC81" s="264"/>
    </row>
    <row r="82" spans="1:29" s="256" customFormat="1" ht="22.2" customHeight="1">
      <c r="A82" s="271"/>
      <c r="B82" s="271" t="s">
        <v>769</v>
      </c>
      <c r="C82" s="118"/>
      <c r="D82" s="364"/>
      <c r="E82" s="268">
        <v>601111.1</v>
      </c>
      <c r="F82" s="268">
        <v>244347.7</v>
      </c>
      <c r="G82" s="268">
        <v>437618.14</v>
      </c>
      <c r="H82" s="268">
        <v>1356525</v>
      </c>
      <c r="I82" s="268">
        <v>42224.66</v>
      </c>
      <c r="J82" s="268">
        <v>21521920</v>
      </c>
      <c r="K82" s="268">
        <v>25652766.91</v>
      </c>
      <c r="L82" s="268">
        <v>11462296.470000001</v>
      </c>
      <c r="M82" s="268">
        <v>17254304.609999999</v>
      </c>
      <c r="N82" s="268">
        <v>8112820.6699999999</v>
      </c>
      <c r="O82" s="268">
        <v>12418994</v>
      </c>
      <c r="P82" s="268">
        <v>2866941.92</v>
      </c>
      <c r="Q82" s="268">
        <v>0</v>
      </c>
      <c r="R82" s="266"/>
      <c r="S82" s="266"/>
      <c r="T82" s="350" t="s">
        <v>768</v>
      </c>
      <c r="Z82" s="117"/>
      <c r="AA82" s="117"/>
      <c r="AB82" s="117"/>
      <c r="AC82" s="264"/>
    </row>
    <row r="83" spans="1:29" s="256" customFormat="1" ht="22.2" customHeight="1">
      <c r="A83" s="271"/>
      <c r="B83" s="271" t="s">
        <v>767</v>
      </c>
      <c r="C83" s="118"/>
      <c r="D83" s="364"/>
      <c r="E83" s="268">
        <v>1558424.57</v>
      </c>
      <c r="F83" s="268">
        <v>502642.45</v>
      </c>
      <c r="G83" s="268">
        <v>1592091.01</v>
      </c>
      <c r="H83" s="268">
        <v>0</v>
      </c>
      <c r="I83" s="268">
        <v>10610</v>
      </c>
      <c r="J83" s="268">
        <v>12462636</v>
      </c>
      <c r="K83" s="268">
        <v>20638135.559999999</v>
      </c>
      <c r="L83" s="268">
        <v>7220399.5700000003</v>
      </c>
      <c r="M83" s="268">
        <v>11659140</v>
      </c>
      <c r="N83" s="268">
        <v>7158597.7700000005</v>
      </c>
      <c r="O83" s="268">
        <v>7435900</v>
      </c>
      <c r="P83" s="268">
        <v>170000</v>
      </c>
      <c r="Q83" s="268">
        <v>0</v>
      </c>
      <c r="R83" s="266"/>
      <c r="S83" s="266"/>
      <c r="T83" s="350" t="s">
        <v>766</v>
      </c>
      <c r="Z83" s="117"/>
      <c r="AA83" s="117"/>
      <c r="AB83" s="117"/>
      <c r="AC83" s="264"/>
    </row>
    <row r="84" spans="1:29" s="272" customFormat="1" ht="22.2" customHeight="1">
      <c r="A84" s="271"/>
      <c r="B84" s="271" t="s">
        <v>765</v>
      </c>
      <c r="C84" s="118"/>
      <c r="D84" s="364"/>
      <c r="E84" s="268">
        <v>310975.58</v>
      </c>
      <c r="F84" s="268">
        <v>23140.53</v>
      </c>
      <c r="G84" s="268">
        <v>278349.65999999997</v>
      </c>
      <c r="H84" s="268">
        <v>12452</v>
      </c>
      <c r="I84" s="268">
        <v>206720</v>
      </c>
      <c r="J84" s="268">
        <v>38996430.280000001</v>
      </c>
      <c r="K84" s="268">
        <v>21421857.079999998</v>
      </c>
      <c r="L84" s="268">
        <v>15856750.199999999</v>
      </c>
      <c r="M84" s="268">
        <v>14459648</v>
      </c>
      <c r="N84" s="268">
        <v>9466871.5300000012</v>
      </c>
      <c r="O84" s="268">
        <v>17403166</v>
      </c>
      <c r="P84" s="268">
        <v>2429960</v>
      </c>
      <c r="Q84" s="268">
        <v>0</v>
      </c>
      <c r="R84" s="266"/>
      <c r="S84" s="266"/>
      <c r="T84" s="350" t="s">
        <v>764</v>
      </c>
      <c r="Z84" s="117"/>
      <c r="AA84" s="117"/>
      <c r="AB84" s="117"/>
      <c r="AC84" s="264"/>
    </row>
    <row r="85" spans="1:29" s="256" customFormat="1" ht="22.2" customHeight="1">
      <c r="A85" s="279" t="s">
        <v>214</v>
      </c>
      <c r="B85" s="279"/>
      <c r="C85" s="119"/>
      <c r="D85" s="277"/>
      <c r="E85" s="276">
        <f>SUM(E86:E91)</f>
        <v>5041456.3899999997</v>
      </c>
      <c r="F85" s="276">
        <f>SUM(F86:F91)</f>
        <v>2767796.9699999997</v>
      </c>
      <c r="G85" s="276">
        <f>SUM(G86:G91)</f>
        <v>4621657.04</v>
      </c>
      <c r="H85" s="276">
        <f>SUM(H86:H91)</f>
        <v>1405606</v>
      </c>
      <c r="I85" s="276">
        <f>SUM(I86:I91)</f>
        <v>355476.43</v>
      </c>
      <c r="J85" s="276">
        <f>SUM(J86:J91)</f>
        <v>195114847.25999999</v>
      </c>
      <c r="K85" s="276">
        <f>SUM(K86:K91)</f>
        <v>180940704.60999998</v>
      </c>
      <c r="L85" s="276">
        <f>SUM(L86:L91)</f>
        <v>85991788.719999999</v>
      </c>
      <c r="M85" s="276">
        <f>SUM(M86:M91)</f>
        <v>131261412.13</v>
      </c>
      <c r="N85" s="276">
        <f>SUM(N86:N91)</f>
        <v>59536602.450000003</v>
      </c>
      <c r="O85" s="276">
        <f>SUM(O86:O91)</f>
        <v>67540703.069999993</v>
      </c>
      <c r="P85" s="276">
        <f>SUM(P86:P91)</f>
        <v>13112077</v>
      </c>
      <c r="Q85" s="276">
        <f>SUM(Q86:Q91)</f>
        <v>38000</v>
      </c>
      <c r="R85" s="274"/>
      <c r="S85" s="274" t="s">
        <v>763</v>
      </c>
      <c r="T85" s="352"/>
      <c r="Z85" s="117"/>
      <c r="AA85" s="117"/>
      <c r="AB85" s="117"/>
      <c r="AC85" s="264"/>
    </row>
    <row r="86" spans="1:29" s="256" customFormat="1" ht="22.2" customHeight="1">
      <c r="A86" s="271"/>
      <c r="B86" s="271" t="s">
        <v>762</v>
      </c>
      <c r="C86" s="118"/>
      <c r="D86" s="269"/>
      <c r="E86" s="268">
        <v>2514335.02</v>
      </c>
      <c r="F86" s="268">
        <v>937595.62</v>
      </c>
      <c r="G86" s="268">
        <v>2429265.2999999998</v>
      </c>
      <c r="H86" s="268">
        <v>1405606</v>
      </c>
      <c r="I86" s="268">
        <v>158331.23000000001</v>
      </c>
      <c r="J86" s="268">
        <v>78658534.260000005</v>
      </c>
      <c r="K86" s="268">
        <v>75811712.439999998</v>
      </c>
      <c r="L86" s="268">
        <v>29012632.399999999</v>
      </c>
      <c r="M86" s="268">
        <v>60816588.189999998</v>
      </c>
      <c r="N86" s="268">
        <v>23919011.02</v>
      </c>
      <c r="O86" s="268">
        <v>26617600</v>
      </c>
      <c r="P86" s="268">
        <v>992166.72</v>
      </c>
      <c r="Q86" s="268">
        <v>0</v>
      </c>
      <c r="R86" s="266"/>
      <c r="S86" s="266"/>
      <c r="T86" s="350" t="s">
        <v>761</v>
      </c>
      <c r="Z86" s="325"/>
      <c r="AA86" s="325"/>
      <c r="AB86" s="325"/>
      <c r="AC86" s="264"/>
    </row>
    <row r="87" spans="1:29" s="256" customFormat="1" ht="22.2" customHeight="1">
      <c r="A87" s="271"/>
      <c r="B87" s="271" t="s">
        <v>760</v>
      </c>
      <c r="C87" s="118"/>
      <c r="D87" s="269"/>
      <c r="E87" s="268">
        <v>758378.77</v>
      </c>
      <c r="F87" s="268">
        <v>391651.6</v>
      </c>
      <c r="G87" s="268">
        <v>718857.39</v>
      </c>
      <c r="H87" s="268">
        <v>0</v>
      </c>
      <c r="I87" s="268">
        <v>55459.199999999997</v>
      </c>
      <c r="J87" s="268">
        <v>26809654</v>
      </c>
      <c r="K87" s="268">
        <v>20858830.640000001</v>
      </c>
      <c r="L87" s="268">
        <v>9795270.7200000007</v>
      </c>
      <c r="M87" s="268">
        <v>20305986</v>
      </c>
      <c r="N87" s="268">
        <v>8552491.8200000003</v>
      </c>
      <c r="O87" s="268">
        <v>4236960</v>
      </c>
      <c r="P87" s="268">
        <v>1726480</v>
      </c>
      <c r="Q87" s="268">
        <v>0</v>
      </c>
      <c r="R87" s="266"/>
      <c r="S87" s="266"/>
      <c r="T87" s="350" t="s">
        <v>759</v>
      </c>
      <c r="Z87" s="322"/>
      <c r="AA87" s="322"/>
      <c r="AB87" s="322"/>
      <c r="AC87" s="264"/>
    </row>
    <row r="88" spans="1:29" s="256" customFormat="1" ht="22.2" customHeight="1">
      <c r="A88" s="271"/>
      <c r="B88" s="270" t="s">
        <v>758</v>
      </c>
      <c r="C88" s="118"/>
      <c r="D88" s="269"/>
      <c r="E88" s="268">
        <v>53640.55</v>
      </c>
      <c r="F88" s="268">
        <v>55947.95</v>
      </c>
      <c r="G88" s="268">
        <v>576943.80000000005</v>
      </c>
      <c r="H88" s="268">
        <v>0</v>
      </c>
      <c r="I88" s="268">
        <v>3010</v>
      </c>
      <c r="J88" s="268">
        <v>10603075</v>
      </c>
      <c r="K88" s="268">
        <v>19118396.940000001</v>
      </c>
      <c r="L88" s="268">
        <v>3961153.84</v>
      </c>
      <c r="M88" s="268">
        <v>11060692</v>
      </c>
      <c r="N88" s="268">
        <v>5344672.08</v>
      </c>
      <c r="O88" s="268">
        <v>4351050</v>
      </c>
      <c r="P88" s="268">
        <v>814010.77</v>
      </c>
      <c r="Q88" s="268">
        <v>18000</v>
      </c>
      <c r="R88" s="363"/>
      <c r="S88" s="362"/>
      <c r="T88" s="350" t="s">
        <v>757</v>
      </c>
      <c r="Z88" s="322"/>
      <c r="AA88" s="322"/>
      <c r="AB88" s="322"/>
      <c r="AC88" s="264"/>
    </row>
    <row r="89" spans="1:29" s="256" customFormat="1" ht="22.2" customHeight="1">
      <c r="A89" s="271"/>
      <c r="B89" s="271" t="s">
        <v>756</v>
      </c>
      <c r="C89" s="118"/>
      <c r="D89" s="269"/>
      <c r="E89" s="268">
        <v>1186292</v>
      </c>
      <c r="F89" s="268">
        <v>664602.75</v>
      </c>
      <c r="G89" s="268">
        <v>171808.92</v>
      </c>
      <c r="H89" s="268">
        <v>0</v>
      </c>
      <c r="I89" s="268">
        <v>39294</v>
      </c>
      <c r="J89" s="268">
        <v>14305723</v>
      </c>
      <c r="K89" s="268">
        <v>13645185.82</v>
      </c>
      <c r="L89" s="268">
        <v>7468899.79</v>
      </c>
      <c r="M89" s="268">
        <v>12681286</v>
      </c>
      <c r="N89" s="268">
        <v>5954322.4800000004</v>
      </c>
      <c r="O89" s="268">
        <v>6236583.0700000003</v>
      </c>
      <c r="P89" s="268">
        <v>856000</v>
      </c>
      <c r="Q89" s="268">
        <v>0</v>
      </c>
      <c r="R89" s="363"/>
      <c r="S89" s="362"/>
      <c r="T89" s="350" t="s">
        <v>755</v>
      </c>
      <c r="Z89" s="319"/>
      <c r="AA89" s="319"/>
      <c r="AB89" s="319"/>
      <c r="AC89" s="264"/>
    </row>
    <row r="90" spans="1:29" s="256" customFormat="1" ht="22.2" customHeight="1">
      <c r="A90" s="271"/>
      <c r="B90" s="270" t="s">
        <v>754</v>
      </c>
      <c r="C90" s="118"/>
      <c r="D90" s="269"/>
      <c r="E90" s="268">
        <v>427599.1</v>
      </c>
      <c r="F90" s="268">
        <v>510951</v>
      </c>
      <c r="G90" s="268">
        <v>514552.91</v>
      </c>
      <c r="H90" s="268">
        <v>0</v>
      </c>
      <c r="I90" s="268">
        <v>70212</v>
      </c>
      <c r="J90" s="268">
        <v>35487035</v>
      </c>
      <c r="K90" s="268">
        <v>30030846.010000002</v>
      </c>
      <c r="L90" s="268">
        <v>18808313.539999999</v>
      </c>
      <c r="M90" s="268">
        <v>14469731.939999999</v>
      </c>
      <c r="N90" s="268">
        <v>8278175.6900000004</v>
      </c>
      <c r="O90" s="268">
        <v>11864260</v>
      </c>
      <c r="P90" s="268">
        <v>4796566</v>
      </c>
      <c r="Q90" s="268">
        <v>0</v>
      </c>
      <c r="R90" s="363"/>
      <c r="S90" s="362"/>
      <c r="T90" s="350" t="s">
        <v>753</v>
      </c>
      <c r="Z90" s="293"/>
      <c r="AA90" s="293"/>
      <c r="AB90" s="293"/>
      <c r="AC90" s="264"/>
    </row>
    <row r="91" spans="1:29" s="272" customFormat="1" ht="22.2" customHeight="1">
      <c r="A91" s="271"/>
      <c r="B91" s="271" t="s">
        <v>752</v>
      </c>
      <c r="C91" s="118"/>
      <c r="D91" s="269"/>
      <c r="E91" s="268">
        <v>101210.95</v>
      </c>
      <c r="F91" s="268">
        <v>207048.05</v>
      </c>
      <c r="G91" s="268">
        <v>210228.72</v>
      </c>
      <c r="H91" s="268">
        <v>0</v>
      </c>
      <c r="I91" s="268">
        <v>29170</v>
      </c>
      <c r="J91" s="268">
        <v>29250826</v>
      </c>
      <c r="K91" s="268">
        <v>21475732.760000002</v>
      </c>
      <c r="L91" s="268">
        <v>16945518.43</v>
      </c>
      <c r="M91" s="268">
        <v>11927128</v>
      </c>
      <c r="N91" s="268">
        <v>7487929.3599999994</v>
      </c>
      <c r="O91" s="268">
        <v>14234250</v>
      </c>
      <c r="P91" s="268">
        <v>3926853.51</v>
      </c>
      <c r="Q91" s="268">
        <v>20000</v>
      </c>
      <c r="R91" s="363"/>
      <c r="S91" s="362"/>
      <c r="T91" s="350" t="s">
        <v>751</v>
      </c>
      <c r="Z91" s="293"/>
      <c r="AA91" s="293"/>
      <c r="AB91" s="293"/>
      <c r="AC91" s="264"/>
    </row>
    <row r="92" spans="1:29" s="256" customFormat="1" ht="22.2" customHeight="1">
      <c r="A92" s="279" t="s">
        <v>201</v>
      </c>
      <c r="B92" s="278"/>
      <c r="C92" s="119"/>
      <c r="D92" s="119"/>
      <c r="E92" s="282">
        <f>SUM(E93:E95)</f>
        <v>1105561.31</v>
      </c>
      <c r="F92" s="276">
        <f>SUM(F93:F95)</f>
        <v>1011596.55</v>
      </c>
      <c r="G92" s="276">
        <f>SUM(G93:G95)</f>
        <v>1321404.72</v>
      </c>
      <c r="H92" s="276">
        <f>SUM(H93:H95)</f>
        <v>164570</v>
      </c>
      <c r="I92" s="276">
        <f>SUM(I93:I95)</f>
        <v>58855.6</v>
      </c>
      <c r="J92" s="276">
        <f>SUM(J93:J95)</f>
        <v>71593126</v>
      </c>
      <c r="K92" s="276">
        <f>SUM(K93:K95)</f>
        <v>63127316.619999997</v>
      </c>
      <c r="L92" s="276">
        <f>SUM(L93:L95)</f>
        <v>32280373.440000001</v>
      </c>
      <c r="M92" s="276">
        <f>SUM(M93:M95)</f>
        <v>42279513</v>
      </c>
      <c r="N92" s="276">
        <f>SUM(N93:N95)</f>
        <v>26961797.969999999</v>
      </c>
      <c r="O92" s="276">
        <f>SUM(O93:O95)</f>
        <v>23727609</v>
      </c>
      <c r="P92" s="276">
        <f>SUM(P93:P95)</f>
        <v>5686196.6699999999</v>
      </c>
      <c r="Q92" s="276">
        <f>SUM(Q93:Q95)</f>
        <v>20000</v>
      </c>
      <c r="R92" s="274"/>
      <c r="S92" s="274" t="s">
        <v>750</v>
      </c>
      <c r="T92" s="352"/>
      <c r="Z92" s="353"/>
      <c r="AA92" s="353"/>
      <c r="AB92" s="353"/>
      <c r="AC92" s="264"/>
    </row>
    <row r="93" spans="1:29" s="256" customFormat="1" ht="22.2" customHeight="1">
      <c r="A93" s="271"/>
      <c r="B93" s="271" t="s">
        <v>749</v>
      </c>
      <c r="C93" s="118"/>
      <c r="D93" s="118"/>
      <c r="E93" s="280">
        <v>632096.29</v>
      </c>
      <c r="F93" s="268">
        <v>139963.85</v>
      </c>
      <c r="G93" s="268">
        <v>873613.86</v>
      </c>
      <c r="H93" s="268">
        <v>0</v>
      </c>
      <c r="I93" s="268">
        <v>33353.599999999999</v>
      </c>
      <c r="J93" s="268">
        <v>21091082</v>
      </c>
      <c r="K93" s="268">
        <v>25187509.68</v>
      </c>
      <c r="L93" s="268">
        <v>11244269.91</v>
      </c>
      <c r="M93" s="268">
        <v>13820188</v>
      </c>
      <c r="N93" s="268">
        <v>11406664.209999999</v>
      </c>
      <c r="O93" s="268">
        <v>5961189</v>
      </c>
      <c r="P93" s="268">
        <v>2572000</v>
      </c>
      <c r="Q93" s="268">
        <v>0</v>
      </c>
      <c r="R93" s="266"/>
      <c r="S93" s="266"/>
      <c r="T93" s="350" t="s">
        <v>748</v>
      </c>
      <c r="Z93" s="283"/>
      <c r="AA93" s="283"/>
      <c r="AB93" s="283"/>
      <c r="AC93" s="264"/>
    </row>
    <row r="94" spans="1:29" s="256" customFormat="1" ht="22.2" customHeight="1">
      <c r="A94" s="271"/>
      <c r="B94" s="271" t="s">
        <v>747</v>
      </c>
      <c r="C94" s="118"/>
      <c r="D94" s="118"/>
      <c r="E94" s="280">
        <v>286262.5</v>
      </c>
      <c r="F94" s="268">
        <v>248906.3</v>
      </c>
      <c r="G94" s="268">
        <v>184735.95</v>
      </c>
      <c r="H94" s="268">
        <v>0</v>
      </c>
      <c r="I94" s="268">
        <v>13691</v>
      </c>
      <c r="J94" s="268">
        <v>28282264</v>
      </c>
      <c r="K94" s="268">
        <v>23156095.149999999</v>
      </c>
      <c r="L94" s="268">
        <v>13741510.220000001</v>
      </c>
      <c r="M94" s="268">
        <v>16642566</v>
      </c>
      <c r="N94" s="268">
        <v>10236785.32</v>
      </c>
      <c r="O94" s="268">
        <v>6928290</v>
      </c>
      <c r="P94" s="268">
        <v>1205500</v>
      </c>
      <c r="Q94" s="268">
        <v>0</v>
      </c>
      <c r="R94" s="266"/>
      <c r="S94" s="266"/>
      <c r="T94" s="350" t="s">
        <v>746</v>
      </c>
      <c r="Z94" s="283"/>
      <c r="AA94" s="283"/>
      <c r="AB94" s="283"/>
      <c r="AC94" s="264"/>
    </row>
    <row r="95" spans="1:29" s="272" customFormat="1" ht="22.2" customHeight="1">
      <c r="A95" s="271"/>
      <c r="B95" s="271" t="s">
        <v>745</v>
      </c>
      <c r="C95" s="118"/>
      <c r="D95" s="118"/>
      <c r="E95" s="280">
        <v>187202.52</v>
      </c>
      <c r="F95" s="268">
        <v>622726.40000000002</v>
      </c>
      <c r="G95" s="268">
        <v>263054.90999999997</v>
      </c>
      <c r="H95" s="268">
        <v>164570</v>
      </c>
      <c r="I95" s="268">
        <v>11811</v>
      </c>
      <c r="J95" s="268">
        <v>22219780</v>
      </c>
      <c r="K95" s="268">
        <v>14783711.789999999</v>
      </c>
      <c r="L95" s="268">
        <v>7294593.3099999996</v>
      </c>
      <c r="M95" s="268">
        <v>11816759</v>
      </c>
      <c r="N95" s="268">
        <v>5318348.4399999995</v>
      </c>
      <c r="O95" s="268">
        <v>10838130</v>
      </c>
      <c r="P95" s="268">
        <v>1908696.67</v>
      </c>
      <c r="Q95" s="268">
        <v>20000</v>
      </c>
      <c r="R95" s="266"/>
      <c r="S95" s="266"/>
      <c r="T95" s="350" t="s">
        <v>744</v>
      </c>
      <c r="Z95" s="283"/>
      <c r="AA95" s="283"/>
      <c r="AB95" s="283"/>
      <c r="AC95" s="264"/>
    </row>
    <row r="96" spans="1:29" s="256" customFormat="1" ht="22.2" customHeight="1">
      <c r="A96" s="279" t="s">
        <v>194</v>
      </c>
      <c r="B96" s="278"/>
      <c r="C96" s="119"/>
      <c r="D96" s="119"/>
      <c r="E96" s="282">
        <f>SUM(E97:E98)</f>
        <v>7803475.6600000001</v>
      </c>
      <c r="F96" s="282">
        <f>SUM(F97:F98)</f>
        <v>3566856.22</v>
      </c>
      <c r="G96" s="282">
        <f>SUM(G97:G98)</f>
        <v>3741071.42</v>
      </c>
      <c r="H96" s="282">
        <f>SUM(H97:H98)</f>
        <v>1850568.52</v>
      </c>
      <c r="I96" s="282">
        <f>SUM(I97:I98)</f>
        <v>555619.44999999995</v>
      </c>
      <c r="J96" s="282">
        <f>SUM(J97:J98)</f>
        <v>143098495.30000001</v>
      </c>
      <c r="K96" s="282">
        <f>SUM(K97:K98)</f>
        <v>115888088.05</v>
      </c>
      <c r="L96" s="282">
        <f>SUM(L97:L98)</f>
        <v>55351921.949999996</v>
      </c>
      <c r="M96" s="282">
        <f>SUM(M97:M98)</f>
        <v>92111980.170000002</v>
      </c>
      <c r="N96" s="282">
        <f>SUM(N97:N98)</f>
        <v>57964219.700000003</v>
      </c>
      <c r="O96" s="282">
        <f>SUM(O97:O98)</f>
        <v>52262406.060000002</v>
      </c>
      <c r="P96" s="282">
        <f>SUM(P97:P98)</f>
        <v>4712271.41</v>
      </c>
      <c r="Q96" s="282">
        <f>SUM(Q97:Q98)</f>
        <v>20540</v>
      </c>
      <c r="R96" s="274"/>
      <c r="S96" s="274" t="s">
        <v>743</v>
      </c>
      <c r="T96" s="352"/>
      <c r="AC96" s="264"/>
    </row>
    <row r="97" spans="1:29" s="301" customFormat="1" ht="22.2" customHeight="1">
      <c r="A97" s="271"/>
      <c r="B97" s="271" t="s">
        <v>742</v>
      </c>
      <c r="C97" s="118"/>
      <c r="D97" s="118"/>
      <c r="E97" s="280">
        <v>7644567.9800000004</v>
      </c>
      <c r="F97" s="268">
        <v>3514813.77</v>
      </c>
      <c r="G97" s="268">
        <v>3459520.12</v>
      </c>
      <c r="H97" s="268">
        <v>1850568.52</v>
      </c>
      <c r="I97" s="268">
        <v>465993.45</v>
      </c>
      <c r="J97" s="268">
        <v>111153377.3</v>
      </c>
      <c r="K97" s="268">
        <v>96862909.829999998</v>
      </c>
      <c r="L97" s="268">
        <v>45388733.009999998</v>
      </c>
      <c r="M97" s="268">
        <v>80718980.170000002</v>
      </c>
      <c r="N97" s="268">
        <v>51121159.810000002</v>
      </c>
      <c r="O97" s="268">
        <v>36087996.329999998</v>
      </c>
      <c r="P97" s="268">
        <v>1836030.16</v>
      </c>
      <c r="Q97" s="268">
        <v>0</v>
      </c>
      <c r="R97" s="266"/>
      <c r="S97" s="266"/>
      <c r="T97" s="350" t="s">
        <v>741</v>
      </c>
      <c r="Z97" s="256"/>
      <c r="AA97" s="256"/>
      <c r="AB97" s="256"/>
      <c r="AC97" s="264"/>
    </row>
    <row r="98" spans="1:29" s="272" customFormat="1" ht="22.2" customHeight="1">
      <c r="A98" s="361"/>
      <c r="B98" s="360" t="s">
        <v>740</v>
      </c>
      <c r="C98" s="359"/>
      <c r="D98" s="301"/>
      <c r="E98" s="280">
        <v>158907.68</v>
      </c>
      <c r="F98" s="268">
        <v>52042.45</v>
      </c>
      <c r="G98" s="268">
        <v>281551.3</v>
      </c>
      <c r="H98" s="268">
        <v>0</v>
      </c>
      <c r="I98" s="268">
        <v>89626</v>
      </c>
      <c r="J98" s="268">
        <v>31945118</v>
      </c>
      <c r="K98" s="268">
        <v>19025178.219999999</v>
      </c>
      <c r="L98" s="268">
        <v>9963188.9399999995</v>
      </c>
      <c r="M98" s="268">
        <v>11393000</v>
      </c>
      <c r="N98" s="268">
        <v>6843059.8899999997</v>
      </c>
      <c r="O98" s="268">
        <v>16174409.73</v>
      </c>
      <c r="P98" s="268">
        <v>2876241.25</v>
      </c>
      <c r="Q98" s="268">
        <v>20540</v>
      </c>
      <c r="R98" s="346"/>
      <c r="S98" s="340"/>
      <c r="T98" s="339" t="s">
        <v>739</v>
      </c>
      <c r="Z98" s="256"/>
      <c r="AA98" s="256"/>
      <c r="AB98" s="256"/>
      <c r="AC98" s="264"/>
    </row>
    <row r="99" spans="1:29" s="256" customFormat="1" ht="22.2" customHeight="1">
      <c r="A99" s="279" t="s">
        <v>184</v>
      </c>
      <c r="B99" s="279"/>
      <c r="C99" s="119"/>
      <c r="D99" s="119"/>
      <c r="E99" s="282">
        <f>E100</f>
        <v>3526060.1</v>
      </c>
      <c r="F99" s="282">
        <f>F100</f>
        <v>1260837.8400000001</v>
      </c>
      <c r="G99" s="282">
        <f>G100</f>
        <v>0</v>
      </c>
      <c r="H99" s="282">
        <f>H100</f>
        <v>1407380</v>
      </c>
      <c r="I99" s="282">
        <f>I100</f>
        <v>407520</v>
      </c>
      <c r="J99" s="282">
        <f>J100</f>
        <v>22289738</v>
      </c>
      <c r="K99" s="282">
        <f>K100</f>
        <v>28404905.98</v>
      </c>
      <c r="L99" s="282">
        <f>L100</f>
        <v>8545776.1300000008</v>
      </c>
      <c r="M99" s="282">
        <f>M100</f>
        <v>16957113</v>
      </c>
      <c r="N99" s="282">
        <f>N100</f>
        <v>13839431.960000001</v>
      </c>
      <c r="O99" s="282">
        <f>O100</f>
        <v>13610139.199999999</v>
      </c>
      <c r="P99" s="282">
        <f>P100</f>
        <v>4638246.2300000004</v>
      </c>
      <c r="Q99" s="282">
        <f>Q100</f>
        <v>20000</v>
      </c>
      <c r="R99" s="274"/>
      <c r="S99" s="274" t="s">
        <v>738</v>
      </c>
      <c r="T99" s="352"/>
      <c r="Z99" s="272"/>
      <c r="AA99" s="272"/>
      <c r="AB99" s="272"/>
      <c r="AC99" s="264"/>
    </row>
    <row r="100" spans="1:29" ht="22.2" customHeight="1">
      <c r="A100" s="271"/>
      <c r="B100" s="271" t="s">
        <v>737</v>
      </c>
      <c r="C100" s="118"/>
      <c r="D100" s="118"/>
      <c r="E100" s="280">
        <v>3526060.1</v>
      </c>
      <c r="F100" s="268">
        <v>1260837.8400000001</v>
      </c>
      <c r="G100" s="268">
        <v>0</v>
      </c>
      <c r="H100" s="268">
        <v>1407380</v>
      </c>
      <c r="I100" s="268">
        <v>407520</v>
      </c>
      <c r="J100" s="268">
        <v>22289738</v>
      </c>
      <c r="K100" s="268">
        <v>28404905.98</v>
      </c>
      <c r="L100" s="268">
        <v>8545776.1300000008</v>
      </c>
      <c r="M100" s="268">
        <v>16957113</v>
      </c>
      <c r="N100" s="268">
        <v>13839431.960000001</v>
      </c>
      <c r="O100" s="268">
        <v>13610139.199999999</v>
      </c>
      <c r="P100" s="268">
        <v>4638246.2300000004</v>
      </c>
      <c r="Q100" s="268">
        <v>20000</v>
      </c>
      <c r="R100" s="266"/>
      <c r="S100" s="266"/>
      <c r="T100" s="350" t="s">
        <v>736</v>
      </c>
      <c r="Z100" s="256"/>
      <c r="AA100" s="256"/>
      <c r="AB100" s="256"/>
      <c r="AC100" s="264"/>
    </row>
    <row r="101" spans="1:29" ht="92.4" customHeight="1">
      <c r="A101" s="356"/>
      <c r="B101" s="356"/>
      <c r="C101" s="118"/>
      <c r="D101" s="118"/>
      <c r="E101" s="334"/>
      <c r="F101" s="334"/>
      <c r="G101" s="334"/>
      <c r="H101" s="334"/>
      <c r="I101" s="334"/>
      <c r="J101" s="334"/>
      <c r="K101" s="334"/>
      <c r="L101" s="334"/>
      <c r="M101" s="334"/>
      <c r="N101" s="334"/>
      <c r="O101" s="334"/>
      <c r="P101" s="334"/>
      <c r="Q101" s="334"/>
      <c r="R101" s="355"/>
      <c r="S101" s="355"/>
      <c r="T101" s="350"/>
      <c r="Z101" s="256"/>
      <c r="AA101" s="256"/>
      <c r="AB101" s="256"/>
    </row>
    <row r="102" spans="1:29" ht="35.4" customHeight="1">
      <c r="A102" s="356"/>
      <c r="B102" s="356"/>
      <c r="C102" s="118"/>
      <c r="D102" s="118"/>
      <c r="E102" s="334"/>
      <c r="F102" s="334"/>
      <c r="G102" s="334"/>
      <c r="H102" s="334"/>
      <c r="I102" s="334"/>
      <c r="J102" s="334"/>
      <c r="K102" s="334"/>
      <c r="L102" s="334"/>
      <c r="M102" s="334"/>
      <c r="N102" s="334"/>
      <c r="O102" s="334"/>
      <c r="P102" s="334"/>
      <c r="Q102" s="334"/>
      <c r="R102" s="355"/>
      <c r="S102" s="355"/>
      <c r="T102" s="350"/>
      <c r="Z102" s="272"/>
      <c r="AA102" s="272"/>
      <c r="AB102" s="272"/>
    </row>
    <row r="103" spans="1:29" ht="20.25" customHeight="1">
      <c r="A103" s="325"/>
      <c r="B103" s="329" t="s">
        <v>664</v>
      </c>
      <c r="C103" s="324"/>
      <c r="D103" s="329" t="s">
        <v>735</v>
      </c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  <c r="O103" s="325"/>
      <c r="P103" s="325"/>
      <c r="Q103" s="325"/>
      <c r="R103" s="328"/>
      <c r="S103" s="328"/>
      <c r="T103" s="327"/>
      <c r="Z103" s="256"/>
      <c r="AA103" s="256"/>
      <c r="AB103" s="256"/>
    </row>
    <row r="104" spans="1:29" ht="18" customHeight="1">
      <c r="A104" s="322"/>
      <c r="B104" s="325" t="s">
        <v>662</v>
      </c>
      <c r="C104" s="324"/>
      <c r="D104" s="323" t="s">
        <v>661</v>
      </c>
      <c r="E104" s="322"/>
      <c r="F104" s="322"/>
      <c r="G104" s="322"/>
      <c r="H104" s="322"/>
      <c r="I104" s="322"/>
      <c r="J104" s="322"/>
      <c r="K104" s="322"/>
      <c r="L104" s="322"/>
      <c r="M104" s="322"/>
      <c r="N104" s="322"/>
      <c r="O104" s="322"/>
      <c r="P104" s="322"/>
      <c r="Q104" s="322"/>
      <c r="R104" s="320"/>
      <c r="S104" s="320"/>
      <c r="T104" s="326"/>
      <c r="Z104" s="256"/>
      <c r="AA104" s="256"/>
      <c r="AB104" s="256"/>
    </row>
    <row r="105" spans="1:29" s="319" customFormat="1" ht="15" customHeight="1">
      <c r="A105" s="322"/>
      <c r="B105" s="325"/>
      <c r="C105" s="324"/>
      <c r="D105" s="323"/>
      <c r="E105" s="322"/>
      <c r="F105" s="322"/>
      <c r="G105" s="322"/>
      <c r="H105" s="322"/>
      <c r="I105" s="322"/>
      <c r="J105" s="322"/>
      <c r="K105" s="322"/>
      <c r="L105" s="322"/>
      <c r="M105" s="322"/>
      <c r="N105" s="322"/>
      <c r="O105" s="322"/>
      <c r="P105" s="322"/>
      <c r="Q105" s="321" t="s">
        <v>660</v>
      </c>
      <c r="R105" s="320"/>
      <c r="S105" s="320"/>
      <c r="Z105" s="256"/>
      <c r="AA105" s="256"/>
      <c r="AB105" s="256"/>
    </row>
    <row r="106" spans="1:29" s="293" customFormat="1" ht="15" customHeight="1">
      <c r="A106" s="319"/>
      <c r="B106" s="319"/>
      <c r="C106" s="319"/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9"/>
      <c r="P106" s="319"/>
      <c r="Q106" s="319"/>
      <c r="R106" s="318"/>
      <c r="S106" s="318"/>
      <c r="T106" s="317"/>
      <c r="Z106" s="256"/>
      <c r="AA106" s="256"/>
      <c r="AB106" s="256"/>
    </row>
    <row r="107" spans="1:29" s="293" customFormat="1" ht="19.5" customHeight="1">
      <c r="A107" s="316" t="s">
        <v>659</v>
      </c>
      <c r="B107" s="316"/>
      <c r="C107" s="316"/>
      <c r="D107" s="315"/>
      <c r="E107" s="314" t="s">
        <v>47</v>
      </c>
      <c r="F107" s="313"/>
      <c r="G107" s="313"/>
      <c r="H107" s="313"/>
      <c r="I107" s="313"/>
      <c r="J107" s="313"/>
      <c r="K107" s="312"/>
      <c r="L107" s="311" t="s">
        <v>43</v>
      </c>
      <c r="M107" s="310"/>
      <c r="N107" s="310"/>
      <c r="O107" s="310"/>
      <c r="P107" s="310"/>
      <c r="Q107" s="310"/>
      <c r="R107" s="309" t="s">
        <v>658</v>
      </c>
      <c r="S107" s="308"/>
      <c r="T107" s="308"/>
      <c r="Z107" s="272"/>
      <c r="AA107" s="272"/>
      <c r="AB107" s="272"/>
    </row>
    <row r="108" spans="1:29" s="293" customFormat="1" ht="19.5" customHeight="1">
      <c r="A108" s="300"/>
      <c r="B108" s="300"/>
      <c r="C108" s="300"/>
      <c r="D108" s="299"/>
      <c r="E108" s="307" t="s">
        <v>46</v>
      </c>
      <c r="F108" s="292"/>
      <c r="G108" s="292"/>
      <c r="H108" s="292"/>
      <c r="I108" s="292"/>
      <c r="J108" s="292"/>
      <c r="K108" s="291"/>
      <c r="L108" s="306" t="s">
        <v>28</v>
      </c>
      <c r="M108" s="305"/>
      <c r="N108" s="305"/>
      <c r="O108" s="305"/>
      <c r="P108" s="305"/>
      <c r="Q108" s="305"/>
      <c r="R108" s="295"/>
      <c r="S108" s="294"/>
      <c r="T108" s="294"/>
      <c r="Z108" s="256"/>
      <c r="AA108" s="256"/>
      <c r="AB108" s="256"/>
    </row>
    <row r="109" spans="1:29" s="293" customFormat="1" ht="19.5" customHeight="1">
      <c r="A109" s="300"/>
      <c r="B109" s="300"/>
      <c r="C109" s="300"/>
      <c r="D109" s="299"/>
      <c r="E109" s="298"/>
      <c r="F109" s="298" t="s">
        <v>44</v>
      </c>
      <c r="G109" s="298"/>
      <c r="H109" s="298"/>
      <c r="I109" s="298"/>
      <c r="J109" s="304"/>
      <c r="K109" s="303"/>
      <c r="L109" s="302" t="s">
        <v>39</v>
      </c>
      <c r="M109" s="297" t="s">
        <v>556</v>
      </c>
      <c r="N109" s="296" t="s">
        <v>557</v>
      </c>
      <c r="O109" s="296" t="s">
        <v>558</v>
      </c>
      <c r="P109" s="296" t="s">
        <v>559</v>
      </c>
      <c r="Q109" s="296" t="s">
        <v>560</v>
      </c>
      <c r="R109" s="295"/>
      <c r="S109" s="294"/>
      <c r="T109" s="294"/>
      <c r="Z109" s="301"/>
      <c r="AA109" s="301"/>
      <c r="AB109" s="301"/>
    </row>
    <row r="110" spans="1:29" s="293" customFormat="1" ht="19.5" customHeight="1">
      <c r="A110" s="300"/>
      <c r="B110" s="300"/>
      <c r="C110" s="300"/>
      <c r="D110" s="299"/>
      <c r="E110" s="298" t="s">
        <v>41</v>
      </c>
      <c r="F110" s="298" t="s">
        <v>657</v>
      </c>
      <c r="G110" s="298" t="s">
        <v>33</v>
      </c>
      <c r="H110" s="298" t="s">
        <v>40</v>
      </c>
      <c r="I110" s="298" t="s">
        <v>31</v>
      </c>
      <c r="J110" s="296" t="s">
        <v>30</v>
      </c>
      <c r="K110" s="296" t="s">
        <v>29</v>
      </c>
      <c r="L110" s="298" t="s">
        <v>35</v>
      </c>
      <c r="M110" s="297" t="s">
        <v>561</v>
      </c>
      <c r="N110" s="296" t="s">
        <v>19</v>
      </c>
      <c r="O110" s="296" t="s">
        <v>562</v>
      </c>
      <c r="P110" s="296" t="s">
        <v>22</v>
      </c>
      <c r="Q110" s="296" t="s">
        <v>21</v>
      </c>
      <c r="R110" s="295"/>
      <c r="S110" s="294"/>
      <c r="T110" s="294"/>
      <c r="Z110" s="272"/>
      <c r="AA110" s="272"/>
      <c r="AB110" s="272"/>
    </row>
    <row r="111" spans="1:29" s="293" customFormat="1" ht="19.5" customHeight="1">
      <c r="A111" s="300"/>
      <c r="B111" s="300"/>
      <c r="C111" s="300"/>
      <c r="D111" s="299"/>
      <c r="E111" s="298" t="s">
        <v>37</v>
      </c>
      <c r="F111" s="298" t="s">
        <v>656</v>
      </c>
      <c r="G111" s="298" t="s">
        <v>25</v>
      </c>
      <c r="H111" s="298" t="s">
        <v>655</v>
      </c>
      <c r="I111" s="298" t="s">
        <v>23</v>
      </c>
      <c r="J111" s="298" t="s">
        <v>22</v>
      </c>
      <c r="K111" s="296" t="s">
        <v>21</v>
      </c>
      <c r="L111" s="298" t="s">
        <v>20</v>
      </c>
      <c r="M111" s="297"/>
      <c r="N111" s="296"/>
      <c r="O111" s="296"/>
      <c r="P111" s="296"/>
      <c r="Q111" s="296"/>
      <c r="R111" s="295"/>
      <c r="S111" s="294"/>
      <c r="T111" s="294"/>
      <c r="Z111" s="256"/>
      <c r="AA111" s="256"/>
      <c r="AB111" s="256"/>
    </row>
    <row r="112" spans="1:29" s="272" customFormat="1" ht="20.25" customHeight="1">
      <c r="A112" s="292"/>
      <c r="B112" s="292"/>
      <c r="C112" s="292"/>
      <c r="D112" s="291"/>
      <c r="E112" s="290" t="s">
        <v>27</v>
      </c>
      <c r="F112" s="289"/>
      <c r="G112" s="290"/>
      <c r="H112" s="290" t="s">
        <v>654</v>
      </c>
      <c r="I112" s="290"/>
      <c r="J112" s="290"/>
      <c r="K112" s="287"/>
      <c r="L112" s="289"/>
      <c r="M112" s="288"/>
      <c r="N112" s="287"/>
      <c r="O112" s="287"/>
      <c r="P112" s="287"/>
      <c r="Q112" s="287"/>
      <c r="R112" s="286"/>
      <c r="S112" s="285"/>
      <c r="T112" s="285"/>
      <c r="Z112" s="117"/>
      <c r="AA112" s="117"/>
      <c r="AB112" s="117"/>
    </row>
    <row r="113" spans="1:29" s="283" customFormat="1" ht="22.8" customHeight="1">
      <c r="A113" s="279" t="s">
        <v>171</v>
      </c>
      <c r="B113" s="279"/>
      <c r="C113" s="119"/>
      <c r="D113" s="279"/>
      <c r="E113" s="358">
        <f>SUM(E114:E119)</f>
        <v>11483352.08</v>
      </c>
      <c r="F113" s="282">
        <f>SUM(F114:F119)</f>
        <v>4617864.18</v>
      </c>
      <c r="G113" s="282">
        <f>SUM(G114:G119)</f>
        <v>2999658.5100000002</v>
      </c>
      <c r="H113" s="282">
        <f>SUM(H114:H119)</f>
        <v>106663</v>
      </c>
      <c r="I113" s="282">
        <f>SUM(I114:I119)</f>
        <v>937910.53</v>
      </c>
      <c r="J113" s="282">
        <f>SUM(J114:J119)</f>
        <v>161469369.80000001</v>
      </c>
      <c r="K113" s="282">
        <f>SUM(K114:K119)</f>
        <v>141541722.44999999</v>
      </c>
      <c r="L113" s="282">
        <f>SUM(L114:L119)</f>
        <v>78430974.260000005</v>
      </c>
      <c r="M113" s="282">
        <f>SUM(M114:M119)</f>
        <v>93368043.800000012</v>
      </c>
      <c r="N113" s="282">
        <f>SUM(N114:N119)</f>
        <v>60429741.079999998</v>
      </c>
      <c r="O113" s="282">
        <f>SUM(O114:O119)</f>
        <v>66579644.799999997</v>
      </c>
      <c r="P113" s="282">
        <f>SUM(P114:P119)</f>
        <v>12599162.859999999</v>
      </c>
      <c r="Q113" s="282">
        <f>SUM(Q114:Q119)</f>
        <v>60000</v>
      </c>
      <c r="R113" s="274"/>
      <c r="S113" s="274" t="s">
        <v>734</v>
      </c>
      <c r="T113" s="352"/>
      <c r="Z113" s="117"/>
      <c r="AA113" s="117"/>
      <c r="AB113" s="117"/>
      <c r="AC113" s="264"/>
    </row>
    <row r="114" spans="1:29" s="283" customFormat="1" ht="22.8" customHeight="1">
      <c r="A114" s="271"/>
      <c r="B114" s="271" t="s">
        <v>733</v>
      </c>
      <c r="C114" s="119"/>
      <c r="D114" s="271"/>
      <c r="E114" s="280">
        <v>9453077.9000000004</v>
      </c>
      <c r="F114" s="268">
        <v>4028694.05</v>
      </c>
      <c r="G114" s="268">
        <v>2231504.58</v>
      </c>
      <c r="H114" s="268">
        <v>0</v>
      </c>
      <c r="I114" s="268">
        <v>288947</v>
      </c>
      <c r="J114" s="268">
        <v>51607153.799999997</v>
      </c>
      <c r="K114" s="268">
        <v>53225314.060000002</v>
      </c>
      <c r="L114" s="268">
        <v>28317637.550000001</v>
      </c>
      <c r="M114" s="268">
        <v>27003289.420000002</v>
      </c>
      <c r="N114" s="268">
        <v>21860977.369999997</v>
      </c>
      <c r="O114" s="268">
        <v>29856829.800000001</v>
      </c>
      <c r="P114" s="268">
        <v>6240596.3399999999</v>
      </c>
      <c r="Q114" s="268">
        <v>20000</v>
      </c>
      <c r="R114" s="266"/>
      <c r="S114" s="266"/>
      <c r="T114" s="350" t="s">
        <v>732</v>
      </c>
      <c r="Z114" s="117"/>
      <c r="AA114" s="117"/>
      <c r="AB114" s="117"/>
      <c r="AC114" s="264"/>
    </row>
    <row r="115" spans="1:29" s="283" customFormat="1" ht="22.8" customHeight="1">
      <c r="A115" s="271"/>
      <c r="B115" s="271" t="s">
        <v>731</v>
      </c>
      <c r="C115" s="118"/>
      <c r="D115" s="271"/>
      <c r="E115" s="280">
        <v>606094.56999999995</v>
      </c>
      <c r="F115" s="268">
        <v>218456.3</v>
      </c>
      <c r="G115" s="268">
        <v>295108.28999999998</v>
      </c>
      <c r="H115" s="268">
        <v>0</v>
      </c>
      <c r="I115" s="268">
        <v>123207</v>
      </c>
      <c r="J115" s="268">
        <v>28847865</v>
      </c>
      <c r="K115" s="268">
        <v>24665281.030000001</v>
      </c>
      <c r="L115" s="268">
        <v>13441767.859999999</v>
      </c>
      <c r="M115" s="268">
        <v>19242084.380000003</v>
      </c>
      <c r="N115" s="268">
        <v>10809453.529999999</v>
      </c>
      <c r="O115" s="268">
        <v>8649400</v>
      </c>
      <c r="P115" s="268">
        <v>1768000</v>
      </c>
      <c r="Q115" s="268">
        <v>20000</v>
      </c>
      <c r="R115" s="266"/>
      <c r="S115" s="266"/>
      <c r="T115" s="350" t="s">
        <v>730</v>
      </c>
      <c r="Z115" s="117"/>
      <c r="AA115" s="117"/>
      <c r="AB115" s="117"/>
      <c r="AC115" s="264"/>
    </row>
    <row r="116" spans="1:29" s="256" customFormat="1" ht="22.8" customHeight="1">
      <c r="A116" s="271"/>
      <c r="B116" s="271" t="s">
        <v>729</v>
      </c>
      <c r="C116" s="118"/>
      <c r="D116" s="271"/>
      <c r="E116" s="280">
        <v>141553.37</v>
      </c>
      <c r="F116" s="268">
        <v>37981.1</v>
      </c>
      <c r="G116" s="268">
        <v>65456.58</v>
      </c>
      <c r="H116" s="268">
        <v>0</v>
      </c>
      <c r="I116" s="268">
        <v>288339</v>
      </c>
      <c r="J116" s="268">
        <v>28970912</v>
      </c>
      <c r="K116" s="268">
        <v>15064085.52</v>
      </c>
      <c r="L116" s="268">
        <v>9086019.0299999993</v>
      </c>
      <c r="M116" s="268">
        <v>12933461</v>
      </c>
      <c r="N116" s="268">
        <v>7615375.3900000006</v>
      </c>
      <c r="O116" s="268">
        <v>13028490</v>
      </c>
      <c r="P116" s="268">
        <v>1880000</v>
      </c>
      <c r="Q116" s="268">
        <v>0</v>
      </c>
      <c r="R116" s="266"/>
      <c r="S116" s="266"/>
      <c r="T116" s="350" t="s">
        <v>728</v>
      </c>
      <c r="Z116" s="117"/>
      <c r="AA116" s="117"/>
      <c r="AB116" s="117"/>
      <c r="AC116" s="264"/>
    </row>
    <row r="117" spans="1:29" s="256" customFormat="1" ht="22.8" customHeight="1">
      <c r="A117" s="271"/>
      <c r="B117" s="271" t="s">
        <v>727</v>
      </c>
      <c r="C117" s="119"/>
      <c r="D117" s="271"/>
      <c r="E117" s="280">
        <v>92081.65</v>
      </c>
      <c r="F117" s="268">
        <v>30505.3</v>
      </c>
      <c r="G117" s="268">
        <v>189073.92000000001</v>
      </c>
      <c r="H117" s="268">
        <v>0</v>
      </c>
      <c r="I117" s="268">
        <v>1389.8</v>
      </c>
      <c r="J117" s="268">
        <v>15875888</v>
      </c>
      <c r="K117" s="268">
        <v>15728680.98</v>
      </c>
      <c r="L117" s="268">
        <v>8210395.3399999999</v>
      </c>
      <c r="M117" s="268">
        <v>11047290</v>
      </c>
      <c r="N117" s="268">
        <v>5400488.1299999999</v>
      </c>
      <c r="O117" s="268">
        <v>3822290</v>
      </c>
      <c r="P117" s="268">
        <v>597060</v>
      </c>
      <c r="Q117" s="268">
        <v>0</v>
      </c>
      <c r="R117" s="266"/>
      <c r="S117" s="266"/>
      <c r="T117" s="350" t="s">
        <v>726</v>
      </c>
      <c r="Z117" s="117"/>
      <c r="AA117" s="117"/>
      <c r="AB117" s="117"/>
      <c r="AC117" s="264"/>
    </row>
    <row r="118" spans="1:29" s="256" customFormat="1" ht="22.8" customHeight="1">
      <c r="A118" s="271"/>
      <c r="B118" s="271" t="s">
        <v>725</v>
      </c>
      <c r="C118" s="118"/>
      <c r="D118" s="271"/>
      <c r="E118" s="280">
        <v>508629.75</v>
      </c>
      <c r="F118" s="268">
        <v>275577.2</v>
      </c>
      <c r="G118" s="268">
        <v>153536.9</v>
      </c>
      <c r="H118" s="268">
        <v>106663</v>
      </c>
      <c r="I118" s="268">
        <v>11250</v>
      </c>
      <c r="J118" s="268">
        <v>21234189</v>
      </c>
      <c r="K118" s="268">
        <v>18132676.07</v>
      </c>
      <c r="L118" s="268">
        <v>12030667.689999999</v>
      </c>
      <c r="M118" s="268">
        <v>13254600</v>
      </c>
      <c r="N118" s="268">
        <v>8509004.6099999994</v>
      </c>
      <c r="O118" s="268">
        <v>5201435</v>
      </c>
      <c r="P118" s="268">
        <v>774000</v>
      </c>
      <c r="Q118" s="268">
        <v>20000</v>
      </c>
      <c r="R118" s="266"/>
      <c r="S118" s="266"/>
      <c r="T118" s="350" t="s">
        <v>724</v>
      </c>
      <c r="Z118" s="117"/>
      <c r="AA118" s="117"/>
      <c r="AB118" s="117"/>
      <c r="AC118" s="264"/>
    </row>
    <row r="119" spans="1:29" s="272" customFormat="1" ht="22.8" customHeight="1">
      <c r="A119" s="271"/>
      <c r="B119" s="271" t="s">
        <v>723</v>
      </c>
      <c r="C119" s="119"/>
      <c r="D119" s="271"/>
      <c r="E119" s="280">
        <v>681914.84</v>
      </c>
      <c r="F119" s="268">
        <v>26650.23</v>
      </c>
      <c r="G119" s="268">
        <v>64978.239999999998</v>
      </c>
      <c r="H119" s="268">
        <v>0</v>
      </c>
      <c r="I119" s="268">
        <v>224777.73</v>
      </c>
      <c r="J119" s="268">
        <v>14933362</v>
      </c>
      <c r="K119" s="268">
        <v>14725684.789999999</v>
      </c>
      <c r="L119" s="268">
        <v>7344486.79</v>
      </c>
      <c r="M119" s="268">
        <v>9887319</v>
      </c>
      <c r="N119" s="268">
        <v>6234442.0499999998</v>
      </c>
      <c r="O119" s="268">
        <v>6021200</v>
      </c>
      <c r="P119" s="268">
        <v>1339506.52</v>
      </c>
      <c r="Q119" s="268">
        <v>0</v>
      </c>
      <c r="R119" s="266"/>
      <c r="S119" s="266"/>
      <c r="T119" s="350" t="s">
        <v>722</v>
      </c>
      <c r="Z119" s="325"/>
      <c r="AA119" s="325"/>
      <c r="AB119" s="325"/>
      <c r="AC119" s="264"/>
    </row>
    <row r="120" spans="1:29" s="256" customFormat="1" ht="22.8" customHeight="1">
      <c r="A120" s="279" t="s">
        <v>159</v>
      </c>
      <c r="B120" s="278"/>
      <c r="C120" s="119"/>
      <c r="D120" s="119"/>
      <c r="E120" s="282">
        <f>SUM(E121:E122)</f>
        <v>1364797.3900000001</v>
      </c>
      <c r="F120" s="276">
        <f>SUM(F121:F122)</f>
        <v>5518299.7000000002</v>
      </c>
      <c r="G120" s="276">
        <f>SUM(G121:G122)</f>
        <v>3312003.11</v>
      </c>
      <c r="H120" s="276">
        <f>SUM(H121:H122)</f>
        <v>0</v>
      </c>
      <c r="I120" s="276">
        <f>SUM(I121:I122)</f>
        <v>338880.8</v>
      </c>
      <c r="J120" s="276">
        <f>SUM(J121:J122)</f>
        <v>79635559.710000008</v>
      </c>
      <c r="K120" s="276">
        <f>SUM(K121:K122)</f>
        <v>67589014.890000001</v>
      </c>
      <c r="L120" s="276">
        <f>SUM(L121:L122)</f>
        <v>35696598.200000003</v>
      </c>
      <c r="M120" s="276">
        <f>SUM(M121:M122)</f>
        <v>37874135.799999997</v>
      </c>
      <c r="N120" s="276">
        <f>SUM(N121:N122)</f>
        <v>32565266.84</v>
      </c>
      <c r="O120" s="276">
        <f>SUM(O121:O122)</f>
        <v>34463532</v>
      </c>
      <c r="P120" s="276">
        <f>SUM(P121:P122)</f>
        <v>14817789.620000001</v>
      </c>
      <c r="Q120" s="276">
        <f>SUM(Q121:Q122)</f>
        <v>20000</v>
      </c>
      <c r="R120" s="274"/>
      <c r="S120" s="274" t="s">
        <v>441</v>
      </c>
      <c r="T120" s="352"/>
      <c r="Z120" s="322"/>
      <c r="AA120" s="322"/>
      <c r="AB120" s="322"/>
      <c r="AC120" s="264"/>
    </row>
    <row r="121" spans="1:29" s="256" customFormat="1" ht="22.8" customHeight="1">
      <c r="A121" s="271"/>
      <c r="B121" s="271" t="s">
        <v>721</v>
      </c>
      <c r="C121" s="118"/>
      <c r="D121" s="118"/>
      <c r="E121" s="280">
        <v>927806.27</v>
      </c>
      <c r="F121" s="268">
        <v>4950709.2</v>
      </c>
      <c r="G121" s="268">
        <v>2983173.34</v>
      </c>
      <c r="H121" s="268">
        <v>0</v>
      </c>
      <c r="I121" s="268">
        <v>8660.7999999999993</v>
      </c>
      <c r="J121" s="268">
        <v>34670116</v>
      </c>
      <c r="K121" s="268">
        <v>34538267.390000001</v>
      </c>
      <c r="L121" s="268">
        <v>12756646.380000001</v>
      </c>
      <c r="M121" s="268">
        <v>18507348</v>
      </c>
      <c r="N121" s="268">
        <v>17738520.129999999</v>
      </c>
      <c r="O121" s="268">
        <v>20384100</v>
      </c>
      <c r="P121" s="268">
        <v>9524154.4299999997</v>
      </c>
      <c r="Q121" s="268">
        <v>0</v>
      </c>
      <c r="R121" s="266"/>
      <c r="S121" s="266"/>
      <c r="T121" s="350" t="s">
        <v>720</v>
      </c>
      <c r="Z121" s="322"/>
      <c r="AA121" s="322"/>
      <c r="AB121" s="322"/>
      <c r="AC121" s="264"/>
    </row>
    <row r="122" spans="1:29" s="272" customFormat="1" ht="22.8" customHeight="1">
      <c r="A122" s="271"/>
      <c r="B122" s="271" t="s">
        <v>719</v>
      </c>
      <c r="C122" s="118"/>
      <c r="D122" s="118"/>
      <c r="E122" s="280">
        <v>436991.12</v>
      </c>
      <c r="F122" s="268">
        <v>567590.5</v>
      </c>
      <c r="G122" s="268">
        <v>328829.77</v>
      </c>
      <c r="H122" s="268">
        <v>0</v>
      </c>
      <c r="I122" s="268">
        <v>330220</v>
      </c>
      <c r="J122" s="268">
        <v>44965443.710000001</v>
      </c>
      <c r="K122" s="268">
        <v>33050747.5</v>
      </c>
      <c r="L122" s="268">
        <v>22939951.82</v>
      </c>
      <c r="M122" s="268">
        <v>19366787.800000001</v>
      </c>
      <c r="N122" s="268">
        <v>14826746.710000001</v>
      </c>
      <c r="O122" s="268">
        <v>14079432</v>
      </c>
      <c r="P122" s="268">
        <v>5293635.1900000004</v>
      </c>
      <c r="Q122" s="268">
        <v>20000</v>
      </c>
      <c r="R122" s="266"/>
      <c r="S122" s="266"/>
      <c r="T122" s="350" t="s">
        <v>718</v>
      </c>
      <c r="Z122" s="319"/>
      <c r="AA122" s="319"/>
      <c r="AB122" s="319"/>
      <c r="AC122" s="264"/>
    </row>
    <row r="123" spans="1:29" s="256" customFormat="1" ht="22.8" customHeight="1">
      <c r="A123" s="279" t="s">
        <v>147</v>
      </c>
      <c r="B123" s="278"/>
      <c r="C123" s="119"/>
      <c r="D123" s="119"/>
      <c r="E123" s="282">
        <f>SUM(E124:E126)</f>
        <v>1531580.86</v>
      </c>
      <c r="F123" s="276">
        <f>SUM(F124:F126)</f>
        <v>674973.75</v>
      </c>
      <c r="G123" s="276">
        <f>SUM(G124:G126)</f>
        <v>1245413.8600000001</v>
      </c>
      <c r="H123" s="276">
        <f>SUM(H124:H126)</f>
        <v>291171.46999999997</v>
      </c>
      <c r="I123" s="276">
        <f>SUM(I124:I126)</f>
        <v>328532.18</v>
      </c>
      <c r="J123" s="276">
        <f>SUM(J124:J126)</f>
        <v>47706951.609999999</v>
      </c>
      <c r="K123" s="276">
        <f>SUM(K124:K126)</f>
        <v>60144021.060000002</v>
      </c>
      <c r="L123" s="276">
        <f>SUM(L124:L126)</f>
        <v>17298226.890000001</v>
      </c>
      <c r="M123" s="276">
        <f>SUM(M124:M126)</f>
        <v>26736064.73</v>
      </c>
      <c r="N123" s="276">
        <f>SUM(N124:N126)</f>
        <v>20102091.579999998</v>
      </c>
      <c r="O123" s="276">
        <f>SUM(O124:O126)</f>
        <v>31480488.359999999</v>
      </c>
      <c r="P123" s="276">
        <f>SUM(P124:P126)</f>
        <v>5955895.6100000003</v>
      </c>
      <c r="Q123" s="276">
        <f>SUM(Q124:Q126)</f>
        <v>20000</v>
      </c>
      <c r="R123" s="274"/>
      <c r="S123" s="274" t="s">
        <v>717</v>
      </c>
      <c r="T123" s="352"/>
      <c r="Z123" s="293"/>
      <c r="AA123" s="293"/>
      <c r="AB123" s="293"/>
      <c r="AC123" s="264"/>
    </row>
    <row r="124" spans="1:29" s="256" customFormat="1" ht="22.8" customHeight="1">
      <c r="A124" s="271"/>
      <c r="B124" s="271" t="s">
        <v>716</v>
      </c>
      <c r="C124" s="118"/>
      <c r="D124" s="118"/>
      <c r="E124" s="280">
        <v>1274660.03</v>
      </c>
      <c r="F124" s="268">
        <v>517290</v>
      </c>
      <c r="G124" s="268">
        <v>1127428.28</v>
      </c>
      <c r="H124" s="268">
        <v>0</v>
      </c>
      <c r="I124" s="268">
        <v>315976.2</v>
      </c>
      <c r="J124" s="268">
        <v>16889880</v>
      </c>
      <c r="K124" s="268">
        <v>29967250.329999998</v>
      </c>
      <c r="L124" s="268">
        <v>5490388.3700000001</v>
      </c>
      <c r="M124" s="268">
        <v>12837630</v>
      </c>
      <c r="N124" s="268">
        <v>8246125.2300000004</v>
      </c>
      <c r="O124" s="268">
        <v>19863400</v>
      </c>
      <c r="P124" s="268">
        <v>3398000</v>
      </c>
      <c r="Q124" s="268">
        <v>0</v>
      </c>
      <c r="R124" s="266"/>
      <c r="S124" s="266"/>
      <c r="T124" s="350" t="s">
        <v>715</v>
      </c>
      <c r="Z124" s="293"/>
      <c r="AA124" s="293"/>
      <c r="AB124" s="293"/>
      <c r="AC124" s="264"/>
    </row>
    <row r="125" spans="1:29" s="301" customFormat="1" ht="22.8" customHeight="1">
      <c r="A125" s="271"/>
      <c r="B125" s="271" t="s">
        <v>714</v>
      </c>
      <c r="C125" s="118"/>
      <c r="D125" s="118"/>
      <c r="E125" s="280">
        <v>155337.29</v>
      </c>
      <c r="F125" s="268">
        <v>114097.75</v>
      </c>
      <c r="G125" s="268">
        <v>0</v>
      </c>
      <c r="H125" s="268">
        <v>291171.46999999997</v>
      </c>
      <c r="I125" s="268">
        <v>12405.98</v>
      </c>
      <c r="J125" s="268">
        <v>12857586</v>
      </c>
      <c r="K125" s="268">
        <v>17729285.120000001</v>
      </c>
      <c r="L125" s="268">
        <v>3898390.52</v>
      </c>
      <c r="M125" s="268">
        <v>5637656.7300000004</v>
      </c>
      <c r="N125" s="268">
        <v>6649223.5299999993</v>
      </c>
      <c r="O125" s="268">
        <v>3045500</v>
      </c>
      <c r="P125" s="268">
        <v>1169962.6200000001</v>
      </c>
      <c r="Q125" s="268">
        <v>0</v>
      </c>
      <c r="R125" s="266"/>
      <c r="S125" s="266"/>
      <c r="T125" s="350" t="s">
        <v>713</v>
      </c>
      <c r="U125" s="357"/>
      <c r="AC125" s="264"/>
    </row>
    <row r="126" spans="1:29" s="272" customFormat="1" ht="22.8" customHeight="1">
      <c r="A126" s="301"/>
      <c r="B126" s="343" t="s">
        <v>712</v>
      </c>
      <c r="C126" s="342"/>
      <c r="D126" s="301"/>
      <c r="E126" s="280">
        <v>101583.54</v>
      </c>
      <c r="F126" s="268">
        <v>43586</v>
      </c>
      <c r="G126" s="268">
        <v>117985.58</v>
      </c>
      <c r="H126" s="268">
        <v>0</v>
      </c>
      <c r="I126" s="268">
        <v>150</v>
      </c>
      <c r="J126" s="268">
        <v>17959485.609999999</v>
      </c>
      <c r="K126" s="268">
        <v>12447485.609999999</v>
      </c>
      <c r="L126" s="268">
        <v>7909448</v>
      </c>
      <c r="M126" s="268">
        <v>8260778</v>
      </c>
      <c r="N126" s="268">
        <v>5206742.82</v>
      </c>
      <c r="O126" s="268">
        <v>8571588.3599999994</v>
      </c>
      <c r="P126" s="268">
        <v>1387932.99</v>
      </c>
      <c r="Q126" s="268">
        <v>20000</v>
      </c>
      <c r="R126" s="346"/>
      <c r="S126" s="340"/>
      <c r="T126" s="339" t="s">
        <v>711</v>
      </c>
      <c r="Z126" s="353"/>
      <c r="AA126" s="353"/>
      <c r="AB126" s="353"/>
      <c r="AC126" s="264"/>
    </row>
    <row r="127" spans="1:29" s="256" customFormat="1" ht="22.8" customHeight="1">
      <c r="A127" s="279" t="s">
        <v>137</v>
      </c>
      <c r="B127" s="278"/>
      <c r="C127" s="119"/>
      <c r="D127" s="119"/>
      <c r="E127" s="282">
        <f>E128</f>
        <v>3302960.55</v>
      </c>
      <c r="F127" s="276">
        <f>F128</f>
        <v>1483657.28</v>
      </c>
      <c r="G127" s="276">
        <f>G128</f>
        <v>2954556.01</v>
      </c>
      <c r="H127" s="276">
        <f>H128</f>
        <v>0</v>
      </c>
      <c r="I127" s="276">
        <f>I128</f>
        <v>308803</v>
      </c>
      <c r="J127" s="276">
        <f>J128</f>
        <v>33109288</v>
      </c>
      <c r="K127" s="276">
        <f>K128</f>
        <v>36050180.409999996</v>
      </c>
      <c r="L127" s="276">
        <f>L128</f>
        <v>13552580.460000001</v>
      </c>
      <c r="M127" s="276">
        <f>M128</f>
        <v>25199540</v>
      </c>
      <c r="N127" s="276">
        <f>N128</f>
        <v>14590414.719999999</v>
      </c>
      <c r="O127" s="276">
        <f>O128</f>
        <v>15966526</v>
      </c>
      <c r="P127" s="276">
        <f>P128</f>
        <v>5232062.43</v>
      </c>
      <c r="Q127" s="276">
        <f>Q128</f>
        <v>20000</v>
      </c>
      <c r="R127" s="274"/>
      <c r="S127" s="274" t="s">
        <v>710</v>
      </c>
      <c r="T127" s="352"/>
      <c r="Z127" s="283"/>
      <c r="AA127" s="283"/>
      <c r="AB127" s="283"/>
      <c r="AC127" s="264"/>
    </row>
    <row r="128" spans="1:29" s="272" customFormat="1" ht="22.8" customHeight="1">
      <c r="A128" s="271"/>
      <c r="B128" s="271" t="s">
        <v>709</v>
      </c>
      <c r="C128" s="118"/>
      <c r="D128" s="118"/>
      <c r="E128" s="280">
        <v>3302960.55</v>
      </c>
      <c r="F128" s="268">
        <v>1483657.28</v>
      </c>
      <c r="G128" s="268">
        <v>2954556.01</v>
      </c>
      <c r="H128" s="268">
        <v>0</v>
      </c>
      <c r="I128" s="268">
        <v>308803</v>
      </c>
      <c r="J128" s="268">
        <v>33109288</v>
      </c>
      <c r="K128" s="268">
        <v>36050180.409999996</v>
      </c>
      <c r="L128" s="268">
        <v>13552580.460000001</v>
      </c>
      <c r="M128" s="268">
        <v>25199540</v>
      </c>
      <c r="N128" s="268">
        <v>14590414.719999999</v>
      </c>
      <c r="O128" s="268">
        <v>15966526</v>
      </c>
      <c r="P128" s="268">
        <v>5232062.43</v>
      </c>
      <c r="Q128" s="268">
        <v>20000</v>
      </c>
      <c r="R128" s="266"/>
      <c r="S128" s="266"/>
      <c r="T128" s="350" t="s">
        <v>708</v>
      </c>
      <c r="Z128" s="283"/>
      <c r="AA128" s="283"/>
      <c r="AB128" s="283"/>
      <c r="AC128" s="264"/>
    </row>
    <row r="129" spans="1:29" s="256" customFormat="1" ht="22.8" customHeight="1">
      <c r="A129" s="279" t="s">
        <v>127</v>
      </c>
      <c r="B129" s="279"/>
      <c r="C129" s="119"/>
      <c r="D129" s="119"/>
      <c r="E129" s="282">
        <f>SUM(E130:E131)</f>
        <v>6059614.9300000006</v>
      </c>
      <c r="F129" s="282">
        <f>SUM(F130:F131)</f>
        <v>5940035.0999999996</v>
      </c>
      <c r="G129" s="282">
        <f>SUM(G130:G131)</f>
        <v>6028208.4100000001</v>
      </c>
      <c r="H129" s="282">
        <f>SUM(H130:H131)</f>
        <v>2874863.54</v>
      </c>
      <c r="I129" s="282">
        <f>SUM(I130:I131)</f>
        <v>53984.72</v>
      </c>
      <c r="J129" s="282">
        <f>SUM(J130:J131)</f>
        <v>49034500.68</v>
      </c>
      <c r="K129" s="282">
        <f>SUM(K130:K131)</f>
        <v>60723953.799999997</v>
      </c>
      <c r="L129" s="282">
        <f>SUM(L130:L131)</f>
        <v>30124331.41</v>
      </c>
      <c r="M129" s="282">
        <f>SUM(M130:M131)</f>
        <v>34213332</v>
      </c>
      <c r="N129" s="282">
        <f>SUM(N130:N131)</f>
        <v>31804562.690000001</v>
      </c>
      <c r="O129" s="282">
        <f>SUM(O130:O131)</f>
        <v>13502077.959999999</v>
      </c>
      <c r="P129" s="282">
        <f>SUM(P130:P131)</f>
        <v>7162236.96</v>
      </c>
      <c r="Q129" s="282">
        <f>SUM(Q130:Q131)</f>
        <v>20000</v>
      </c>
      <c r="R129" s="274"/>
      <c r="S129" s="274" t="s">
        <v>707</v>
      </c>
      <c r="T129" s="352"/>
      <c r="Z129" s="283"/>
      <c r="AA129" s="283"/>
      <c r="AB129" s="283"/>
      <c r="AC129" s="264"/>
    </row>
    <row r="130" spans="1:29" s="256" customFormat="1" ht="22.8" customHeight="1">
      <c r="A130" s="271"/>
      <c r="B130" s="271" t="s">
        <v>706</v>
      </c>
      <c r="C130" s="118"/>
      <c r="D130" s="118"/>
      <c r="E130" s="280">
        <v>572544.03</v>
      </c>
      <c r="F130" s="268">
        <v>554753</v>
      </c>
      <c r="G130" s="268">
        <v>416102.13</v>
      </c>
      <c r="H130" s="268">
        <v>0</v>
      </c>
      <c r="I130" s="268">
        <v>18770</v>
      </c>
      <c r="J130" s="268">
        <v>14373528.68</v>
      </c>
      <c r="K130" s="268">
        <v>20163249.940000001</v>
      </c>
      <c r="L130" s="268">
        <v>5607589.5700000003</v>
      </c>
      <c r="M130" s="268">
        <v>11656441</v>
      </c>
      <c r="N130" s="268">
        <v>9742010.879999999</v>
      </c>
      <c r="O130" s="268">
        <v>7925725.959999999</v>
      </c>
      <c r="P130" s="268">
        <v>760000</v>
      </c>
      <c r="Q130" s="268">
        <v>0</v>
      </c>
      <c r="R130" s="266"/>
      <c r="S130" s="266"/>
      <c r="T130" s="350" t="s">
        <v>705</v>
      </c>
      <c r="AC130" s="264"/>
    </row>
    <row r="131" spans="1:29" s="272" customFormat="1" ht="22.8" customHeight="1">
      <c r="A131" s="271"/>
      <c r="B131" s="270" t="s">
        <v>704</v>
      </c>
      <c r="C131" s="118"/>
      <c r="D131" s="118"/>
      <c r="E131" s="280">
        <v>5487070.9000000004</v>
      </c>
      <c r="F131" s="268">
        <v>5385282.0999999996</v>
      </c>
      <c r="G131" s="268">
        <v>5612106.2800000003</v>
      </c>
      <c r="H131" s="268">
        <v>2874863.54</v>
      </c>
      <c r="I131" s="268">
        <v>35214.720000000001</v>
      </c>
      <c r="J131" s="268">
        <v>34660972</v>
      </c>
      <c r="K131" s="268">
        <v>40560703.859999999</v>
      </c>
      <c r="L131" s="268">
        <v>24516741.84</v>
      </c>
      <c r="M131" s="268">
        <v>22556891</v>
      </c>
      <c r="N131" s="268">
        <v>22062551.810000002</v>
      </c>
      <c r="O131" s="268">
        <v>5576352</v>
      </c>
      <c r="P131" s="268">
        <v>6402236.96</v>
      </c>
      <c r="Q131" s="268">
        <v>20000</v>
      </c>
      <c r="R131" s="266"/>
      <c r="S131" s="266"/>
      <c r="T131" s="350" t="s">
        <v>703</v>
      </c>
      <c r="AC131" s="264"/>
    </row>
    <row r="132" spans="1:29" s="256" customFormat="1" ht="22.8" customHeight="1">
      <c r="A132" s="279" t="s">
        <v>116</v>
      </c>
      <c r="B132" s="279"/>
      <c r="C132" s="119"/>
      <c r="D132" s="119"/>
      <c r="E132" s="282">
        <f>SUM(E133:E133)+E146</f>
        <v>2118791.9899999998</v>
      </c>
      <c r="F132" s="276">
        <f>SUM(F133:F133)+F146</f>
        <v>1168773.44</v>
      </c>
      <c r="G132" s="276">
        <f>SUM(G133:G133)+G146</f>
        <v>1285648</v>
      </c>
      <c r="H132" s="276">
        <f>SUM(H133:H133)+H146</f>
        <v>0</v>
      </c>
      <c r="I132" s="276">
        <f>SUM(I133:I133)+I146</f>
        <v>219610</v>
      </c>
      <c r="J132" s="276">
        <f>SUM(J133:J133)+J146</f>
        <v>31399503</v>
      </c>
      <c r="K132" s="276">
        <f>SUM(K133:K133)+K146</f>
        <v>39970945.280000001</v>
      </c>
      <c r="L132" s="276">
        <f>SUM(L133:L133)+L146</f>
        <v>16284456.199999999</v>
      </c>
      <c r="M132" s="276">
        <f>SUM(M133:M133)+M146</f>
        <v>23274814.68</v>
      </c>
      <c r="N132" s="276">
        <f>SUM(N133:N133)+N146</f>
        <v>17770331.899999999</v>
      </c>
      <c r="O132" s="276">
        <f>SUM(O133:O133)+O146</f>
        <v>7786706.4399999995</v>
      </c>
      <c r="P132" s="276">
        <f>SUM(P133:P133)+P146</f>
        <v>3548861</v>
      </c>
      <c r="Q132" s="276">
        <f>SUM(Q133:Q133)+Q146</f>
        <v>0</v>
      </c>
      <c r="R132" s="266"/>
      <c r="S132" s="274" t="s">
        <v>702</v>
      </c>
      <c r="T132" s="352"/>
      <c r="AC132" s="264"/>
    </row>
    <row r="133" spans="1:29" ht="22.8" customHeight="1">
      <c r="A133" s="271"/>
      <c r="B133" s="271" t="s">
        <v>701</v>
      </c>
      <c r="C133" s="118"/>
      <c r="D133" s="118"/>
      <c r="E133" s="280">
        <v>1952839.19</v>
      </c>
      <c r="F133" s="268">
        <v>867810.14</v>
      </c>
      <c r="G133" s="268">
        <v>1096481.48</v>
      </c>
      <c r="H133" s="268">
        <v>0</v>
      </c>
      <c r="I133" s="268">
        <v>219350</v>
      </c>
      <c r="J133" s="268">
        <v>17810200</v>
      </c>
      <c r="K133" s="268">
        <v>22530800.73</v>
      </c>
      <c r="L133" s="268">
        <v>7262816.2000000002</v>
      </c>
      <c r="M133" s="268">
        <v>13122679.68</v>
      </c>
      <c r="N133" s="268">
        <v>12221155.640000001</v>
      </c>
      <c r="O133" s="268">
        <v>3745478.83</v>
      </c>
      <c r="P133" s="268">
        <v>2425381</v>
      </c>
      <c r="Q133" s="268">
        <v>0</v>
      </c>
      <c r="R133" s="266"/>
      <c r="S133" s="266"/>
      <c r="T133" s="350" t="s">
        <v>700</v>
      </c>
      <c r="Z133" s="256"/>
      <c r="AA133" s="256"/>
      <c r="AB133" s="256"/>
      <c r="AC133" s="264"/>
    </row>
    <row r="134" spans="1:29" ht="61.2" customHeight="1">
      <c r="A134" s="356"/>
      <c r="B134" s="356"/>
      <c r="C134" s="118"/>
      <c r="D134" s="118"/>
      <c r="E134" s="334"/>
      <c r="F134" s="334"/>
      <c r="G134" s="334"/>
      <c r="H134" s="334"/>
      <c r="I134" s="334"/>
      <c r="J134" s="334"/>
      <c r="K134" s="334"/>
      <c r="L134" s="334"/>
      <c r="M134" s="334"/>
      <c r="N134" s="334"/>
      <c r="O134" s="334"/>
      <c r="P134" s="334"/>
      <c r="Q134" s="334"/>
      <c r="R134" s="355"/>
      <c r="S134" s="355"/>
      <c r="T134" s="350"/>
      <c r="Z134" s="256"/>
      <c r="AA134" s="256"/>
      <c r="AB134" s="256"/>
    </row>
    <row r="135" spans="1:29" ht="31.2" customHeight="1">
      <c r="A135" s="356"/>
      <c r="B135" s="356"/>
      <c r="C135" s="118"/>
      <c r="D135" s="118"/>
      <c r="E135" s="334"/>
      <c r="F135" s="334"/>
      <c r="G135" s="334"/>
      <c r="H135" s="334"/>
      <c r="I135" s="334"/>
      <c r="J135" s="334"/>
      <c r="K135" s="334"/>
      <c r="L135" s="334"/>
      <c r="M135" s="334"/>
      <c r="N135" s="334"/>
      <c r="O135" s="334"/>
      <c r="P135" s="334"/>
      <c r="Q135" s="334"/>
      <c r="R135" s="355"/>
      <c r="S135" s="355"/>
      <c r="T135" s="350"/>
      <c r="Z135" s="256"/>
      <c r="AA135" s="256"/>
      <c r="AB135" s="256"/>
    </row>
    <row r="136" spans="1:29" ht="30" customHeight="1">
      <c r="A136" s="325"/>
      <c r="B136" s="329" t="s">
        <v>664</v>
      </c>
      <c r="C136" s="324"/>
      <c r="D136" s="329" t="s">
        <v>663</v>
      </c>
      <c r="E136" s="325"/>
      <c r="F136" s="325"/>
      <c r="G136" s="325"/>
      <c r="H136" s="325"/>
      <c r="I136" s="325"/>
      <c r="J136" s="325"/>
      <c r="K136" s="325"/>
      <c r="L136" s="325"/>
      <c r="M136" s="325"/>
      <c r="N136" s="325"/>
      <c r="O136" s="325"/>
      <c r="P136" s="325"/>
      <c r="Q136" s="325"/>
      <c r="R136" s="328"/>
      <c r="S136" s="328"/>
      <c r="T136" s="327"/>
      <c r="Z136" s="256"/>
      <c r="AA136" s="256"/>
      <c r="AB136" s="256"/>
    </row>
    <row r="137" spans="1:29" ht="20.25" customHeight="1">
      <c r="A137" s="322"/>
      <c r="B137" s="325" t="s">
        <v>662</v>
      </c>
      <c r="C137" s="324"/>
      <c r="D137" s="323" t="s">
        <v>661</v>
      </c>
      <c r="E137" s="322"/>
      <c r="F137" s="322"/>
      <c r="G137" s="322"/>
      <c r="H137" s="322"/>
      <c r="I137" s="322"/>
      <c r="J137" s="322"/>
      <c r="K137" s="322"/>
      <c r="L137" s="322"/>
      <c r="M137" s="322"/>
      <c r="N137" s="322"/>
      <c r="O137" s="322"/>
      <c r="P137" s="322"/>
      <c r="Q137" s="322"/>
      <c r="R137" s="320"/>
      <c r="S137" s="320"/>
      <c r="T137" s="326"/>
      <c r="Z137" s="272"/>
      <c r="AA137" s="272"/>
      <c r="AB137" s="272"/>
    </row>
    <row r="138" spans="1:29" s="319" customFormat="1" ht="15" customHeight="1">
      <c r="A138" s="322"/>
      <c r="B138" s="325"/>
      <c r="C138" s="324"/>
      <c r="D138" s="323"/>
      <c r="E138" s="322"/>
      <c r="F138" s="322"/>
      <c r="G138" s="322"/>
      <c r="H138" s="322"/>
      <c r="I138" s="322"/>
      <c r="J138" s="322"/>
      <c r="K138" s="322"/>
      <c r="L138" s="322"/>
      <c r="M138" s="322"/>
      <c r="N138" s="322"/>
      <c r="O138" s="322"/>
      <c r="P138" s="322"/>
      <c r="Q138" s="321" t="s">
        <v>660</v>
      </c>
      <c r="R138" s="320"/>
      <c r="S138" s="320"/>
      <c r="Z138" s="256"/>
      <c r="AA138" s="256"/>
      <c r="AB138" s="256"/>
    </row>
    <row r="139" spans="1:29" s="293" customFormat="1" ht="15" customHeight="1">
      <c r="A139" s="319"/>
      <c r="B139" s="319"/>
      <c r="C139" s="319"/>
      <c r="D139" s="319"/>
      <c r="E139" s="319"/>
      <c r="F139" s="319"/>
      <c r="G139" s="319"/>
      <c r="H139" s="319"/>
      <c r="I139" s="319"/>
      <c r="J139" s="319"/>
      <c r="K139" s="319"/>
      <c r="L139" s="319"/>
      <c r="M139" s="319"/>
      <c r="N139" s="319"/>
      <c r="O139" s="319"/>
      <c r="P139" s="319"/>
      <c r="Q139" s="319"/>
      <c r="R139" s="318"/>
      <c r="S139" s="318"/>
      <c r="T139" s="317"/>
      <c r="Z139" s="256"/>
      <c r="AA139" s="256"/>
      <c r="AB139" s="256"/>
    </row>
    <row r="140" spans="1:29" s="293" customFormat="1" ht="19.5" customHeight="1">
      <c r="A140" s="316" t="s">
        <v>659</v>
      </c>
      <c r="B140" s="316"/>
      <c r="C140" s="316"/>
      <c r="D140" s="315"/>
      <c r="E140" s="314" t="s">
        <v>47</v>
      </c>
      <c r="F140" s="313"/>
      <c r="G140" s="313"/>
      <c r="H140" s="313"/>
      <c r="I140" s="313"/>
      <c r="J140" s="313"/>
      <c r="K140" s="312"/>
      <c r="L140" s="311" t="s">
        <v>43</v>
      </c>
      <c r="M140" s="310"/>
      <c r="N140" s="310"/>
      <c r="O140" s="310"/>
      <c r="P140" s="310"/>
      <c r="Q140" s="310"/>
      <c r="R140" s="309" t="s">
        <v>658</v>
      </c>
      <c r="S140" s="308"/>
      <c r="T140" s="308"/>
      <c r="Z140" s="272"/>
      <c r="AA140" s="272"/>
      <c r="AB140" s="272"/>
    </row>
    <row r="141" spans="1:29" s="293" customFormat="1" ht="19.5" customHeight="1">
      <c r="A141" s="300"/>
      <c r="B141" s="300"/>
      <c r="C141" s="300"/>
      <c r="D141" s="299"/>
      <c r="E141" s="307" t="s">
        <v>46</v>
      </c>
      <c r="F141" s="292"/>
      <c r="G141" s="292"/>
      <c r="H141" s="292"/>
      <c r="I141" s="292"/>
      <c r="J141" s="292"/>
      <c r="K141" s="291"/>
      <c r="L141" s="306" t="s">
        <v>28</v>
      </c>
      <c r="M141" s="305"/>
      <c r="N141" s="305"/>
      <c r="O141" s="305"/>
      <c r="P141" s="305"/>
      <c r="Q141" s="305"/>
      <c r="R141" s="295"/>
      <c r="S141" s="294"/>
      <c r="T141" s="294"/>
      <c r="Z141" s="256"/>
      <c r="AA141" s="256"/>
      <c r="AB141" s="256"/>
    </row>
    <row r="142" spans="1:29" s="293" customFormat="1" ht="19.5" customHeight="1">
      <c r="A142" s="300"/>
      <c r="B142" s="300"/>
      <c r="C142" s="300"/>
      <c r="D142" s="299"/>
      <c r="E142" s="298"/>
      <c r="F142" s="298" t="s">
        <v>44</v>
      </c>
      <c r="G142" s="298"/>
      <c r="H142" s="298"/>
      <c r="I142" s="298"/>
      <c r="J142" s="304"/>
      <c r="K142" s="303"/>
      <c r="L142" s="302" t="s">
        <v>39</v>
      </c>
      <c r="M142" s="297" t="s">
        <v>556</v>
      </c>
      <c r="N142" s="296" t="s">
        <v>557</v>
      </c>
      <c r="O142" s="296" t="s">
        <v>558</v>
      </c>
      <c r="P142" s="296" t="s">
        <v>559</v>
      </c>
      <c r="Q142" s="296" t="s">
        <v>560</v>
      </c>
      <c r="R142" s="295"/>
      <c r="S142" s="294"/>
      <c r="T142" s="294"/>
      <c r="Z142" s="301"/>
      <c r="AA142" s="301"/>
      <c r="AB142" s="301"/>
    </row>
    <row r="143" spans="1:29" s="293" customFormat="1" ht="19.5" customHeight="1">
      <c r="A143" s="300"/>
      <c r="B143" s="300"/>
      <c r="C143" s="300"/>
      <c r="D143" s="299"/>
      <c r="E143" s="298" t="s">
        <v>41</v>
      </c>
      <c r="F143" s="298" t="s">
        <v>657</v>
      </c>
      <c r="G143" s="298" t="s">
        <v>33</v>
      </c>
      <c r="H143" s="298" t="s">
        <v>40</v>
      </c>
      <c r="I143" s="298" t="s">
        <v>31</v>
      </c>
      <c r="J143" s="296" t="s">
        <v>30</v>
      </c>
      <c r="K143" s="296" t="s">
        <v>29</v>
      </c>
      <c r="L143" s="298" t="s">
        <v>35</v>
      </c>
      <c r="M143" s="297" t="s">
        <v>561</v>
      </c>
      <c r="N143" s="296" t="s">
        <v>19</v>
      </c>
      <c r="O143" s="296" t="s">
        <v>562</v>
      </c>
      <c r="P143" s="296" t="s">
        <v>22</v>
      </c>
      <c r="Q143" s="296" t="s">
        <v>21</v>
      </c>
      <c r="R143" s="295"/>
      <c r="S143" s="294"/>
      <c r="T143" s="294"/>
      <c r="Z143" s="272"/>
      <c r="AA143" s="272"/>
      <c r="AB143" s="272"/>
    </row>
    <row r="144" spans="1:29" s="293" customFormat="1" ht="19.5" customHeight="1">
      <c r="A144" s="300"/>
      <c r="B144" s="300"/>
      <c r="C144" s="300"/>
      <c r="D144" s="299"/>
      <c r="E144" s="298" t="s">
        <v>37</v>
      </c>
      <c r="F144" s="298" t="s">
        <v>656</v>
      </c>
      <c r="G144" s="298" t="s">
        <v>25</v>
      </c>
      <c r="H144" s="298" t="s">
        <v>655</v>
      </c>
      <c r="I144" s="298" t="s">
        <v>23</v>
      </c>
      <c r="J144" s="298" t="s">
        <v>22</v>
      </c>
      <c r="K144" s="296" t="s">
        <v>21</v>
      </c>
      <c r="L144" s="298" t="s">
        <v>20</v>
      </c>
      <c r="M144" s="297"/>
      <c r="N144" s="296"/>
      <c r="O144" s="296"/>
      <c r="P144" s="296"/>
      <c r="Q144" s="296"/>
      <c r="R144" s="295"/>
      <c r="S144" s="294"/>
      <c r="T144" s="294"/>
      <c r="Z144" s="256"/>
      <c r="AA144" s="256"/>
      <c r="AB144" s="256"/>
    </row>
    <row r="145" spans="1:29" s="272" customFormat="1" ht="20.25" customHeight="1">
      <c r="A145" s="292"/>
      <c r="B145" s="292"/>
      <c r="C145" s="292"/>
      <c r="D145" s="291"/>
      <c r="E145" s="290" t="s">
        <v>27</v>
      </c>
      <c r="F145" s="289"/>
      <c r="G145" s="290"/>
      <c r="H145" s="290" t="s">
        <v>654</v>
      </c>
      <c r="I145" s="290"/>
      <c r="J145" s="290"/>
      <c r="K145" s="287"/>
      <c r="L145" s="289"/>
      <c r="M145" s="288"/>
      <c r="N145" s="287"/>
      <c r="O145" s="287"/>
      <c r="P145" s="287"/>
      <c r="Q145" s="287"/>
      <c r="R145" s="286"/>
      <c r="S145" s="285"/>
      <c r="T145" s="285"/>
      <c r="Z145" s="117"/>
      <c r="AA145" s="117"/>
      <c r="AB145" s="117"/>
    </row>
    <row r="146" spans="1:29" s="353" customFormat="1" ht="21" customHeight="1">
      <c r="A146" s="301"/>
      <c r="B146" s="343" t="s">
        <v>699</v>
      </c>
      <c r="C146" s="342"/>
      <c r="D146" s="301"/>
      <c r="E146" s="354">
        <v>165952.79999999999</v>
      </c>
      <c r="F146" s="268">
        <v>300963.3</v>
      </c>
      <c r="G146" s="268">
        <v>189166.52</v>
      </c>
      <c r="H146" s="268">
        <v>0</v>
      </c>
      <c r="I146" s="268">
        <v>260</v>
      </c>
      <c r="J146" s="268">
        <v>13589303</v>
      </c>
      <c r="K146" s="268">
        <v>17440144.550000001</v>
      </c>
      <c r="L146" s="268">
        <v>9021640</v>
      </c>
      <c r="M146" s="268">
        <v>10152135</v>
      </c>
      <c r="N146" s="268">
        <v>5549176.2599999998</v>
      </c>
      <c r="O146" s="268">
        <v>4041227.61</v>
      </c>
      <c r="P146" s="268">
        <v>1123480</v>
      </c>
      <c r="Q146" s="268">
        <v>0</v>
      </c>
      <c r="R146" s="346"/>
      <c r="S146" s="340"/>
      <c r="T146" s="339" t="s">
        <v>698</v>
      </c>
      <c r="Z146" s="117"/>
      <c r="AA146" s="117"/>
      <c r="AB146" s="117"/>
      <c r="AC146" s="264"/>
    </row>
    <row r="147" spans="1:29" s="283" customFormat="1" ht="21" customHeight="1">
      <c r="A147" s="279" t="s">
        <v>111</v>
      </c>
      <c r="B147" s="279"/>
      <c r="C147" s="119"/>
      <c r="D147" s="119"/>
      <c r="E147" s="282">
        <f>SUM(E148:E151)</f>
        <v>13246121.209999999</v>
      </c>
      <c r="F147" s="276">
        <f>SUM(F148:F151)</f>
        <v>4946031.1199999992</v>
      </c>
      <c r="G147" s="276">
        <f>SUM(G148:G151)</f>
        <v>3118953.1999999997</v>
      </c>
      <c r="H147" s="276">
        <f>SUM(H148:H151)</f>
        <v>0</v>
      </c>
      <c r="I147" s="276">
        <f>SUM(I148:I151)</f>
        <v>787061.2</v>
      </c>
      <c r="J147" s="276">
        <f>SUM(J148:J151)</f>
        <v>116686663.40000001</v>
      </c>
      <c r="K147" s="276">
        <f>SUM(K148:K151)</f>
        <v>145707086.84</v>
      </c>
      <c r="L147" s="276">
        <f>SUM(L148:L151)</f>
        <v>54423525.560000002</v>
      </c>
      <c r="M147" s="276">
        <f>SUM(M148:M151)</f>
        <v>79158965</v>
      </c>
      <c r="N147" s="276">
        <f>SUM(N148:N151)</f>
        <v>52871258.870000005</v>
      </c>
      <c r="O147" s="276">
        <f>SUM(O148:O151)</f>
        <v>43382841.5</v>
      </c>
      <c r="P147" s="276">
        <f>SUM(P148:P151)</f>
        <v>13671638.990000002</v>
      </c>
      <c r="Q147" s="276">
        <f>SUM(Q148:Q151)</f>
        <v>175043</v>
      </c>
      <c r="R147" s="274"/>
      <c r="S147" s="274" t="s">
        <v>697</v>
      </c>
      <c r="T147" s="352"/>
      <c r="Z147" s="117"/>
      <c r="AA147" s="117"/>
      <c r="AB147" s="117"/>
      <c r="AC147" s="264"/>
    </row>
    <row r="148" spans="1:29" s="283" customFormat="1" ht="21" customHeight="1">
      <c r="A148" s="271"/>
      <c r="B148" s="271" t="s">
        <v>696</v>
      </c>
      <c r="C148" s="118"/>
      <c r="D148" s="118"/>
      <c r="E148" s="280">
        <v>9747072.7799999993</v>
      </c>
      <c r="F148" s="268">
        <v>2748328.15</v>
      </c>
      <c r="G148" s="268">
        <v>1528037.13</v>
      </c>
      <c r="H148" s="268">
        <v>0</v>
      </c>
      <c r="I148" s="268">
        <v>181723.2</v>
      </c>
      <c r="J148" s="268">
        <v>50455000.399999999</v>
      </c>
      <c r="K148" s="268">
        <v>72986401.620000005</v>
      </c>
      <c r="L148" s="268">
        <v>28418533.969999999</v>
      </c>
      <c r="M148" s="268">
        <v>36644439.289999999</v>
      </c>
      <c r="N148" s="268">
        <v>25393548.850000001</v>
      </c>
      <c r="O148" s="268">
        <v>22741950</v>
      </c>
      <c r="P148" s="268">
        <v>4690724.07</v>
      </c>
      <c r="Q148" s="268">
        <v>20000</v>
      </c>
      <c r="R148" s="266"/>
      <c r="S148" s="266"/>
      <c r="T148" s="351" t="s">
        <v>695</v>
      </c>
      <c r="Z148" s="117"/>
      <c r="AA148" s="117"/>
      <c r="AB148" s="117"/>
      <c r="AC148" s="264"/>
    </row>
    <row r="149" spans="1:29" s="283" customFormat="1" ht="21" customHeight="1">
      <c r="A149" s="271"/>
      <c r="B149" s="270" t="s">
        <v>694</v>
      </c>
      <c r="C149" s="118"/>
      <c r="D149" s="118"/>
      <c r="E149" s="280">
        <v>342422.28</v>
      </c>
      <c r="F149" s="268">
        <v>422844.3</v>
      </c>
      <c r="G149" s="268">
        <v>746933.61</v>
      </c>
      <c r="H149" s="268">
        <v>0</v>
      </c>
      <c r="I149" s="268">
        <v>158902</v>
      </c>
      <c r="J149" s="268">
        <v>14568942</v>
      </c>
      <c r="K149" s="268">
        <v>21155970.719999999</v>
      </c>
      <c r="L149" s="268">
        <v>3993162.34</v>
      </c>
      <c r="M149" s="268">
        <v>11658658.710000001</v>
      </c>
      <c r="N149" s="268">
        <v>8646003.0999999996</v>
      </c>
      <c r="O149" s="268">
        <v>4902266</v>
      </c>
      <c r="P149" s="268">
        <v>2246000</v>
      </c>
      <c r="Q149" s="268">
        <v>155043</v>
      </c>
      <c r="R149" s="266"/>
      <c r="S149" s="266"/>
      <c r="T149" s="350" t="s">
        <v>693</v>
      </c>
      <c r="Z149" s="117"/>
      <c r="AA149" s="117"/>
      <c r="AB149" s="117"/>
      <c r="AC149" s="264"/>
    </row>
    <row r="150" spans="1:29" s="256" customFormat="1" ht="21" customHeight="1">
      <c r="A150" s="271"/>
      <c r="B150" s="271" t="s">
        <v>692</v>
      </c>
      <c r="C150" s="118"/>
      <c r="D150" s="118"/>
      <c r="E150" s="280">
        <v>2725455.15</v>
      </c>
      <c r="F150" s="268">
        <v>878679.4</v>
      </c>
      <c r="G150" s="268">
        <v>308566.89</v>
      </c>
      <c r="H150" s="268">
        <v>0</v>
      </c>
      <c r="I150" s="268">
        <v>178936</v>
      </c>
      <c r="J150" s="268">
        <v>17696755</v>
      </c>
      <c r="K150" s="268">
        <v>22325329.940000001</v>
      </c>
      <c r="L150" s="268">
        <v>6207714</v>
      </c>
      <c r="M150" s="268">
        <v>16159503</v>
      </c>
      <c r="N150" s="268">
        <v>8550609.6699999999</v>
      </c>
      <c r="O150" s="268">
        <v>8809200</v>
      </c>
      <c r="P150" s="268">
        <v>1352530.06</v>
      </c>
      <c r="Q150" s="268">
        <v>0</v>
      </c>
      <c r="R150" s="266"/>
      <c r="S150" s="266"/>
      <c r="T150" s="350" t="s">
        <v>691</v>
      </c>
      <c r="Z150" s="325"/>
      <c r="AA150" s="325"/>
      <c r="AB150" s="325"/>
      <c r="AC150" s="264"/>
    </row>
    <row r="151" spans="1:29" s="272" customFormat="1" ht="21" customHeight="1">
      <c r="A151" s="271"/>
      <c r="B151" s="270" t="s">
        <v>690</v>
      </c>
      <c r="C151" s="270"/>
      <c r="D151" s="118"/>
      <c r="E151" s="280">
        <v>431171</v>
      </c>
      <c r="F151" s="268">
        <v>896179.27</v>
      </c>
      <c r="G151" s="268">
        <v>535415.56999999995</v>
      </c>
      <c r="H151" s="268">
        <v>0</v>
      </c>
      <c r="I151" s="268">
        <v>267500</v>
      </c>
      <c r="J151" s="268">
        <v>33965966</v>
      </c>
      <c r="K151" s="268">
        <v>29239384.559999999</v>
      </c>
      <c r="L151" s="268">
        <v>15804115.25</v>
      </c>
      <c r="M151" s="268">
        <v>14696364</v>
      </c>
      <c r="N151" s="268">
        <v>10281097.25</v>
      </c>
      <c r="O151" s="268">
        <v>6929425.5</v>
      </c>
      <c r="P151" s="268">
        <v>5382384.8600000003</v>
      </c>
      <c r="Q151" s="268">
        <v>0</v>
      </c>
      <c r="R151" s="266"/>
      <c r="S151" s="266"/>
      <c r="T151" s="265" t="s">
        <v>689</v>
      </c>
      <c r="Z151" s="322"/>
      <c r="AA151" s="322"/>
      <c r="AB151" s="322"/>
      <c r="AC151" s="264"/>
    </row>
    <row r="152" spans="1:29" s="256" customFormat="1" ht="21" customHeight="1">
      <c r="A152" s="279" t="s">
        <v>99</v>
      </c>
      <c r="B152" s="279"/>
      <c r="C152" s="278"/>
      <c r="D152" s="119"/>
      <c r="E152" s="282">
        <f>SUM(E153:E157)</f>
        <v>45516272.689999998</v>
      </c>
      <c r="F152" s="276">
        <f>SUM(F153:F157)</f>
        <v>14935115.689999999</v>
      </c>
      <c r="G152" s="276">
        <f>SUM(G153:G157)</f>
        <v>11020975.07</v>
      </c>
      <c r="H152" s="276">
        <f>SUM(H153:H157)</f>
        <v>6246488.1399999997</v>
      </c>
      <c r="I152" s="276">
        <f>SUM(I153:I157)</f>
        <v>2491388.1800000002</v>
      </c>
      <c r="J152" s="276">
        <f>SUM(J153:J157)</f>
        <v>231104271.59999999</v>
      </c>
      <c r="K152" s="276">
        <f>SUM(K153:K157)</f>
        <v>319803068.13</v>
      </c>
      <c r="L152" s="276">
        <f>SUM(L153:L157)</f>
        <v>129148200.89000002</v>
      </c>
      <c r="M152" s="276">
        <f>SUM(M153:M157)</f>
        <v>150821250.06</v>
      </c>
      <c r="N152" s="276">
        <f>SUM(N153:N157)</f>
        <v>123012715.58</v>
      </c>
      <c r="O152" s="276">
        <f>SUM(O153:O157)</f>
        <v>174341839.73000002</v>
      </c>
      <c r="P152" s="276">
        <f>SUM(P153:P157)</f>
        <v>25774003.870000001</v>
      </c>
      <c r="Q152" s="276">
        <f>SUM(Q153:Q157)</f>
        <v>6842423.29</v>
      </c>
      <c r="R152" s="274"/>
      <c r="S152" s="274" t="s">
        <v>688</v>
      </c>
      <c r="T152" s="273"/>
      <c r="Z152" s="322"/>
      <c r="AA152" s="322"/>
      <c r="AB152" s="322"/>
      <c r="AC152" s="264"/>
    </row>
    <row r="153" spans="1:29" s="256" customFormat="1" ht="21" customHeight="1">
      <c r="A153" s="271"/>
      <c r="B153" s="271" t="s">
        <v>687</v>
      </c>
      <c r="C153" s="270"/>
      <c r="D153" s="118"/>
      <c r="E153" s="280">
        <v>20763892.199999999</v>
      </c>
      <c r="F153" s="268">
        <v>8452121</v>
      </c>
      <c r="G153" s="268">
        <v>7754524.96</v>
      </c>
      <c r="H153" s="268">
        <v>6246488.1399999997</v>
      </c>
      <c r="I153" s="268">
        <v>881650.18</v>
      </c>
      <c r="J153" s="268">
        <v>119139413.59999999</v>
      </c>
      <c r="K153" s="268">
        <v>149803875.53</v>
      </c>
      <c r="L153" s="268">
        <v>73815893.700000003</v>
      </c>
      <c r="M153" s="268">
        <v>86586534.569999993</v>
      </c>
      <c r="N153" s="268">
        <v>66535850.439999998</v>
      </c>
      <c r="O153" s="268">
        <v>81090336.400000006</v>
      </c>
      <c r="P153" s="268">
        <v>8592000</v>
      </c>
      <c r="Q153" s="268">
        <v>6782423.29</v>
      </c>
      <c r="R153" s="266"/>
      <c r="S153" s="266"/>
      <c r="T153" s="265" t="s">
        <v>686</v>
      </c>
      <c r="Z153" s="319"/>
      <c r="AA153" s="319"/>
      <c r="AB153" s="319"/>
      <c r="AC153" s="264"/>
    </row>
    <row r="154" spans="1:29" s="256" customFormat="1" ht="21" customHeight="1">
      <c r="A154" s="271"/>
      <c r="B154" s="281" t="s">
        <v>685</v>
      </c>
      <c r="C154" s="281"/>
      <c r="D154" s="118"/>
      <c r="E154" s="280">
        <v>3332333.25</v>
      </c>
      <c r="F154" s="268">
        <v>736508.04</v>
      </c>
      <c r="G154" s="268">
        <v>744950.84</v>
      </c>
      <c r="H154" s="268">
        <v>0</v>
      </c>
      <c r="I154" s="268">
        <v>15795.5</v>
      </c>
      <c r="J154" s="268">
        <v>19501238</v>
      </c>
      <c r="K154" s="268">
        <v>31382294.780000001</v>
      </c>
      <c r="L154" s="268">
        <v>8598522.6699999999</v>
      </c>
      <c r="M154" s="268">
        <v>18032924.619999997</v>
      </c>
      <c r="N154" s="268">
        <v>9751108.4100000001</v>
      </c>
      <c r="O154" s="268">
        <v>7199390</v>
      </c>
      <c r="P154" s="268">
        <v>4095368.1</v>
      </c>
      <c r="Q154" s="268">
        <v>20000</v>
      </c>
      <c r="R154" s="266"/>
      <c r="S154" s="266"/>
      <c r="T154" s="265" t="s">
        <v>684</v>
      </c>
      <c r="Z154" s="293"/>
      <c r="AA154" s="293"/>
      <c r="AB154" s="293"/>
      <c r="AC154" s="264"/>
    </row>
    <row r="155" spans="1:29" s="256" customFormat="1" ht="21" customHeight="1">
      <c r="A155" s="271"/>
      <c r="B155" s="349" t="s">
        <v>683</v>
      </c>
      <c r="C155" s="281"/>
      <c r="D155" s="118"/>
      <c r="E155" s="280">
        <v>427892.74</v>
      </c>
      <c r="F155" s="268">
        <v>884769.1</v>
      </c>
      <c r="G155" s="268">
        <v>663881.17000000004</v>
      </c>
      <c r="H155" s="268">
        <v>0</v>
      </c>
      <c r="I155" s="268">
        <v>225475</v>
      </c>
      <c r="J155" s="268">
        <v>35065056</v>
      </c>
      <c r="K155" s="268">
        <v>36549148.359999999</v>
      </c>
      <c r="L155" s="268">
        <v>16119065.51</v>
      </c>
      <c r="M155" s="268">
        <v>15246300.5</v>
      </c>
      <c r="N155" s="268">
        <v>12875877.34</v>
      </c>
      <c r="O155" s="268">
        <v>18787205</v>
      </c>
      <c r="P155" s="268">
        <v>4770000</v>
      </c>
      <c r="Q155" s="268">
        <v>0</v>
      </c>
      <c r="R155" s="266"/>
      <c r="S155" s="266"/>
      <c r="T155" s="265" t="s">
        <v>682</v>
      </c>
      <c r="Z155" s="293"/>
      <c r="AA155" s="293"/>
      <c r="AB155" s="293"/>
      <c r="AC155" s="264"/>
    </row>
    <row r="156" spans="1:29" s="256" customFormat="1" ht="21" customHeight="1">
      <c r="A156" s="271"/>
      <c r="B156" s="349" t="s">
        <v>681</v>
      </c>
      <c r="C156" s="281"/>
      <c r="D156" s="118"/>
      <c r="E156" s="280">
        <v>6937583.3300000001</v>
      </c>
      <c r="F156" s="268">
        <v>1866764.55</v>
      </c>
      <c r="G156" s="268">
        <v>179446.23</v>
      </c>
      <c r="H156" s="268">
        <v>0</v>
      </c>
      <c r="I156" s="268">
        <v>541651</v>
      </c>
      <c r="J156" s="268">
        <v>21708674</v>
      </c>
      <c r="K156" s="268">
        <v>23514481.649999999</v>
      </c>
      <c r="L156" s="268">
        <v>11945765.01</v>
      </c>
      <c r="M156" s="268">
        <v>15153310.369999999</v>
      </c>
      <c r="N156" s="268">
        <v>10962100.720000001</v>
      </c>
      <c r="O156" s="268">
        <v>11253131</v>
      </c>
      <c r="P156" s="268">
        <v>1737635.77</v>
      </c>
      <c r="Q156" s="268">
        <v>20000</v>
      </c>
      <c r="R156" s="266"/>
      <c r="S156" s="266"/>
      <c r="T156" s="265" t="s">
        <v>680</v>
      </c>
      <c r="Z156" s="272"/>
      <c r="AA156" s="272"/>
      <c r="AB156" s="272"/>
      <c r="AC156" s="264"/>
    </row>
    <row r="157" spans="1:29" s="272" customFormat="1" ht="21" customHeight="1">
      <c r="A157" s="271"/>
      <c r="B157" s="281" t="s">
        <v>679</v>
      </c>
      <c r="C157" s="281"/>
      <c r="D157" s="118"/>
      <c r="E157" s="280">
        <v>14054571.17</v>
      </c>
      <c r="F157" s="268">
        <v>2994953</v>
      </c>
      <c r="G157" s="268">
        <v>1678171.87</v>
      </c>
      <c r="H157" s="268">
        <v>0</v>
      </c>
      <c r="I157" s="268">
        <v>826816.5</v>
      </c>
      <c r="J157" s="268">
        <v>35689890</v>
      </c>
      <c r="K157" s="268">
        <v>78553267.810000002</v>
      </c>
      <c r="L157" s="268">
        <v>18668954</v>
      </c>
      <c r="M157" s="268">
        <v>15802180</v>
      </c>
      <c r="N157" s="268">
        <v>22887778.669999998</v>
      </c>
      <c r="O157" s="268">
        <v>56011777.329999998</v>
      </c>
      <c r="P157" s="268">
        <v>6579000</v>
      </c>
      <c r="Q157" s="268">
        <v>20000</v>
      </c>
      <c r="R157" s="266"/>
      <c r="S157" s="266"/>
      <c r="T157" s="265" t="s">
        <v>678</v>
      </c>
      <c r="Z157" s="256"/>
      <c r="AA157" s="256"/>
      <c r="AB157" s="256"/>
      <c r="AC157" s="264"/>
    </row>
    <row r="158" spans="1:29" s="301" customFormat="1" ht="21" customHeight="1">
      <c r="A158" s="279" t="s">
        <v>89</v>
      </c>
      <c r="B158" s="344"/>
      <c r="C158" s="344"/>
      <c r="D158" s="119"/>
      <c r="E158" s="282">
        <f>SUM(E159:E160)</f>
        <v>4541828.0999999996</v>
      </c>
      <c r="F158" s="276">
        <f>SUM(F159:F160)</f>
        <v>974100.8</v>
      </c>
      <c r="G158" s="276">
        <f>SUM(G159:G160)</f>
        <v>1796301.6</v>
      </c>
      <c r="H158" s="276">
        <f>SUM(H159:H160)</f>
        <v>617471</v>
      </c>
      <c r="I158" s="276">
        <f>SUM(I159:I160)</f>
        <v>67607.61</v>
      </c>
      <c r="J158" s="276">
        <f>SUM(J159:J160)</f>
        <v>50855473</v>
      </c>
      <c r="K158" s="276">
        <f>SUM(K159:K160)</f>
        <v>41388929.310000002</v>
      </c>
      <c r="L158" s="276">
        <f>SUM(L159:L160)</f>
        <v>20001107.59</v>
      </c>
      <c r="M158" s="276">
        <f>SUM(M159:M160)</f>
        <v>26771638.170000002</v>
      </c>
      <c r="N158" s="276">
        <f>SUM(N159:N160)</f>
        <v>16903843.970000003</v>
      </c>
      <c r="O158" s="276">
        <f>SUM(O159:O160)</f>
        <v>18252424.890000001</v>
      </c>
      <c r="P158" s="276">
        <f>SUM(P159:P160)</f>
        <v>7502302.6500000004</v>
      </c>
      <c r="Q158" s="276">
        <f>SUM(Q159:Q160)</f>
        <v>63300</v>
      </c>
      <c r="R158" s="274"/>
      <c r="S158" s="274" t="s">
        <v>677</v>
      </c>
      <c r="T158" s="273"/>
      <c r="U158" s="348"/>
      <c r="V158" s="347"/>
      <c r="Z158" s="272"/>
      <c r="AA158" s="272"/>
      <c r="AB158" s="272"/>
      <c r="AC158" s="264"/>
    </row>
    <row r="159" spans="1:29" s="256" customFormat="1" ht="21" customHeight="1">
      <c r="A159" s="301"/>
      <c r="B159" s="343" t="s">
        <v>676</v>
      </c>
      <c r="C159" s="342"/>
      <c r="D159" s="301"/>
      <c r="E159" s="280">
        <v>3705159.85</v>
      </c>
      <c r="F159" s="268">
        <v>739388.4</v>
      </c>
      <c r="G159" s="268">
        <v>1473308.58</v>
      </c>
      <c r="H159" s="268">
        <v>0</v>
      </c>
      <c r="I159" s="268">
        <v>42686.61</v>
      </c>
      <c r="J159" s="268">
        <v>23132868</v>
      </c>
      <c r="K159" s="268">
        <v>23585324.309999999</v>
      </c>
      <c r="L159" s="268">
        <v>10936972.59</v>
      </c>
      <c r="M159" s="268">
        <v>15081096.17</v>
      </c>
      <c r="N159" s="268">
        <v>8795954.870000001</v>
      </c>
      <c r="O159" s="268">
        <v>8991750</v>
      </c>
      <c r="P159" s="268">
        <v>2237111.48</v>
      </c>
      <c r="Q159" s="268">
        <v>43300</v>
      </c>
      <c r="R159" s="346"/>
      <c r="S159" s="340"/>
      <c r="T159" s="339" t="s">
        <v>675</v>
      </c>
      <c r="Z159" s="272"/>
      <c r="AA159" s="272"/>
      <c r="AB159" s="272"/>
      <c r="AC159" s="264"/>
    </row>
    <row r="160" spans="1:29" s="272" customFormat="1" ht="21" customHeight="1">
      <c r="A160" s="271"/>
      <c r="B160" s="281" t="s">
        <v>674</v>
      </c>
      <c r="C160" s="281"/>
      <c r="D160" s="269"/>
      <c r="E160" s="268">
        <v>836668.25</v>
      </c>
      <c r="F160" s="268">
        <v>234712.4</v>
      </c>
      <c r="G160" s="268">
        <v>322993.02</v>
      </c>
      <c r="H160" s="268">
        <v>617471</v>
      </c>
      <c r="I160" s="268">
        <v>24921</v>
      </c>
      <c r="J160" s="268">
        <v>27722605</v>
      </c>
      <c r="K160" s="268">
        <v>17803605</v>
      </c>
      <c r="L160" s="268">
        <v>9064135</v>
      </c>
      <c r="M160" s="268">
        <v>11690542</v>
      </c>
      <c r="N160" s="268">
        <v>8107889.1000000006</v>
      </c>
      <c r="O160" s="268">
        <v>9260674.8900000006</v>
      </c>
      <c r="P160" s="268">
        <v>5265191.17</v>
      </c>
      <c r="Q160" s="268">
        <v>20000</v>
      </c>
      <c r="R160" s="266"/>
      <c r="S160" s="266"/>
      <c r="T160" s="265" t="s">
        <v>673</v>
      </c>
      <c r="Z160" s="283"/>
      <c r="AA160" s="283"/>
      <c r="AB160" s="283"/>
      <c r="AC160" s="264"/>
    </row>
    <row r="161" spans="1:29" s="256" customFormat="1" ht="21" customHeight="1">
      <c r="A161" s="279" t="s">
        <v>81</v>
      </c>
      <c r="B161" s="345"/>
      <c r="C161" s="344"/>
      <c r="D161" s="277"/>
      <c r="E161" s="276">
        <f>E162</f>
        <v>162569.4</v>
      </c>
      <c r="F161" s="276">
        <f>F162</f>
        <v>20065.8</v>
      </c>
      <c r="G161" s="276">
        <f>G162</f>
        <v>124362.13</v>
      </c>
      <c r="H161" s="276">
        <f>H162</f>
        <v>0</v>
      </c>
      <c r="I161" s="276">
        <f>I162</f>
        <v>2478</v>
      </c>
      <c r="J161" s="276">
        <f>J162</f>
        <v>13996678.9</v>
      </c>
      <c r="K161" s="276">
        <f>K162</f>
        <v>16550248.289999999</v>
      </c>
      <c r="L161" s="276">
        <f>L162</f>
        <v>9408506.8300000001</v>
      </c>
      <c r="M161" s="276">
        <f>M162</f>
        <v>8798867.6099999994</v>
      </c>
      <c r="N161" s="276">
        <f>N162</f>
        <v>4762936.97</v>
      </c>
      <c r="O161" s="276">
        <f>O162</f>
        <v>5374650</v>
      </c>
      <c r="P161" s="276">
        <f>P162</f>
        <v>2108536.6800000002</v>
      </c>
      <c r="Q161" s="276">
        <f>Q162</f>
        <v>0</v>
      </c>
      <c r="R161" s="274"/>
      <c r="S161" s="274" t="s">
        <v>672</v>
      </c>
      <c r="T161" s="273"/>
      <c r="Z161" s="272"/>
      <c r="AA161" s="272"/>
      <c r="AB161" s="272"/>
      <c r="AC161" s="264"/>
    </row>
    <row r="162" spans="1:29" s="272" customFormat="1" ht="21" customHeight="1">
      <c r="A162" s="271"/>
      <c r="B162" s="281" t="s">
        <v>671</v>
      </c>
      <c r="C162" s="344"/>
      <c r="D162" s="277"/>
      <c r="E162" s="268">
        <v>162569.4</v>
      </c>
      <c r="F162" s="268">
        <v>20065.8</v>
      </c>
      <c r="G162" s="268">
        <v>124362.13</v>
      </c>
      <c r="H162" s="268">
        <v>0</v>
      </c>
      <c r="I162" s="268">
        <v>2478</v>
      </c>
      <c r="J162" s="268">
        <v>13996678.9</v>
      </c>
      <c r="K162" s="268">
        <v>16550248.289999999</v>
      </c>
      <c r="L162" s="268">
        <v>9408506.8300000001</v>
      </c>
      <c r="M162" s="268">
        <v>8798867.6099999994</v>
      </c>
      <c r="N162" s="268">
        <v>4762936.97</v>
      </c>
      <c r="O162" s="268">
        <v>5374650</v>
      </c>
      <c r="P162" s="268">
        <v>2108536.6800000002</v>
      </c>
      <c r="Q162" s="268">
        <v>0</v>
      </c>
      <c r="R162" s="266"/>
      <c r="S162" s="266"/>
      <c r="T162" s="265" t="s">
        <v>670</v>
      </c>
      <c r="Z162" s="256"/>
      <c r="AA162" s="256"/>
      <c r="AB162" s="256"/>
      <c r="AC162" s="264"/>
    </row>
    <row r="163" spans="1:29" s="256" customFormat="1" ht="21" customHeight="1">
      <c r="A163" s="279" t="s">
        <v>76</v>
      </c>
      <c r="B163" s="279"/>
      <c r="C163" s="278"/>
      <c r="D163" s="277"/>
      <c r="E163" s="276">
        <f>SUM(E164:E165)</f>
        <v>911873.45000000007</v>
      </c>
      <c r="F163" s="276">
        <f>SUM(F164:F165)</f>
        <v>214752</v>
      </c>
      <c r="G163" s="276">
        <f>SUM(G164:G165)</f>
        <v>782936.72000000009</v>
      </c>
      <c r="H163" s="276">
        <f>SUM(H164:H165)</f>
        <v>543405</v>
      </c>
      <c r="I163" s="276">
        <f>SUM(I164:I165)</f>
        <v>263426.84999999998</v>
      </c>
      <c r="J163" s="276">
        <f>SUM(J164:J165)</f>
        <v>52757402.219999999</v>
      </c>
      <c r="K163" s="276">
        <f>SUM(K164:K165)</f>
        <v>38649451.799999997</v>
      </c>
      <c r="L163" s="276">
        <f>SUM(L164:L165)</f>
        <v>14300994.76</v>
      </c>
      <c r="M163" s="276">
        <f>SUM(M164:M165)</f>
        <v>28302333.82</v>
      </c>
      <c r="N163" s="276">
        <f>SUM(N164:N165)</f>
        <v>15640012.949999999</v>
      </c>
      <c r="O163" s="276">
        <f>SUM(O164:O165)</f>
        <v>27260901.079999998</v>
      </c>
      <c r="P163" s="276">
        <f>SUM(P164:P165)</f>
        <v>3628220</v>
      </c>
      <c r="Q163" s="276">
        <f>SUM(Q164:Q165)</f>
        <v>0</v>
      </c>
      <c r="R163" s="274"/>
      <c r="S163" s="274" t="s">
        <v>669</v>
      </c>
      <c r="T163" s="273"/>
      <c r="AC163" s="264"/>
    </row>
    <row r="164" spans="1:29" s="301" customFormat="1" ht="21" customHeight="1">
      <c r="A164" s="271"/>
      <c r="B164" s="271" t="s">
        <v>668</v>
      </c>
      <c r="C164" s="270"/>
      <c r="D164" s="269"/>
      <c r="E164" s="268">
        <v>616213.42000000004</v>
      </c>
      <c r="F164" s="268">
        <v>171020.5</v>
      </c>
      <c r="G164" s="268">
        <v>582982.30000000005</v>
      </c>
      <c r="H164" s="268">
        <v>0</v>
      </c>
      <c r="I164" s="268">
        <v>19277.849999999999</v>
      </c>
      <c r="J164" s="268">
        <v>35949265</v>
      </c>
      <c r="K164" s="268">
        <v>23808068.98</v>
      </c>
      <c r="L164" s="268">
        <v>7634500.7599999998</v>
      </c>
      <c r="M164" s="268">
        <v>19603214.210000001</v>
      </c>
      <c r="N164" s="268">
        <v>9999263.6600000001</v>
      </c>
      <c r="O164" s="268">
        <v>16908776.359999999</v>
      </c>
      <c r="P164" s="268">
        <v>1874000</v>
      </c>
      <c r="Q164" s="268">
        <v>0</v>
      </c>
      <c r="R164" s="266"/>
      <c r="S164" s="266"/>
      <c r="T164" s="265" t="s">
        <v>667</v>
      </c>
      <c r="U164" s="338"/>
      <c r="Z164" s="272"/>
      <c r="AA164" s="272"/>
      <c r="AB164" s="272"/>
      <c r="AC164" s="264"/>
    </row>
    <row r="165" spans="1:29" s="335" customFormat="1" ht="18" customHeight="1">
      <c r="A165" s="301"/>
      <c r="B165" s="343" t="s">
        <v>666</v>
      </c>
      <c r="C165" s="342"/>
      <c r="D165" s="301"/>
      <c r="E165" s="268">
        <v>295660.03000000003</v>
      </c>
      <c r="F165" s="268">
        <v>43731.5</v>
      </c>
      <c r="G165" s="268">
        <v>199954.42</v>
      </c>
      <c r="H165" s="268">
        <v>543405</v>
      </c>
      <c r="I165" s="268">
        <v>244149</v>
      </c>
      <c r="J165" s="268">
        <v>16808137.219999999</v>
      </c>
      <c r="K165" s="268">
        <v>14841382.82</v>
      </c>
      <c r="L165" s="268">
        <v>6666494</v>
      </c>
      <c r="M165" s="268">
        <v>8699119.6099999994</v>
      </c>
      <c r="N165" s="268">
        <v>5640749.29</v>
      </c>
      <c r="O165" s="268">
        <v>10352124.720000001</v>
      </c>
      <c r="P165" s="268">
        <v>1754220</v>
      </c>
      <c r="Q165" s="268">
        <v>0</v>
      </c>
      <c r="R165" s="341"/>
      <c r="S165" s="340"/>
      <c r="T165" s="339" t="s">
        <v>665</v>
      </c>
      <c r="U165" s="338"/>
      <c r="Z165" s="256"/>
      <c r="AA165" s="256"/>
      <c r="AB165" s="256"/>
      <c r="AC165" s="264"/>
    </row>
    <row r="166" spans="1:29" ht="120" customHeight="1">
      <c r="A166" s="335"/>
      <c r="B166" s="337"/>
      <c r="C166" s="336"/>
      <c r="D166" s="335"/>
      <c r="E166" s="333"/>
      <c r="F166" s="333"/>
      <c r="G166" s="333"/>
      <c r="H166" s="334"/>
      <c r="I166" s="333"/>
      <c r="J166" s="333"/>
      <c r="K166" s="333"/>
      <c r="L166" s="333"/>
      <c r="M166" s="333"/>
      <c r="N166" s="333"/>
      <c r="O166" s="333"/>
      <c r="P166" s="333"/>
      <c r="Q166" s="333"/>
      <c r="R166" s="332"/>
      <c r="S166" s="331"/>
      <c r="T166" s="330"/>
      <c r="Z166" s="256"/>
      <c r="AA166" s="256"/>
      <c r="AB166" s="256"/>
    </row>
    <row r="167" spans="1:29" ht="29.25" customHeight="1">
      <c r="A167" s="325"/>
      <c r="B167" s="329" t="s">
        <v>664</v>
      </c>
      <c r="C167" s="324"/>
      <c r="D167" s="329" t="s">
        <v>663</v>
      </c>
      <c r="E167" s="325"/>
      <c r="F167" s="325"/>
      <c r="G167" s="325"/>
      <c r="H167" s="325"/>
      <c r="I167" s="325"/>
      <c r="J167" s="325"/>
      <c r="K167" s="325"/>
      <c r="L167" s="325"/>
      <c r="M167" s="325"/>
      <c r="N167" s="325"/>
      <c r="O167" s="325"/>
      <c r="P167" s="325"/>
      <c r="Q167" s="325"/>
      <c r="R167" s="328"/>
      <c r="S167" s="328"/>
      <c r="T167" s="327"/>
      <c r="Z167" s="256"/>
      <c r="AA167" s="256"/>
      <c r="AB167" s="256"/>
    </row>
    <row r="168" spans="1:29" ht="17.25" customHeight="1">
      <c r="A168" s="322"/>
      <c r="B168" s="325" t="s">
        <v>662</v>
      </c>
      <c r="C168" s="324"/>
      <c r="D168" s="323" t="s">
        <v>661</v>
      </c>
      <c r="E168" s="322"/>
      <c r="F168" s="322"/>
      <c r="G168" s="322"/>
      <c r="H168" s="322"/>
      <c r="I168" s="322"/>
      <c r="J168" s="322"/>
      <c r="K168" s="322"/>
      <c r="L168" s="322"/>
      <c r="M168" s="322"/>
      <c r="N168" s="322"/>
      <c r="O168" s="322"/>
      <c r="P168" s="322"/>
      <c r="Q168" s="322"/>
      <c r="R168" s="320"/>
      <c r="S168" s="320"/>
      <c r="T168" s="326"/>
      <c r="Z168" s="256"/>
      <c r="AA168" s="256"/>
      <c r="AB168" s="256"/>
    </row>
    <row r="169" spans="1:29" s="319" customFormat="1" ht="15" customHeight="1">
      <c r="A169" s="322"/>
      <c r="B169" s="325"/>
      <c r="C169" s="324"/>
      <c r="D169" s="323"/>
      <c r="E169" s="322"/>
      <c r="F169" s="322"/>
      <c r="G169" s="322"/>
      <c r="H169" s="322"/>
      <c r="I169" s="322"/>
      <c r="J169" s="322"/>
      <c r="K169" s="322"/>
      <c r="L169" s="322"/>
      <c r="M169" s="322"/>
      <c r="N169" s="322"/>
      <c r="O169" s="322"/>
      <c r="P169" s="322"/>
      <c r="Q169" s="321" t="s">
        <v>660</v>
      </c>
      <c r="R169" s="320"/>
      <c r="S169" s="320"/>
      <c r="Z169" s="256"/>
      <c r="AA169" s="256"/>
      <c r="AB169" s="256"/>
    </row>
    <row r="170" spans="1:29" s="293" customFormat="1" ht="15" customHeight="1">
      <c r="A170" s="319"/>
      <c r="B170" s="319"/>
      <c r="C170" s="319"/>
      <c r="D170" s="319"/>
      <c r="E170" s="319"/>
      <c r="F170" s="319"/>
      <c r="G170" s="319"/>
      <c r="H170" s="319"/>
      <c r="I170" s="319"/>
      <c r="J170" s="319"/>
      <c r="K170" s="319"/>
      <c r="L170" s="319"/>
      <c r="M170" s="319"/>
      <c r="N170" s="319"/>
      <c r="O170" s="319"/>
      <c r="P170" s="319"/>
      <c r="Q170" s="319"/>
      <c r="R170" s="318"/>
      <c r="S170" s="318"/>
      <c r="T170" s="317"/>
      <c r="Z170" s="256"/>
      <c r="AA170" s="256"/>
      <c r="AB170" s="256"/>
    </row>
    <row r="171" spans="1:29" s="293" customFormat="1" ht="19.5" customHeight="1">
      <c r="A171" s="316" t="s">
        <v>659</v>
      </c>
      <c r="B171" s="316"/>
      <c r="C171" s="316"/>
      <c r="D171" s="315"/>
      <c r="E171" s="314" t="s">
        <v>47</v>
      </c>
      <c r="F171" s="313"/>
      <c r="G171" s="313"/>
      <c r="H171" s="313"/>
      <c r="I171" s="313"/>
      <c r="J171" s="313"/>
      <c r="K171" s="312"/>
      <c r="L171" s="311" t="s">
        <v>43</v>
      </c>
      <c r="M171" s="310"/>
      <c r="N171" s="310"/>
      <c r="O171" s="310"/>
      <c r="P171" s="310"/>
      <c r="Q171" s="310"/>
      <c r="R171" s="309" t="s">
        <v>658</v>
      </c>
      <c r="S171" s="308"/>
      <c r="T171" s="308"/>
      <c r="Z171" s="272"/>
      <c r="AA171" s="272"/>
      <c r="AB171" s="272"/>
    </row>
    <row r="172" spans="1:29" s="293" customFormat="1" ht="19.5" customHeight="1">
      <c r="A172" s="300"/>
      <c r="B172" s="300"/>
      <c r="C172" s="300"/>
      <c r="D172" s="299"/>
      <c r="E172" s="307" t="s">
        <v>46</v>
      </c>
      <c r="F172" s="292"/>
      <c r="G172" s="292"/>
      <c r="H172" s="292"/>
      <c r="I172" s="292"/>
      <c r="J172" s="292"/>
      <c r="K172" s="291"/>
      <c r="L172" s="306" t="s">
        <v>28</v>
      </c>
      <c r="M172" s="305"/>
      <c r="N172" s="305"/>
      <c r="O172" s="305"/>
      <c r="P172" s="305"/>
      <c r="Q172" s="305"/>
      <c r="R172" s="295"/>
      <c r="S172" s="294"/>
      <c r="T172" s="294"/>
      <c r="Z172" s="256"/>
      <c r="AA172" s="256"/>
      <c r="AB172" s="256"/>
    </row>
    <row r="173" spans="1:29" s="293" customFormat="1" ht="19.5" customHeight="1">
      <c r="A173" s="300"/>
      <c r="B173" s="300"/>
      <c r="C173" s="300"/>
      <c r="D173" s="299"/>
      <c r="E173" s="298"/>
      <c r="F173" s="298" t="s">
        <v>44</v>
      </c>
      <c r="G173" s="298"/>
      <c r="H173" s="298"/>
      <c r="I173" s="298"/>
      <c r="J173" s="304"/>
      <c r="K173" s="303"/>
      <c r="L173" s="302" t="s">
        <v>39</v>
      </c>
      <c r="M173" s="297" t="s">
        <v>556</v>
      </c>
      <c r="N173" s="296" t="s">
        <v>557</v>
      </c>
      <c r="O173" s="296" t="s">
        <v>558</v>
      </c>
      <c r="P173" s="296" t="s">
        <v>559</v>
      </c>
      <c r="Q173" s="296" t="s">
        <v>560</v>
      </c>
      <c r="R173" s="295"/>
      <c r="S173" s="294"/>
      <c r="T173" s="294"/>
      <c r="Z173" s="301"/>
      <c r="AA173" s="301"/>
      <c r="AB173" s="301"/>
    </row>
    <row r="174" spans="1:29" s="293" customFormat="1" ht="19.5" customHeight="1">
      <c r="A174" s="300"/>
      <c r="B174" s="300"/>
      <c r="C174" s="300"/>
      <c r="D174" s="299"/>
      <c r="E174" s="298" t="s">
        <v>41</v>
      </c>
      <c r="F174" s="298" t="s">
        <v>657</v>
      </c>
      <c r="G174" s="298" t="s">
        <v>33</v>
      </c>
      <c r="H174" s="298" t="s">
        <v>40</v>
      </c>
      <c r="I174" s="298" t="s">
        <v>31</v>
      </c>
      <c r="J174" s="296" t="s">
        <v>30</v>
      </c>
      <c r="K174" s="296" t="s">
        <v>29</v>
      </c>
      <c r="L174" s="298" t="s">
        <v>35</v>
      </c>
      <c r="M174" s="297" t="s">
        <v>561</v>
      </c>
      <c r="N174" s="296" t="s">
        <v>19</v>
      </c>
      <c r="O174" s="296" t="s">
        <v>562</v>
      </c>
      <c r="P174" s="296" t="s">
        <v>22</v>
      </c>
      <c r="Q174" s="296" t="s">
        <v>21</v>
      </c>
      <c r="R174" s="295"/>
      <c r="S174" s="294"/>
      <c r="T174" s="294"/>
      <c r="Z174" s="272"/>
      <c r="AA174" s="272"/>
      <c r="AB174" s="272"/>
    </row>
    <row r="175" spans="1:29" s="293" customFormat="1" ht="19.5" customHeight="1">
      <c r="A175" s="300"/>
      <c r="B175" s="300"/>
      <c r="C175" s="300"/>
      <c r="D175" s="299"/>
      <c r="E175" s="298" t="s">
        <v>37</v>
      </c>
      <c r="F175" s="298" t="s">
        <v>656</v>
      </c>
      <c r="G175" s="298" t="s">
        <v>25</v>
      </c>
      <c r="H175" s="298" t="s">
        <v>655</v>
      </c>
      <c r="I175" s="298" t="s">
        <v>23</v>
      </c>
      <c r="J175" s="298" t="s">
        <v>22</v>
      </c>
      <c r="K175" s="296" t="s">
        <v>21</v>
      </c>
      <c r="L175" s="298" t="s">
        <v>20</v>
      </c>
      <c r="M175" s="297"/>
      <c r="N175" s="296"/>
      <c r="O175" s="296"/>
      <c r="P175" s="296"/>
      <c r="Q175" s="296"/>
      <c r="R175" s="295"/>
      <c r="S175" s="294"/>
      <c r="T175" s="294"/>
      <c r="Z175" s="256"/>
      <c r="AA175" s="256"/>
      <c r="AB175" s="256"/>
    </row>
    <row r="176" spans="1:29" s="272" customFormat="1" ht="20.25" customHeight="1">
      <c r="A176" s="292"/>
      <c r="B176" s="292"/>
      <c r="C176" s="292"/>
      <c r="D176" s="291"/>
      <c r="E176" s="290" t="s">
        <v>27</v>
      </c>
      <c r="F176" s="289"/>
      <c r="G176" s="290"/>
      <c r="H176" s="290" t="s">
        <v>654</v>
      </c>
      <c r="I176" s="290"/>
      <c r="J176" s="290"/>
      <c r="K176" s="287"/>
      <c r="L176" s="289"/>
      <c r="M176" s="288"/>
      <c r="N176" s="287"/>
      <c r="O176" s="287"/>
      <c r="P176" s="287"/>
      <c r="Q176" s="287"/>
      <c r="R176" s="286"/>
      <c r="S176" s="285"/>
      <c r="T176" s="285"/>
      <c r="Z176" s="117"/>
      <c r="AA176" s="117"/>
      <c r="AB176" s="117"/>
    </row>
    <row r="177" spans="1:29" s="256" customFormat="1" ht="22.2" customHeight="1">
      <c r="A177" s="279" t="s">
        <v>71</v>
      </c>
      <c r="B177" s="279"/>
      <c r="C177" s="278"/>
      <c r="D177" s="277"/>
      <c r="E177" s="276">
        <f>E178</f>
        <v>1839683.96</v>
      </c>
      <c r="F177" s="276">
        <f>F178</f>
        <v>678022</v>
      </c>
      <c r="G177" s="276">
        <f>G178</f>
        <v>569330.05000000005</v>
      </c>
      <c r="H177" s="276">
        <f>H178</f>
        <v>0</v>
      </c>
      <c r="I177" s="276">
        <f>I178</f>
        <v>10</v>
      </c>
      <c r="J177" s="276">
        <f>J178</f>
        <v>10798732</v>
      </c>
      <c r="K177" s="276">
        <f>K178</f>
        <v>16351110.9</v>
      </c>
      <c r="L177" s="276">
        <f>L178</f>
        <v>4785749.38</v>
      </c>
      <c r="M177" s="276">
        <f>M178</f>
        <v>12630318</v>
      </c>
      <c r="N177" s="276">
        <f>N178</f>
        <v>6535766.2300000004</v>
      </c>
      <c r="O177" s="276">
        <f>O178</f>
        <v>5413202</v>
      </c>
      <c r="P177" s="276">
        <f>P178</f>
        <v>780000</v>
      </c>
      <c r="Q177" s="276">
        <f>Q178</f>
        <v>20000</v>
      </c>
      <c r="R177" s="274"/>
      <c r="S177" s="274" t="s">
        <v>653</v>
      </c>
      <c r="T177" s="273"/>
      <c r="Z177" s="117"/>
      <c r="AA177" s="117"/>
      <c r="AB177" s="117"/>
      <c r="AC177" s="264"/>
    </row>
    <row r="178" spans="1:29" s="272" customFormat="1" ht="22.2" customHeight="1">
      <c r="A178" s="271"/>
      <c r="B178" s="270" t="s">
        <v>652</v>
      </c>
      <c r="C178" s="270"/>
      <c r="D178" s="269"/>
      <c r="E178" s="268">
        <v>1839683.96</v>
      </c>
      <c r="F178" s="268">
        <v>678022</v>
      </c>
      <c r="G178" s="268">
        <v>569330.05000000005</v>
      </c>
      <c r="H178" s="268">
        <v>0</v>
      </c>
      <c r="I178" s="268">
        <v>10</v>
      </c>
      <c r="J178" s="268">
        <v>10798732</v>
      </c>
      <c r="K178" s="268">
        <v>16351110.9</v>
      </c>
      <c r="L178" s="268">
        <v>4785749.38</v>
      </c>
      <c r="M178" s="268">
        <v>12630318</v>
      </c>
      <c r="N178" s="268">
        <v>6535766.2300000004</v>
      </c>
      <c r="O178" s="268">
        <v>5413202</v>
      </c>
      <c r="P178" s="268">
        <v>780000</v>
      </c>
      <c r="Q178" s="268">
        <v>20000</v>
      </c>
      <c r="R178" s="266"/>
      <c r="S178" s="266"/>
      <c r="T178" s="265" t="s">
        <v>651</v>
      </c>
      <c r="Z178" s="256"/>
      <c r="AA178" s="256"/>
      <c r="AB178" s="256"/>
      <c r="AC178" s="264"/>
    </row>
    <row r="179" spans="1:29" s="272" customFormat="1" ht="22.2" customHeight="1">
      <c r="A179" s="279" t="s">
        <v>65</v>
      </c>
      <c r="B179" s="279"/>
      <c r="C179" s="278"/>
      <c r="D179" s="277"/>
      <c r="E179" s="284">
        <v>0</v>
      </c>
      <c r="F179" s="284">
        <v>0</v>
      </c>
      <c r="G179" s="284">
        <v>0</v>
      </c>
      <c r="H179" s="284">
        <v>0</v>
      </c>
      <c r="I179" s="284">
        <v>0</v>
      </c>
      <c r="J179" s="284">
        <v>0</v>
      </c>
      <c r="K179" s="284">
        <v>0</v>
      </c>
      <c r="L179" s="268">
        <v>0</v>
      </c>
      <c r="M179" s="268">
        <v>0</v>
      </c>
      <c r="N179" s="268">
        <v>0</v>
      </c>
      <c r="O179" s="268">
        <v>0</v>
      </c>
      <c r="P179" s="268">
        <v>0</v>
      </c>
      <c r="Q179" s="268">
        <v>0</v>
      </c>
      <c r="R179" s="274"/>
      <c r="S179" s="274" t="s">
        <v>650</v>
      </c>
      <c r="T179" s="273"/>
      <c r="Z179" s="256"/>
      <c r="AA179" s="256"/>
      <c r="AB179" s="256"/>
      <c r="AC179" s="264"/>
    </row>
    <row r="180" spans="1:29" s="283" customFormat="1" ht="22.2" customHeight="1">
      <c r="A180" s="279" t="s">
        <v>60</v>
      </c>
      <c r="B180" s="279"/>
      <c r="C180" s="278"/>
      <c r="D180" s="277"/>
      <c r="E180" s="276">
        <f>E181</f>
        <v>313587.8</v>
      </c>
      <c r="F180" s="276">
        <f>F181</f>
        <v>340676.3</v>
      </c>
      <c r="G180" s="276">
        <f>G181</f>
        <v>165681.76</v>
      </c>
      <c r="H180" s="276">
        <f>H181</f>
        <v>1534825</v>
      </c>
      <c r="I180" s="276">
        <f>I181</f>
        <v>19240</v>
      </c>
      <c r="J180" s="276">
        <f>J181</f>
        <v>26681450.09</v>
      </c>
      <c r="K180" s="276">
        <f>K181</f>
        <v>22319311.289999999</v>
      </c>
      <c r="L180" s="276">
        <f>L181</f>
        <v>13487732</v>
      </c>
      <c r="M180" s="276">
        <f>M181</f>
        <v>15190975.439999999</v>
      </c>
      <c r="N180" s="276">
        <f>N181</f>
        <v>10582881.15</v>
      </c>
      <c r="O180" s="276">
        <f>O181</f>
        <v>6987380.2000000002</v>
      </c>
      <c r="P180" s="276">
        <f>P181</f>
        <v>2862000</v>
      </c>
      <c r="Q180" s="276">
        <f>Q181</f>
        <v>308160</v>
      </c>
      <c r="R180" s="274"/>
      <c r="S180" s="274" t="s">
        <v>649</v>
      </c>
      <c r="T180" s="273"/>
      <c r="Z180" s="117"/>
      <c r="AA180" s="117"/>
      <c r="AB180" s="117"/>
      <c r="AC180" s="264"/>
    </row>
    <row r="181" spans="1:29" s="272" customFormat="1" ht="22.2" customHeight="1">
      <c r="A181" s="271"/>
      <c r="B181" s="271" t="s">
        <v>648</v>
      </c>
      <c r="C181" s="270"/>
      <c r="D181" s="269"/>
      <c r="E181" s="268">
        <v>313587.8</v>
      </c>
      <c r="F181" s="268">
        <v>340676.3</v>
      </c>
      <c r="G181" s="268">
        <v>165681.76</v>
      </c>
      <c r="H181" s="268">
        <v>1534825</v>
      </c>
      <c r="I181" s="268">
        <v>19240</v>
      </c>
      <c r="J181" s="268">
        <v>26681450.09</v>
      </c>
      <c r="K181" s="268">
        <v>22319311.289999999</v>
      </c>
      <c r="L181" s="268">
        <v>13487732</v>
      </c>
      <c r="M181" s="268">
        <v>15190975.439999999</v>
      </c>
      <c r="N181" s="268">
        <v>10582881.15</v>
      </c>
      <c r="O181" s="268">
        <v>6987380.2000000002</v>
      </c>
      <c r="P181" s="268">
        <v>2862000</v>
      </c>
      <c r="Q181" s="268">
        <v>308160</v>
      </c>
      <c r="R181" s="274"/>
      <c r="S181" s="266"/>
      <c r="T181" s="265" t="s">
        <v>647</v>
      </c>
      <c r="Z181" s="117"/>
      <c r="AA181" s="117"/>
      <c r="AB181" s="117"/>
      <c r="AC181" s="264"/>
    </row>
    <row r="182" spans="1:29" s="256" customFormat="1" ht="22.2" customHeight="1">
      <c r="A182" s="279" t="s">
        <v>56</v>
      </c>
      <c r="B182" s="279"/>
      <c r="C182" s="278"/>
      <c r="D182" s="119"/>
      <c r="E182" s="282">
        <f>SUM(E183:E184)</f>
        <v>793539.10000000009</v>
      </c>
      <c r="F182" s="276">
        <f>SUM(F183:F184)</f>
        <v>559659.23</v>
      </c>
      <c r="G182" s="276">
        <f>SUM(G183:G184)</f>
        <v>671918.83</v>
      </c>
      <c r="H182" s="276">
        <f>SUM(H183:H184)</f>
        <v>0</v>
      </c>
      <c r="I182" s="276">
        <f>SUM(I183:I184)</f>
        <v>53172</v>
      </c>
      <c r="J182" s="276">
        <f>SUM(J183:J184)</f>
        <v>47879795.879999995</v>
      </c>
      <c r="K182" s="276">
        <f>SUM(K183:K184)</f>
        <v>37434379.629999995</v>
      </c>
      <c r="L182" s="276">
        <f>SUM(L183:L184)</f>
        <v>16847474.539999999</v>
      </c>
      <c r="M182" s="276">
        <f>SUM(M183:M184)</f>
        <v>19211333.399999999</v>
      </c>
      <c r="N182" s="276">
        <f>SUM(N183:N184)</f>
        <v>9486149.3399999999</v>
      </c>
      <c r="O182" s="276">
        <f>SUM(O183:O184)</f>
        <v>32194495.050000001</v>
      </c>
      <c r="P182" s="276">
        <f>SUM(P183:P184)</f>
        <v>3099406.9299999997</v>
      </c>
      <c r="Q182" s="276">
        <f>SUM(Q183:Q184)</f>
        <v>0</v>
      </c>
      <c r="R182" s="274"/>
      <c r="S182" s="274" t="s">
        <v>646</v>
      </c>
      <c r="T182" s="273"/>
      <c r="Z182" s="117"/>
      <c r="AA182" s="117"/>
      <c r="AB182" s="117"/>
      <c r="AC182" s="264"/>
    </row>
    <row r="183" spans="1:29" s="256" customFormat="1" ht="22.2" customHeight="1">
      <c r="A183" s="271"/>
      <c r="B183" s="270" t="s">
        <v>645</v>
      </c>
      <c r="C183" s="270"/>
      <c r="D183" s="118"/>
      <c r="E183" s="280">
        <v>600913.65</v>
      </c>
      <c r="F183" s="268">
        <v>404801.93</v>
      </c>
      <c r="G183" s="268">
        <v>560256.48</v>
      </c>
      <c r="H183" s="268">
        <v>0</v>
      </c>
      <c r="I183" s="268">
        <v>43322</v>
      </c>
      <c r="J183" s="268">
        <v>33017484</v>
      </c>
      <c r="K183" s="268">
        <v>22373494.329999998</v>
      </c>
      <c r="L183" s="268">
        <v>8548920.7200000007</v>
      </c>
      <c r="M183" s="268">
        <v>10729355.199999999</v>
      </c>
      <c r="N183" s="268">
        <v>6254424.04</v>
      </c>
      <c r="O183" s="268">
        <v>25483313</v>
      </c>
      <c r="P183" s="268">
        <v>1746000</v>
      </c>
      <c r="Q183" s="268">
        <v>0</v>
      </c>
      <c r="R183" s="274"/>
      <c r="S183" s="266"/>
      <c r="T183" s="265" t="s">
        <v>643</v>
      </c>
      <c r="Z183" s="117"/>
      <c r="AA183" s="117"/>
      <c r="AB183" s="117"/>
      <c r="AC183" s="264"/>
    </row>
    <row r="184" spans="1:29" s="272" customFormat="1" ht="22.2" customHeight="1">
      <c r="A184" s="271"/>
      <c r="B184" s="270" t="s">
        <v>644</v>
      </c>
      <c r="C184" s="270"/>
      <c r="D184" s="118"/>
      <c r="E184" s="280">
        <v>192625.45</v>
      </c>
      <c r="F184" s="268">
        <v>154857.29999999999</v>
      </c>
      <c r="G184" s="268">
        <v>111662.35</v>
      </c>
      <c r="H184" s="268">
        <v>0</v>
      </c>
      <c r="I184" s="268">
        <v>9850</v>
      </c>
      <c r="J184" s="268">
        <v>14862311.879999999</v>
      </c>
      <c r="K184" s="268">
        <v>15060885.300000001</v>
      </c>
      <c r="L184" s="268">
        <v>8298553.8200000003</v>
      </c>
      <c r="M184" s="268">
        <v>8481978.1999999993</v>
      </c>
      <c r="N184" s="268">
        <v>3231725.3</v>
      </c>
      <c r="O184" s="268">
        <v>6711182.0499999998</v>
      </c>
      <c r="P184" s="268">
        <v>1353406.93</v>
      </c>
      <c r="Q184" s="268">
        <v>0</v>
      </c>
      <c r="R184" s="267"/>
      <c r="S184" s="266"/>
      <c r="T184" s="265" t="s">
        <v>643</v>
      </c>
      <c r="Z184" s="117"/>
      <c r="AA184" s="117"/>
      <c r="AB184" s="117"/>
      <c r="AC184" s="264"/>
    </row>
    <row r="185" spans="1:29" s="256" customFormat="1" ht="22.2" customHeight="1">
      <c r="A185" s="279" t="s">
        <v>51</v>
      </c>
      <c r="B185" s="278"/>
      <c r="C185" s="278"/>
      <c r="D185" s="119"/>
      <c r="E185" s="282">
        <f>SUM(E186:E190)</f>
        <v>1585434.6600000001</v>
      </c>
      <c r="F185" s="276">
        <f>SUM(F186:F190)</f>
        <v>800546.05</v>
      </c>
      <c r="G185" s="276">
        <f>SUM(G186:G190)</f>
        <v>853855.53</v>
      </c>
      <c r="H185" s="276">
        <f>SUM(H186:H190)</f>
        <v>590742</v>
      </c>
      <c r="I185" s="276">
        <f>SUM(I186:I190)</f>
        <v>511113</v>
      </c>
      <c r="J185" s="276">
        <f>SUM(J186:J190)</f>
        <v>139743411.92000002</v>
      </c>
      <c r="K185" s="276">
        <f>SUM(K186:K190)</f>
        <v>100098383.28000002</v>
      </c>
      <c r="L185" s="276">
        <f>SUM(L186:L190)</f>
        <v>66957849.350000009</v>
      </c>
      <c r="M185" s="276">
        <f>SUM(M186:M190)</f>
        <v>58593562.450000003</v>
      </c>
      <c r="N185" s="276">
        <f>SUM(N186:N190)</f>
        <v>37992703.339999996</v>
      </c>
      <c r="O185" s="276">
        <f>SUM(O186:O190)</f>
        <v>51639018</v>
      </c>
      <c r="P185" s="276">
        <f>SUM(P186:P190)</f>
        <v>12151791.75</v>
      </c>
      <c r="Q185" s="276">
        <f>SUM(Q186:Q190)</f>
        <v>40000</v>
      </c>
      <c r="R185" s="275"/>
      <c r="S185" s="274" t="s">
        <v>642</v>
      </c>
      <c r="T185" s="273"/>
      <c r="Z185" s="117"/>
      <c r="AA185" s="117"/>
      <c r="AB185" s="117"/>
      <c r="AC185" s="264"/>
    </row>
    <row r="186" spans="1:29" s="256" customFormat="1" ht="22.2" customHeight="1">
      <c r="A186" s="271"/>
      <c r="B186" s="271" t="s">
        <v>641</v>
      </c>
      <c r="C186" s="281"/>
      <c r="D186" s="118"/>
      <c r="E186" s="280">
        <v>949866.3</v>
      </c>
      <c r="F186" s="268">
        <v>423487.35</v>
      </c>
      <c r="G186" s="268">
        <v>193106.49</v>
      </c>
      <c r="H186" s="268">
        <v>0</v>
      </c>
      <c r="I186" s="268">
        <v>159300</v>
      </c>
      <c r="J186" s="268">
        <v>18055592</v>
      </c>
      <c r="K186" s="268">
        <v>22936027.550000001</v>
      </c>
      <c r="L186" s="268">
        <v>11254951.82</v>
      </c>
      <c r="M186" s="268">
        <v>15079789</v>
      </c>
      <c r="N186" s="268">
        <v>9175221.459999999</v>
      </c>
      <c r="O186" s="268">
        <v>4315900</v>
      </c>
      <c r="P186" s="268">
        <v>1556340</v>
      </c>
      <c r="Q186" s="268">
        <v>0</v>
      </c>
      <c r="R186" s="267"/>
      <c r="S186" s="266"/>
      <c r="T186" s="265" t="s">
        <v>640</v>
      </c>
      <c r="Z186" s="117"/>
      <c r="AA186" s="117"/>
      <c r="AB186" s="117"/>
      <c r="AC186" s="264"/>
    </row>
    <row r="187" spans="1:29" s="256" customFormat="1" ht="22.2" customHeight="1">
      <c r="A187" s="271"/>
      <c r="B187" s="271" t="s">
        <v>639</v>
      </c>
      <c r="C187" s="281"/>
      <c r="D187" s="118"/>
      <c r="E187" s="280">
        <v>158675.95000000001</v>
      </c>
      <c r="F187" s="268">
        <v>235491</v>
      </c>
      <c r="G187" s="268">
        <v>98546.26</v>
      </c>
      <c r="H187" s="268">
        <v>590742</v>
      </c>
      <c r="I187" s="268">
        <v>7143</v>
      </c>
      <c r="J187" s="268">
        <v>11697493.92</v>
      </c>
      <c r="K187" s="268">
        <v>14714478.9</v>
      </c>
      <c r="L187" s="268">
        <v>7815617.9400000004</v>
      </c>
      <c r="M187" s="268">
        <v>9920954</v>
      </c>
      <c r="N187" s="268">
        <v>3734570.16</v>
      </c>
      <c r="O187" s="268">
        <v>4037378</v>
      </c>
      <c r="P187" s="268">
        <v>986000</v>
      </c>
      <c r="Q187" s="268">
        <v>0</v>
      </c>
      <c r="R187" s="267"/>
      <c r="S187" s="266"/>
      <c r="T187" s="265" t="s">
        <v>638</v>
      </c>
      <c r="Z187" s="117"/>
      <c r="AA187" s="117"/>
      <c r="AB187" s="117"/>
      <c r="AC187" s="264"/>
    </row>
    <row r="188" spans="1:29" s="256" customFormat="1" ht="22.2" customHeight="1">
      <c r="A188" s="271"/>
      <c r="B188" s="118" t="s">
        <v>637</v>
      </c>
      <c r="C188" s="281"/>
      <c r="E188" s="280">
        <v>166664.5</v>
      </c>
      <c r="F188" s="268">
        <v>45517.8</v>
      </c>
      <c r="G188" s="268">
        <v>185060.41</v>
      </c>
      <c r="H188" s="268">
        <v>0</v>
      </c>
      <c r="I188" s="268">
        <v>343840</v>
      </c>
      <c r="J188" s="268">
        <v>69412813</v>
      </c>
      <c r="K188" s="268">
        <v>27987031.199999999</v>
      </c>
      <c r="L188" s="268">
        <v>22473304</v>
      </c>
      <c r="M188" s="268">
        <v>13807649</v>
      </c>
      <c r="N188" s="268">
        <v>13739915.219999999</v>
      </c>
      <c r="O188" s="268">
        <v>39061340</v>
      </c>
      <c r="P188" s="268">
        <v>5740251.75</v>
      </c>
      <c r="Q188" s="268">
        <v>20000</v>
      </c>
      <c r="R188" s="267"/>
      <c r="S188" s="266"/>
      <c r="T188" s="265" t="s">
        <v>636</v>
      </c>
      <c r="Z188" s="117"/>
      <c r="AA188" s="117"/>
      <c r="AB188" s="117"/>
      <c r="AC188" s="264"/>
    </row>
    <row r="189" spans="1:29" s="256" customFormat="1" ht="22.2" customHeight="1">
      <c r="A189" s="271"/>
      <c r="B189" s="118" t="s">
        <v>635</v>
      </c>
      <c r="C189" s="281"/>
      <c r="E189" s="280">
        <v>205329.1</v>
      </c>
      <c r="F189" s="268">
        <v>33936.5</v>
      </c>
      <c r="G189" s="268">
        <v>271171.65999999997</v>
      </c>
      <c r="H189" s="268">
        <v>0</v>
      </c>
      <c r="I189" s="268">
        <v>0</v>
      </c>
      <c r="J189" s="268">
        <v>25021055</v>
      </c>
      <c r="K189" s="268">
        <v>19400002.870000001</v>
      </c>
      <c r="L189" s="268">
        <v>14929639.82</v>
      </c>
      <c r="M189" s="268">
        <v>10785878.120000001</v>
      </c>
      <c r="N189" s="268">
        <v>6576119.3799999999</v>
      </c>
      <c r="O189" s="268">
        <v>3072400</v>
      </c>
      <c r="P189" s="268">
        <v>2449200</v>
      </c>
      <c r="Q189" s="268">
        <v>20000</v>
      </c>
      <c r="R189" s="267"/>
      <c r="S189" s="266"/>
      <c r="T189" s="265" t="s">
        <v>634</v>
      </c>
      <c r="Z189" s="117"/>
      <c r="AA189" s="117"/>
      <c r="AB189" s="117"/>
      <c r="AC189" s="264"/>
    </row>
    <row r="190" spans="1:29" s="272" customFormat="1" ht="22.2" customHeight="1">
      <c r="A190" s="271"/>
      <c r="B190" s="118" t="s">
        <v>633</v>
      </c>
      <c r="C190" s="281"/>
      <c r="D190" s="256"/>
      <c r="E190" s="280">
        <v>104898.81</v>
      </c>
      <c r="F190" s="268">
        <v>62113.4</v>
      </c>
      <c r="G190" s="268">
        <v>105970.71</v>
      </c>
      <c r="H190" s="268">
        <v>0</v>
      </c>
      <c r="I190" s="268">
        <v>830</v>
      </c>
      <c r="J190" s="268">
        <v>15556458</v>
      </c>
      <c r="K190" s="268">
        <v>15060842.76</v>
      </c>
      <c r="L190" s="268">
        <v>10484335.77</v>
      </c>
      <c r="M190" s="268">
        <v>8999292.3300000001</v>
      </c>
      <c r="N190" s="268">
        <v>4766877.12</v>
      </c>
      <c r="O190" s="268">
        <v>1152000</v>
      </c>
      <c r="P190" s="268">
        <v>1420000</v>
      </c>
      <c r="Q190" s="268">
        <v>0</v>
      </c>
      <c r="R190" s="267"/>
      <c r="S190" s="266"/>
      <c r="T190" s="265" t="s">
        <v>632</v>
      </c>
      <c r="Z190" s="117"/>
      <c r="AA190" s="117"/>
      <c r="AB190" s="117"/>
      <c r="AC190" s="264"/>
    </row>
    <row r="191" spans="1:29" s="272" customFormat="1" ht="22.2" customHeight="1">
      <c r="A191" s="279" t="s">
        <v>18</v>
      </c>
      <c r="B191" s="278"/>
      <c r="C191" s="278"/>
      <c r="D191" s="277"/>
      <c r="E191" s="276">
        <f>E192</f>
        <v>372901.1</v>
      </c>
      <c r="F191" s="276">
        <f>F192</f>
        <v>167341.6</v>
      </c>
      <c r="G191" s="276">
        <f>G192</f>
        <v>139975.4</v>
      </c>
      <c r="H191" s="276">
        <f>H192</f>
        <v>0</v>
      </c>
      <c r="I191" s="276">
        <f>I192</f>
        <v>145755</v>
      </c>
      <c r="J191" s="276">
        <f>J192</f>
        <v>28996229.870000001</v>
      </c>
      <c r="K191" s="276">
        <f>K192</f>
        <v>17338410.32</v>
      </c>
      <c r="L191" s="276">
        <f>L192</f>
        <v>6531264.0499999998</v>
      </c>
      <c r="M191" s="276">
        <f>M192</f>
        <v>15882379</v>
      </c>
      <c r="N191" s="276">
        <f>N192</f>
        <v>15228187.879999999</v>
      </c>
      <c r="O191" s="276">
        <f>O192</f>
        <v>9568869.8699999992</v>
      </c>
      <c r="P191" s="276">
        <f>P192</f>
        <v>610680</v>
      </c>
      <c r="Q191" s="276">
        <f>Q192</f>
        <v>0</v>
      </c>
      <c r="R191" s="275"/>
      <c r="S191" s="274" t="s">
        <v>631</v>
      </c>
      <c r="T191" s="273"/>
      <c r="Z191" s="117"/>
      <c r="AA191" s="117"/>
      <c r="AB191" s="117"/>
      <c r="AC191" s="264"/>
    </row>
    <row r="192" spans="1:29" s="272" customFormat="1" ht="22.2" customHeight="1">
      <c r="A192" s="271"/>
      <c r="B192" s="271" t="s">
        <v>630</v>
      </c>
      <c r="C192" s="270"/>
      <c r="D192" s="269"/>
      <c r="E192" s="268">
        <v>372901.1</v>
      </c>
      <c r="F192" s="268">
        <v>167341.6</v>
      </c>
      <c r="G192" s="268">
        <v>139975.4</v>
      </c>
      <c r="H192" s="268">
        <v>0</v>
      </c>
      <c r="I192" s="268">
        <v>145755</v>
      </c>
      <c r="J192" s="268">
        <v>28996229.870000001</v>
      </c>
      <c r="K192" s="268">
        <v>17338410.32</v>
      </c>
      <c r="L192" s="268">
        <v>6531264.0499999998</v>
      </c>
      <c r="M192" s="268">
        <v>15882379</v>
      </c>
      <c r="N192" s="268">
        <v>15228187.879999999</v>
      </c>
      <c r="O192" s="268">
        <v>9568869.8699999992</v>
      </c>
      <c r="P192" s="268">
        <v>610680</v>
      </c>
      <c r="Q192" s="268">
        <v>0</v>
      </c>
      <c r="R192" s="267"/>
      <c r="S192" s="266"/>
      <c r="T192" s="265" t="s">
        <v>629</v>
      </c>
      <c r="Z192" s="117"/>
      <c r="AA192" s="117"/>
      <c r="AB192" s="117"/>
      <c r="AC192" s="264"/>
    </row>
    <row r="193" spans="1:29" s="272" customFormat="1" ht="22.2" customHeight="1">
      <c r="A193" s="279" t="s">
        <v>13</v>
      </c>
      <c r="B193" s="279"/>
      <c r="C193" s="278"/>
      <c r="D193" s="277"/>
      <c r="E193" s="276">
        <f>E194</f>
        <v>693522.57</v>
      </c>
      <c r="F193" s="276">
        <f>F194</f>
        <v>297495</v>
      </c>
      <c r="G193" s="276">
        <f>G194</f>
        <v>332610</v>
      </c>
      <c r="H193" s="276">
        <f>H194</f>
        <v>0</v>
      </c>
      <c r="I193" s="276">
        <f>I194</f>
        <v>41647.5</v>
      </c>
      <c r="J193" s="276">
        <f>J194</f>
        <v>14832338</v>
      </c>
      <c r="K193" s="276">
        <f>K194</f>
        <v>20770411.960000001</v>
      </c>
      <c r="L193" s="276">
        <f>L194</f>
        <v>7489430.6900000004</v>
      </c>
      <c r="M193" s="276">
        <f>M194</f>
        <v>8356239</v>
      </c>
      <c r="N193" s="276">
        <f>N194</f>
        <v>7800966.3400000008</v>
      </c>
      <c r="O193" s="276">
        <f>O194</f>
        <v>5499880</v>
      </c>
      <c r="P193" s="276">
        <f>P194</f>
        <v>1422000</v>
      </c>
      <c r="Q193" s="276">
        <f>Q194</f>
        <v>34366.01</v>
      </c>
      <c r="R193" s="275"/>
      <c r="S193" s="274" t="s">
        <v>628</v>
      </c>
      <c r="T193" s="273"/>
      <c r="Z193" s="117"/>
      <c r="AA193" s="117"/>
      <c r="AB193" s="117"/>
      <c r="AC193" s="264"/>
    </row>
    <row r="194" spans="1:29" s="272" customFormat="1" ht="22.2" customHeight="1">
      <c r="A194" s="271"/>
      <c r="B194" s="270" t="s">
        <v>627</v>
      </c>
      <c r="C194" s="270"/>
      <c r="D194" s="269"/>
      <c r="E194" s="268">
        <v>693522.57</v>
      </c>
      <c r="F194" s="268">
        <v>297495</v>
      </c>
      <c r="G194" s="268">
        <v>332610</v>
      </c>
      <c r="H194" s="268">
        <v>0</v>
      </c>
      <c r="I194" s="268">
        <v>41647.5</v>
      </c>
      <c r="J194" s="268">
        <v>14832338</v>
      </c>
      <c r="K194" s="268">
        <v>20770411.960000001</v>
      </c>
      <c r="L194" s="268">
        <v>7489430.6900000004</v>
      </c>
      <c r="M194" s="268">
        <v>8356239</v>
      </c>
      <c r="N194" s="268">
        <v>7800966.3400000008</v>
      </c>
      <c r="O194" s="268">
        <v>5499880</v>
      </c>
      <c r="P194" s="268">
        <v>1422000</v>
      </c>
      <c r="Q194" s="268">
        <v>34366.01</v>
      </c>
      <c r="R194" s="267"/>
      <c r="S194" s="266"/>
      <c r="T194" s="265" t="s">
        <v>626</v>
      </c>
      <c r="Z194" s="117"/>
      <c r="AA194" s="117"/>
      <c r="AB194" s="117"/>
      <c r="AC194" s="264"/>
    </row>
    <row r="195" spans="1:29" s="272" customFormat="1" ht="22.2" customHeight="1">
      <c r="A195" s="279" t="s">
        <v>7</v>
      </c>
      <c r="B195" s="278"/>
      <c r="C195" s="278"/>
      <c r="D195" s="277"/>
      <c r="E195" s="276">
        <f>E196</f>
        <v>1136101.55</v>
      </c>
      <c r="F195" s="276">
        <f>F196</f>
        <v>497360</v>
      </c>
      <c r="G195" s="276">
        <f>G196</f>
        <v>646231.93999999994</v>
      </c>
      <c r="H195" s="276">
        <f>H196</f>
        <v>0</v>
      </c>
      <c r="I195" s="276">
        <f>I196</f>
        <v>42215</v>
      </c>
      <c r="J195" s="276">
        <f>J196</f>
        <v>21046238</v>
      </c>
      <c r="K195" s="276">
        <f>K196</f>
        <v>23379112.43</v>
      </c>
      <c r="L195" s="276">
        <f>L196</f>
        <v>11018394.08</v>
      </c>
      <c r="M195" s="276">
        <f>M196</f>
        <v>12789674</v>
      </c>
      <c r="N195" s="276">
        <f>N196</f>
        <v>7112953.4100000001</v>
      </c>
      <c r="O195" s="276">
        <f>O196</f>
        <v>11401130</v>
      </c>
      <c r="P195" s="276">
        <f>P196</f>
        <v>1992000</v>
      </c>
      <c r="Q195" s="276">
        <f>Q196</f>
        <v>0</v>
      </c>
      <c r="R195" s="275"/>
      <c r="S195" s="274" t="s">
        <v>625</v>
      </c>
      <c r="T195" s="273"/>
      <c r="Z195" s="117"/>
      <c r="AA195" s="117"/>
      <c r="AB195" s="117"/>
      <c r="AC195" s="264"/>
    </row>
    <row r="196" spans="1:29" s="256" customFormat="1" ht="22.2" customHeight="1">
      <c r="A196" s="271"/>
      <c r="B196" s="271" t="s">
        <v>624</v>
      </c>
      <c r="C196" s="270"/>
      <c r="D196" s="269"/>
      <c r="E196" s="268">
        <v>1136101.55</v>
      </c>
      <c r="F196" s="268">
        <v>497360</v>
      </c>
      <c r="G196" s="268">
        <v>646231.93999999994</v>
      </c>
      <c r="H196" s="268">
        <v>0</v>
      </c>
      <c r="I196" s="268">
        <v>42215</v>
      </c>
      <c r="J196" s="268">
        <v>21046238</v>
      </c>
      <c r="K196" s="268">
        <v>23379112.43</v>
      </c>
      <c r="L196" s="268">
        <v>11018394.08</v>
      </c>
      <c r="M196" s="268">
        <v>12789674</v>
      </c>
      <c r="N196" s="268">
        <v>7112953.4100000001</v>
      </c>
      <c r="O196" s="268">
        <v>11401130</v>
      </c>
      <c r="P196" s="268">
        <v>1992000</v>
      </c>
      <c r="Q196" s="268">
        <v>0</v>
      </c>
      <c r="R196" s="267"/>
      <c r="S196" s="266"/>
      <c r="T196" s="265" t="s">
        <v>623</v>
      </c>
      <c r="Z196" s="117"/>
      <c r="AA196" s="117"/>
      <c r="AB196" s="117"/>
      <c r="AC196" s="264"/>
    </row>
    <row r="197" spans="1:29" ht="18.600000000000001" customHeight="1">
      <c r="A197" s="263"/>
      <c r="B197" s="263"/>
      <c r="C197" s="263"/>
      <c r="D197" s="262"/>
      <c r="E197" s="261"/>
      <c r="F197" s="261"/>
      <c r="G197" s="261"/>
      <c r="H197" s="261"/>
      <c r="I197" s="261"/>
      <c r="J197" s="261"/>
      <c r="K197" s="261"/>
      <c r="L197" s="261"/>
      <c r="M197" s="261"/>
      <c r="N197" s="261"/>
      <c r="O197" s="261"/>
      <c r="P197" s="261"/>
      <c r="Q197" s="261"/>
      <c r="R197" s="260"/>
      <c r="S197" s="260"/>
      <c r="T197" s="259"/>
    </row>
    <row r="198" spans="1:29" s="256" customFormat="1" ht="19.5" customHeight="1">
      <c r="A198" s="116"/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258"/>
      <c r="S198" s="258"/>
      <c r="T198" s="252"/>
      <c r="Z198" s="117"/>
      <c r="AA198" s="117"/>
      <c r="AB198" s="117"/>
    </row>
    <row r="199" spans="1:29" s="256" customFormat="1">
      <c r="B199" s="257" t="s">
        <v>1</v>
      </c>
      <c r="C199" s="257"/>
      <c r="D199" s="257"/>
      <c r="E199" s="257"/>
      <c r="R199" s="255"/>
      <c r="S199" s="255"/>
      <c r="T199" s="254"/>
      <c r="Z199" s="117"/>
      <c r="AA199" s="117"/>
      <c r="AB199" s="117"/>
    </row>
    <row r="200" spans="1:29" ht="15.75" customHeight="1">
      <c r="A200" s="256"/>
      <c r="B200" s="257" t="s">
        <v>0</v>
      </c>
      <c r="C200" s="257"/>
      <c r="D200" s="257"/>
      <c r="E200" s="257"/>
      <c r="F200" s="256"/>
      <c r="G200" s="256"/>
      <c r="H200" s="256"/>
      <c r="I200" s="256"/>
      <c r="J200" s="256"/>
      <c r="K200" s="256"/>
      <c r="L200" s="256"/>
      <c r="M200" s="256"/>
      <c r="N200" s="256"/>
      <c r="O200" s="256"/>
      <c r="P200" s="256"/>
      <c r="Q200" s="256"/>
      <c r="R200" s="255"/>
      <c r="S200" s="255"/>
      <c r="T200" s="254"/>
    </row>
    <row r="201" spans="1:29" ht="15.75" customHeight="1"/>
  </sheetData>
  <mergeCells count="39">
    <mergeCell ref="R140:T145"/>
    <mergeCell ref="R171:T176"/>
    <mergeCell ref="E141:K141"/>
    <mergeCell ref="L141:Q141"/>
    <mergeCell ref="E140:K140"/>
    <mergeCell ref="E108:K108"/>
    <mergeCell ref="L108:Q108"/>
    <mergeCell ref="R6:T11"/>
    <mergeCell ref="S13:T13"/>
    <mergeCell ref="R40:T45"/>
    <mergeCell ref="R75:T80"/>
    <mergeCell ref="R107:T112"/>
    <mergeCell ref="A171:D176"/>
    <mergeCell ref="E171:K171"/>
    <mergeCell ref="L171:Q171"/>
    <mergeCell ref="A107:D112"/>
    <mergeCell ref="E107:K107"/>
    <mergeCell ref="A140:D145"/>
    <mergeCell ref="L107:Q107"/>
    <mergeCell ref="E172:K172"/>
    <mergeCell ref="L172:Q172"/>
    <mergeCell ref="L140:Q140"/>
    <mergeCell ref="A75:D80"/>
    <mergeCell ref="E75:K75"/>
    <mergeCell ref="L75:Q75"/>
    <mergeCell ref="E76:K76"/>
    <mergeCell ref="L76:Q76"/>
    <mergeCell ref="A40:D45"/>
    <mergeCell ref="E40:K40"/>
    <mergeCell ref="L40:Q40"/>
    <mergeCell ref="E41:K41"/>
    <mergeCell ref="L41:Q41"/>
    <mergeCell ref="A13:D13"/>
    <mergeCell ref="E6:K6"/>
    <mergeCell ref="L6:Q6"/>
    <mergeCell ref="A12:D12"/>
    <mergeCell ref="L7:Q7"/>
    <mergeCell ref="E7:K7"/>
    <mergeCell ref="A6:D11"/>
  </mergeCells>
  <pageMargins left="0.11811023622047245" right="0" top="0.59055118110236227" bottom="0.31496062992125984" header="0.51181102362204722" footer="0.43307086614173229"/>
  <pageSetup paperSize="9"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D729"/>
  <sheetViews>
    <sheetView showGridLines="0" tabSelected="1" topLeftCell="I223" zoomScale="70" zoomScaleNormal="70" workbookViewId="0">
      <selection activeCell="M308" sqref="M308"/>
    </sheetView>
  </sheetViews>
  <sheetFormatPr defaultColWidth="9.125" defaultRowHeight="18"/>
  <cols>
    <col min="1" max="1" width="1.125" style="106" customWidth="1"/>
    <col min="2" max="2" width="7.125" style="106" customWidth="1"/>
    <col min="3" max="3" width="4.125" style="106" customWidth="1"/>
    <col min="4" max="4" width="9.125" style="106" customWidth="1"/>
    <col min="5" max="5" width="11.875" style="2" customWidth="1"/>
    <col min="6" max="6" width="14.75" style="1" customWidth="1"/>
    <col min="7" max="7" width="11.5" style="1" customWidth="1"/>
    <col min="8" max="8" width="13.125" style="1" customWidth="1"/>
    <col min="9" max="9" width="12.5" style="1" customWidth="1"/>
    <col min="10" max="10" width="13.75" style="1" customWidth="1"/>
    <col min="11" max="11" width="13.625" style="1" customWidth="1"/>
    <col min="12" max="13" width="14" style="1" customWidth="1"/>
    <col min="14" max="14" width="13.625" style="1" customWidth="1"/>
    <col min="15" max="15" width="13.125" style="1" customWidth="1"/>
    <col min="16" max="16" width="12" style="1" customWidth="1"/>
    <col min="17" max="17" width="11.5" style="1" customWidth="1"/>
    <col min="18" max="18" width="2.875" style="1" customWidth="1"/>
    <col min="19" max="19" width="23.375" style="1" customWidth="1"/>
    <col min="20" max="20" width="6.125" style="1" customWidth="1"/>
    <col min="21" max="21" width="3.625" style="1" customWidth="1"/>
    <col min="22" max="22" width="2.875" style="87" customWidth="1"/>
    <col min="23" max="23" width="8.625" style="87" customWidth="1"/>
    <col min="24" max="24" width="9.125" style="87"/>
    <col min="25" max="25" width="32.875" style="87" customWidth="1"/>
    <col min="26" max="28" width="21.625" style="87" customWidth="1"/>
    <col min="29" max="29" width="16.875" style="87" customWidth="1"/>
    <col min="30" max="33" width="9.125" style="87" customWidth="1"/>
    <col min="34" max="34" width="9.125" style="87"/>
    <col min="35" max="48" width="9.125" style="87" customWidth="1"/>
    <col min="49" max="49" width="12.625" style="87" customWidth="1"/>
    <col min="50" max="65" width="9.125" style="87"/>
    <col min="66" max="16384" width="9.125" style="1"/>
  </cols>
  <sheetData>
    <row r="1" spans="1:82" s="84" customFormat="1" ht="21">
      <c r="A1" s="101"/>
      <c r="B1" s="102" t="s">
        <v>50</v>
      </c>
      <c r="C1" s="103"/>
      <c r="D1" s="102" t="s">
        <v>563</v>
      </c>
      <c r="E1" s="85"/>
      <c r="V1" s="180"/>
      <c r="W1" s="180"/>
      <c r="X1" s="180"/>
      <c r="Y1" s="184"/>
      <c r="Z1" s="185"/>
      <c r="AA1" s="181"/>
      <c r="AB1" s="181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</row>
    <row r="2" spans="1:82" s="82" customFormat="1" ht="21">
      <c r="A2" s="104"/>
      <c r="B2" s="101" t="s">
        <v>49</v>
      </c>
      <c r="C2" s="103"/>
      <c r="D2" s="105" t="s">
        <v>48</v>
      </c>
      <c r="E2" s="83"/>
      <c r="Y2" s="184"/>
      <c r="Z2" s="185"/>
      <c r="AA2" s="182"/>
      <c r="AB2" s="182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</row>
    <row r="3" spans="1:82" s="82" customFormat="1" ht="21">
      <c r="A3" s="104"/>
      <c r="B3" s="101"/>
      <c r="C3" s="103"/>
      <c r="D3" s="105" t="s">
        <v>565</v>
      </c>
      <c r="E3" s="83"/>
      <c r="Y3" s="184"/>
      <c r="Z3" s="185"/>
      <c r="AA3" s="182"/>
      <c r="AB3" s="182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</row>
    <row r="4" spans="1:82" s="82" customFormat="1" ht="15" customHeight="1">
      <c r="A4" s="104"/>
      <c r="B4" s="101"/>
      <c r="C4" s="103"/>
      <c r="D4" s="105"/>
      <c r="E4" s="83"/>
      <c r="S4" s="86" t="s">
        <v>303</v>
      </c>
      <c r="W4" s="183"/>
      <c r="Y4" s="184"/>
      <c r="Z4" s="185"/>
      <c r="AA4" s="182"/>
      <c r="AB4" s="182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</row>
    <row r="5" spans="1:82" ht="27.6" customHeight="1">
      <c r="T5" s="87"/>
      <c r="Y5" s="184"/>
      <c r="Z5" s="185"/>
      <c r="AA5" s="182"/>
      <c r="AB5" s="182"/>
    </row>
    <row r="6" spans="1:82" s="46" customFormat="1" ht="22.8">
      <c r="A6" s="107"/>
      <c r="B6" s="108"/>
      <c r="C6" s="108"/>
      <c r="D6" s="109"/>
      <c r="E6" s="164" t="s">
        <v>47</v>
      </c>
      <c r="F6" s="165"/>
      <c r="G6" s="165"/>
      <c r="H6" s="165"/>
      <c r="I6" s="165"/>
      <c r="J6" s="165"/>
      <c r="K6" s="166"/>
      <c r="L6" s="167" t="s">
        <v>43</v>
      </c>
      <c r="M6" s="168"/>
      <c r="N6" s="168"/>
      <c r="O6" s="168"/>
      <c r="P6" s="168"/>
      <c r="Q6" s="169"/>
      <c r="R6" s="127" t="s">
        <v>302</v>
      </c>
      <c r="S6" s="47"/>
      <c r="T6" s="147"/>
      <c r="V6" s="153"/>
      <c r="W6" s="90"/>
      <c r="X6" s="93"/>
      <c r="Y6" s="184"/>
      <c r="Z6" s="185"/>
      <c r="AA6" s="182"/>
      <c r="AB6" s="182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</row>
    <row r="7" spans="1:82" s="46" customFormat="1" ht="21.75" customHeight="1">
      <c r="A7" s="158" t="s">
        <v>45</v>
      </c>
      <c r="B7" s="158"/>
      <c r="C7" s="158"/>
      <c r="D7" s="159"/>
      <c r="E7" s="170" t="s">
        <v>46</v>
      </c>
      <c r="F7" s="171"/>
      <c r="G7" s="171"/>
      <c r="H7" s="171"/>
      <c r="I7" s="171"/>
      <c r="J7" s="171"/>
      <c r="K7" s="172"/>
      <c r="L7" s="160" t="s">
        <v>28</v>
      </c>
      <c r="M7" s="161"/>
      <c r="N7" s="161"/>
      <c r="O7" s="161"/>
      <c r="P7" s="161"/>
      <c r="Q7" s="161"/>
      <c r="R7" s="154" t="s">
        <v>304</v>
      </c>
      <c r="S7" s="155"/>
      <c r="V7" s="156"/>
      <c r="W7" s="156"/>
      <c r="X7" s="93"/>
      <c r="Y7" s="184"/>
      <c r="Z7" s="185"/>
      <c r="AA7" s="182"/>
      <c r="AB7" s="182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</row>
    <row r="8" spans="1:82" s="46" customFormat="1" ht="5.4" customHeight="1">
      <c r="A8" s="7"/>
      <c r="B8" s="7"/>
      <c r="C8" s="7"/>
      <c r="D8" s="7"/>
      <c r="E8" s="44"/>
      <c r="F8" s="7"/>
      <c r="G8" s="39"/>
      <c r="H8" s="39"/>
      <c r="I8" s="39"/>
      <c r="J8" s="45"/>
      <c r="K8" s="141"/>
      <c r="L8" s="142"/>
      <c r="M8" s="138"/>
      <c r="N8" s="142"/>
      <c r="O8" s="138"/>
      <c r="P8" s="142"/>
      <c r="Q8" s="139"/>
      <c r="R8" s="154"/>
      <c r="S8" s="156"/>
      <c r="T8" s="87"/>
      <c r="V8" s="156"/>
      <c r="W8" s="156"/>
      <c r="X8" s="93"/>
      <c r="Y8" s="184"/>
      <c r="Z8" s="185"/>
      <c r="AA8" s="185"/>
      <c r="AB8" s="185"/>
      <c r="AC8" s="186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</row>
    <row r="9" spans="1:82" s="46" customFormat="1" ht="21">
      <c r="A9" s="158" t="s">
        <v>42</v>
      </c>
      <c r="B9" s="158"/>
      <c r="C9" s="158"/>
      <c r="D9" s="159"/>
      <c r="E9" s="44" t="s">
        <v>41</v>
      </c>
      <c r="F9" s="39" t="s">
        <v>44</v>
      </c>
      <c r="G9" s="39"/>
      <c r="H9" s="39" t="s">
        <v>40</v>
      </c>
      <c r="I9" s="39"/>
      <c r="J9" s="129"/>
      <c r="K9" s="129"/>
      <c r="L9" s="143"/>
      <c r="M9" s="52"/>
      <c r="N9" s="143"/>
      <c r="O9" s="52"/>
      <c r="P9" s="143"/>
      <c r="Q9" s="140"/>
      <c r="R9" s="146"/>
      <c r="S9" s="146" t="s">
        <v>305</v>
      </c>
      <c r="T9" s="87"/>
      <c r="V9" s="156"/>
      <c r="W9" s="156"/>
      <c r="X9" s="93"/>
      <c r="Y9" s="184"/>
      <c r="Z9" s="185"/>
      <c r="AA9" s="185"/>
      <c r="AB9" s="185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131"/>
      <c r="AN9" s="131"/>
      <c r="AO9" s="131"/>
      <c r="AP9" s="131"/>
      <c r="AQ9" s="131"/>
      <c r="AR9" s="131"/>
      <c r="AS9" s="87"/>
      <c r="AT9" s="87"/>
      <c r="AU9" s="87"/>
      <c r="AV9" s="87"/>
      <c r="AW9" s="87"/>
      <c r="AX9" s="87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</row>
    <row r="10" spans="1:82" s="46" customFormat="1" ht="21">
      <c r="A10" s="158" t="s">
        <v>38</v>
      </c>
      <c r="B10" s="158"/>
      <c r="C10" s="158"/>
      <c r="D10" s="159"/>
      <c r="E10" s="42" t="s">
        <v>37</v>
      </c>
      <c r="F10" s="39" t="s">
        <v>567</v>
      </c>
      <c r="G10" s="39"/>
      <c r="H10" s="130" t="s">
        <v>36</v>
      </c>
      <c r="I10" s="39"/>
      <c r="J10" s="129"/>
      <c r="K10" s="129"/>
      <c r="L10" s="135" t="s">
        <v>39</v>
      </c>
      <c r="M10" s="134" t="s">
        <v>556</v>
      </c>
      <c r="N10" s="135" t="s">
        <v>557</v>
      </c>
      <c r="O10" s="134" t="s">
        <v>558</v>
      </c>
      <c r="P10" s="135" t="s">
        <v>559</v>
      </c>
      <c r="Q10" s="144" t="s">
        <v>560</v>
      </c>
      <c r="R10" s="154" t="s">
        <v>306</v>
      </c>
      <c r="S10" s="156"/>
      <c r="T10" s="87"/>
      <c r="V10" s="156"/>
      <c r="W10" s="156"/>
      <c r="X10" s="93"/>
      <c r="Y10" s="184"/>
      <c r="Z10" s="185"/>
      <c r="AA10" s="185"/>
      <c r="AB10" s="185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131"/>
      <c r="AN10" s="131"/>
      <c r="AO10" s="131"/>
      <c r="AP10" s="131"/>
      <c r="AQ10" s="131"/>
      <c r="AR10" s="131"/>
      <c r="AS10" s="87"/>
      <c r="AT10" s="87"/>
      <c r="AU10" s="87"/>
      <c r="AV10" s="87"/>
      <c r="AW10" s="87"/>
      <c r="AX10" s="87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</row>
    <row r="11" spans="1:82" s="46" customFormat="1">
      <c r="A11" s="123"/>
      <c r="B11" s="123"/>
      <c r="C11" s="123"/>
      <c r="D11" s="124"/>
      <c r="E11" s="42" t="s">
        <v>27</v>
      </c>
      <c r="F11" s="41" t="s">
        <v>34</v>
      </c>
      <c r="G11" s="39" t="s">
        <v>33</v>
      </c>
      <c r="H11" s="41" t="s">
        <v>32</v>
      </c>
      <c r="I11" s="39" t="s">
        <v>31</v>
      </c>
      <c r="J11" s="129" t="s">
        <v>30</v>
      </c>
      <c r="K11" s="129" t="s">
        <v>29</v>
      </c>
      <c r="L11" s="135" t="s">
        <v>35</v>
      </c>
      <c r="M11" s="134" t="s">
        <v>561</v>
      </c>
      <c r="N11" s="135" t="s">
        <v>19</v>
      </c>
      <c r="O11" s="134" t="s">
        <v>562</v>
      </c>
      <c r="P11" s="135" t="s">
        <v>22</v>
      </c>
      <c r="Q11" s="144" t="s">
        <v>21</v>
      </c>
      <c r="R11" s="129"/>
      <c r="S11" s="128" t="s">
        <v>307</v>
      </c>
      <c r="T11" s="87"/>
      <c r="V11" s="153"/>
      <c r="W11" s="153"/>
      <c r="X11" s="93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131"/>
      <c r="AN11" s="131"/>
      <c r="AO11" s="131"/>
      <c r="AP11" s="131"/>
      <c r="AQ11" s="131"/>
      <c r="AR11" s="131"/>
      <c r="AS11" s="87"/>
      <c r="AT11" s="87"/>
      <c r="AU11" s="87"/>
      <c r="AV11" s="87"/>
      <c r="AW11" s="87"/>
      <c r="AX11" s="87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</row>
    <row r="12" spans="1:82" s="46" customFormat="1" ht="20.399999999999999">
      <c r="A12" s="112"/>
      <c r="B12" s="112"/>
      <c r="C12" s="112"/>
      <c r="D12" s="113"/>
      <c r="E12" s="38" t="s">
        <v>27</v>
      </c>
      <c r="F12" s="36" t="s">
        <v>26</v>
      </c>
      <c r="G12" s="36" t="s">
        <v>25</v>
      </c>
      <c r="H12" s="36" t="s">
        <v>24</v>
      </c>
      <c r="I12" s="36" t="s">
        <v>23</v>
      </c>
      <c r="J12" s="37" t="s">
        <v>22</v>
      </c>
      <c r="K12" s="37" t="s">
        <v>21</v>
      </c>
      <c r="L12" s="137" t="s">
        <v>20</v>
      </c>
      <c r="M12" s="136"/>
      <c r="N12" s="137"/>
      <c r="O12" s="136"/>
      <c r="P12" s="137"/>
      <c r="Q12" s="145"/>
      <c r="R12" s="125"/>
      <c r="S12" s="126"/>
      <c r="T12" s="88"/>
      <c r="V12" s="90"/>
      <c r="W12" s="90"/>
      <c r="X12" s="93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187"/>
      <c r="AN12" s="131"/>
      <c r="AO12" s="131"/>
      <c r="AP12" s="131"/>
      <c r="AQ12" s="131"/>
      <c r="AR12" s="131"/>
      <c r="AS12" s="87"/>
      <c r="AT12" s="87"/>
      <c r="AU12" s="87"/>
      <c r="AV12" s="87"/>
      <c r="AW12" s="87"/>
      <c r="AX12" s="87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</row>
    <row r="13" spans="1:82" ht="3" customHeight="1">
      <c r="A13" s="175" t="s">
        <v>302</v>
      </c>
      <c r="B13" s="175"/>
      <c r="C13" s="175"/>
      <c r="D13" s="176"/>
      <c r="E13" s="80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89"/>
      <c r="S13" s="45"/>
      <c r="V13" s="90"/>
      <c r="W13" s="90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</row>
    <row r="14" spans="1:82" ht="7.5" customHeight="1">
      <c r="A14" s="114"/>
      <c r="B14" s="114"/>
      <c r="C14" s="114"/>
      <c r="D14" s="115"/>
      <c r="E14" s="80"/>
      <c r="F14" s="79"/>
      <c r="G14" s="79"/>
      <c r="H14" s="79"/>
      <c r="I14" s="79"/>
      <c r="J14" s="79"/>
      <c r="K14" s="79"/>
      <c r="L14" s="149"/>
      <c r="M14" s="149"/>
      <c r="N14" s="149"/>
      <c r="O14" s="149"/>
      <c r="P14" s="149"/>
      <c r="Q14" s="79"/>
      <c r="R14" s="90"/>
      <c r="S14" s="81"/>
      <c r="V14" s="90"/>
      <c r="W14" s="81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</row>
    <row r="15" spans="1:82" s="3" customFormat="1" ht="4.5" customHeight="1">
      <c r="A15" s="173" t="s">
        <v>302</v>
      </c>
      <c r="B15" s="173"/>
      <c r="C15" s="173"/>
      <c r="D15" s="174"/>
      <c r="E15" s="78"/>
      <c r="F15" s="77"/>
      <c r="G15" s="77"/>
      <c r="H15" s="77"/>
      <c r="I15" s="77"/>
      <c r="J15" s="77"/>
      <c r="K15" s="77"/>
      <c r="L15" s="150"/>
      <c r="M15" s="150"/>
      <c r="N15" s="150"/>
      <c r="O15" s="150"/>
      <c r="P15" s="150"/>
      <c r="Q15" s="77"/>
      <c r="R15" s="12"/>
      <c r="V15" s="11"/>
      <c r="W15" s="11"/>
      <c r="X15" s="11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</row>
    <row r="16" spans="1:82" s="73" customFormat="1" ht="21" customHeight="1">
      <c r="A16" s="157" t="s">
        <v>301</v>
      </c>
      <c r="B16" s="157"/>
      <c r="C16" s="157"/>
      <c r="D16" s="157"/>
      <c r="E16" s="76">
        <f>E18+E44+E55+E75+E86+E105+E114+E136+E166+E176+E202+E209+E232+E259+E272+E297+E321+E331+E356+E361+E386+E396+E417+E422+E427+E446+E451+E455+E460+E474+E479+E485</f>
        <v>259072200.64000002</v>
      </c>
      <c r="F16" s="76">
        <f t="shared" ref="F16:P16" si="0">F18+F44+F55+F75+F86+F105+F114+F136+F166+F176+F202+F209+F232+F259+F272+F297+F321+F331+F356+F361+F386+F396+F417+F422+F427+F446+F451+F455+F460+F474+F479+F485</f>
        <v>73611777.229999959</v>
      </c>
      <c r="G16" s="76">
        <f t="shared" si="0"/>
        <v>64991719.839999996</v>
      </c>
      <c r="H16" s="76">
        <f>H18+H44+H55+H75+H86+H105+H114+H136+H166+H176+H202+H209+H232+H259+H272+H297+H321+H331+H356+H361+H386+H396+H417+H422+H427+H446+H451+H455+H460+H474+H479+H485</f>
        <v>28130381.390000001</v>
      </c>
      <c r="I16" s="76">
        <f t="shared" si="0"/>
        <v>11786153.720000001</v>
      </c>
      <c r="J16" s="76">
        <f t="shared" si="0"/>
        <v>5151280079.6871414</v>
      </c>
      <c r="K16" s="76">
        <f>K18+K44+K55+K75+K86+K105+K114+K136+K166+K176+K202+K209+K232+K259+K272+K297+K321+K331+K356+K361+K386+K396+K417+K422+K427+K446+K451+K455+K460+K474+K479+K485</f>
        <v>5108927310.5299988</v>
      </c>
      <c r="L16" s="151">
        <f t="shared" si="0"/>
        <v>2732045004.1700001</v>
      </c>
      <c r="M16" s="151">
        <f>M18+M44+M55+M75+M86+M105+M114+M136+M166+M176+M202+M209+M232+M259+M272+M297+M321+M331+M356+M361+M386+M396+M417+M422+M427+M446+M451+M455+M460+M474+M479+M485</f>
        <v>2646564387.7599998</v>
      </c>
      <c r="N16" s="151">
        <f t="shared" si="0"/>
        <v>1619362685.0829999</v>
      </c>
      <c r="O16" s="151">
        <f t="shared" si="0"/>
        <v>2311563259.6900001</v>
      </c>
      <c r="P16" s="151">
        <f t="shared" si="0"/>
        <v>586132012.18000007</v>
      </c>
      <c r="Q16" s="76">
        <f>Q18+Q44+Q55+Q75+Q86+Q105+Q114+Q136+Q166+Q176+Q202+Q209+Q232+Q259+Q272+Q297+Q321+Q331+Q356+Q361+Q386+Q396+Q417+Q422+Q427+Q446+Q451+Q455+Q460+Q474+Q479+Q485</f>
        <v>4470661.42</v>
      </c>
      <c r="S16" s="157" t="s">
        <v>308</v>
      </c>
      <c r="T16" s="157"/>
      <c r="Y16" s="180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9"/>
      <c r="AY16" s="93"/>
      <c r="AZ16" s="93"/>
      <c r="BA16" s="93"/>
      <c r="BB16" s="93"/>
      <c r="BC16" s="93"/>
      <c r="BD16" s="93"/>
      <c r="BE16" s="93"/>
      <c r="BF16" s="87"/>
      <c r="BG16" s="87"/>
      <c r="BH16" s="87"/>
      <c r="BI16" s="87"/>
      <c r="BJ16" s="87"/>
      <c r="BK16" s="87"/>
      <c r="BL16" s="87"/>
      <c r="BM16" s="87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</row>
    <row r="17" spans="1:82" s="73" customFormat="1" ht="22.5" customHeight="1">
      <c r="A17" s="75" t="s">
        <v>300</v>
      </c>
      <c r="C17" s="8"/>
      <c r="D17" s="8"/>
      <c r="E17" s="74"/>
      <c r="F17" s="70"/>
      <c r="G17" s="70"/>
      <c r="H17" s="70"/>
      <c r="I17" s="70"/>
      <c r="J17" s="70"/>
      <c r="K17" s="24">
        <v>0</v>
      </c>
      <c r="L17" s="152"/>
      <c r="M17" s="152"/>
      <c r="N17" s="152"/>
      <c r="O17" s="152"/>
      <c r="P17" s="152"/>
      <c r="Q17" s="70"/>
      <c r="R17" s="75" t="s">
        <v>309</v>
      </c>
      <c r="V17" s="75"/>
      <c r="Y17" s="82"/>
      <c r="Z17" s="188"/>
      <c r="AA17" s="188"/>
      <c r="AB17" s="188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89"/>
      <c r="AY17" s="93"/>
      <c r="AZ17" s="93"/>
      <c r="BA17" s="93"/>
      <c r="BB17" s="93"/>
      <c r="BC17" s="93"/>
      <c r="BD17" s="93"/>
      <c r="BE17" s="93"/>
      <c r="BF17" s="87"/>
      <c r="BG17" s="87"/>
      <c r="BH17" s="87"/>
      <c r="BI17" s="87"/>
      <c r="BJ17" s="87"/>
      <c r="BK17" s="87"/>
      <c r="BL17" s="87"/>
      <c r="BM17" s="87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</row>
    <row r="18" spans="1:82" s="5" customFormat="1" ht="23.4" customHeight="1">
      <c r="A18" s="35" t="s">
        <v>299</v>
      </c>
      <c r="B18" s="57"/>
      <c r="E18" s="63">
        <f t="shared" ref="E18:K18" si="1">SUM(E19:E29)</f>
        <v>61959789.080000006</v>
      </c>
      <c r="F18" s="63">
        <f t="shared" si="1"/>
        <v>14135096.789999999</v>
      </c>
      <c r="G18" s="63">
        <f t="shared" si="1"/>
        <v>5344630.7300000004</v>
      </c>
      <c r="H18" s="63">
        <f t="shared" si="1"/>
        <v>823633</v>
      </c>
      <c r="I18" s="63">
        <f t="shared" si="1"/>
        <v>522758.98000000004</v>
      </c>
      <c r="J18" s="63">
        <f t="shared" si="1"/>
        <v>211214828.74000001</v>
      </c>
      <c r="K18" s="63">
        <f t="shared" si="1"/>
        <v>378466568.91000003</v>
      </c>
      <c r="L18" s="63">
        <f>SUM(L19:L29)</f>
        <v>134607356.81999999</v>
      </c>
      <c r="M18" s="63">
        <f t="shared" ref="M18:Q18" si="2">SUM(M19:M29)</f>
        <v>163421556.75</v>
      </c>
      <c r="N18" s="63">
        <f t="shared" si="2"/>
        <v>118549127.20999999</v>
      </c>
      <c r="O18" s="63">
        <f t="shared" si="2"/>
        <v>167010363.06</v>
      </c>
      <c r="P18" s="63">
        <f t="shared" si="2"/>
        <v>24524272.360000003</v>
      </c>
      <c r="Q18" s="63">
        <f t="shared" si="2"/>
        <v>118000</v>
      </c>
      <c r="R18" s="29" t="s">
        <v>310</v>
      </c>
      <c r="S18" s="29"/>
      <c r="V18" s="29"/>
      <c r="W18" s="29"/>
      <c r="X18" s="29"/>
      <c r="Y18" s="82"/>
      <c r="Z18" s="148" t="s">
        <v>568</v>
      </c>
      <c r="AA18" s="148">
        <v>1398200603.46</v>
      </c>
      <c r="AB18" s="188"/>
      <c r="AC18" s="190"/>
      <c r="AD18" s="190"/>
      <c r="AE18" s="190"/>
      <c r="AF18" s="190"/>
      <c r="AG18" s="190"/>
      <c r="AH18" s="190"/>
      <c r="AI18" s="190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89"/>
      <c r="AY18" s="93"/>
      <c r="AZ18" s="93"/>
      <c r="BA18" s="93"/>
      <c r="BB18" s="93"/>
      <c r="BC18" s="93"/>
      <c r="BD18" s="93"/>
      <c r="BE18" s="93"/>
      <c r="BF18" s="11"/>
      <c r="BG18" s="11"/>
      <c r="BH18" s="11"/>
      <c r="BI18" s="11"/>
      <c r="BJ18" s="11"/>
      <c r="BK18" s="11"/>
      <c r="BL18" s="11"/>
      <c r="BM18" s="11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</row>
    <row r="19" spans="1:82" s="4" customFormat="1" ht="23.4" customHeight="1">
      <c r="A19" s="32"/>
      <c r="B19" s="28" t="s">
        <v>298</v>
      </c>
      <c r="E19" s="25">
        <v>149468.5</v>
      </c>
      <c r="F19" s="24">
        <v>264177.09999999998</v>
      </c>
      <c r="G19" s="24">
        <v>0</v>
      </c>
      <c r="H19" s="24">
        <v>0</v>
      </c>
      <c r="I19" s="24">
        <v>400</v>
      </c>
      <c r="J19" s="24">
        <v>12182127</v>
      </c>
      <c r="K19" s="24">
        <v>15645880.52</v>
      </c>
      <c r="L19" s="24">
        <v>8090904.0599999996</v>
      </c>
      <c r="M19" s="24">
        <v>8340503.3200000003</v>
      </c>
      <c r="N19" s="24">
        <v>5694342.96</v>
      </c>
      <c r="O19" s="24">
        <v>5383904</v>
      </c>
      <c r="P19" s="24">
        <v>1226381.2</v>
      </c>
      <c r="Q19" s="24">
        <v>20000</v>
      </c>
      <c r="R19" s="91"/>
      <c r="S19" s="10" t="s">
        <v>311</v>
      </c>
      <c r="V19" s="91"/>
      <c r="W19" s="10"/>
      <c r="X19" s="10"/>
      <c r="Y19" s="82"/>
      <c r="Z19" s="148" t="s">
        <v>569</v>
      </c>
      <c r="AA19" s="148">
        <v>1371162280.7000003</v>
      </c>
      <c r="AB19" s="121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89"/>
      <c r="AY19" s="93"/>
      <c r="AZ19" s="93"/>
      <c r="BA19" s="93"/>
      <c r="BB19" s="93"/>
      <c r="BC19" s="93"/>
      <c r="BD19" s="10"/>
      <c r="BE19" s="10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</row>
    <row r="20" spans="1:82" s="4" customFormat="1" ht="23.4" customHeight="1">
      <c r="A20" s="32"/>
      <c r="B20" s="27" t="s">
        <v>297</v>
      </c>
      <c r="C20" s="10"/>
      <c r="E20" s="25">
        <v>585268.59</v>
      </c>
      <c r="F20" s="24">
        <v>506803</v>
      </c>
      <c r="G20" s="24">
        <v>277758.33</v>
      </c>
      <c r="H20" s="24">
        <v>0</v>
      </c>
      <c r="I20" s="24">
        <v>829</v>
      </c>
      <c r="J20" s="24">
        <v>11699691</v>
      </c>
      <c r="K20" s="24">
        <v>16453229.060000001</v>
      </c>
      <c r="L20" s="24">
        <v>8068206.0999999996</v>
      </c>
      <c r="M20" s="24">
        <v>8707579</v>
      </c>
      <c r="N20" s="24">
        <v>3743703.6</v>
      </c>
      <c r="O20" s="24">
        <v>4771247</v>
      </c>
      <c r="P20" s="24">
        <v>428978.78</v>
      </c>
      <c r="Q20" s="24">
        <v>20000</v>
      </c>
      <c r="R20" s="91"/>
      <c r="S20" s="10" t="s">
        <v>312</v>
      </c>
      <c r="V20" s="91"/>
      <c r="W20" s="10"/>
      <c r="X20" s="10"/>
      <c r="Y20" s="87"/>
      <c r="Z20" s="120"/>
      <c r="AA20" s="120"/>
      <c r="AB20" s="121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89"/>
      <c r="AY20" s="87"/>
      <c r="AZ20" s="87"/>
      <c r="BA20" s="87"/>
      <c r="BB20" s="87"/>
      <c r="BC20" s="87"/>
      <c r="BD20" s="93"/>
      <c r="BE20" s="93"/>
      <c r="BF20" s="29"/>
      <c r="BG20" s="29"/>
      <c r="BH20" s="29"/>
      <c r="BI20" s="29"/>
      <c r="BJ20" s="29"/>
      <c r="BK20" s="29"/>
      <c r="BL20" s="29"/>
      <c r="BM20" s="29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</row>
    <row r="21" spans="1:82" s="4" customFormat="1" ht="23.4" customHeight="1">
      <c r="A21" s="32"/>
      <c r="B21" s="27" t="s">
        <v>296</v>
      </c>
      <c r="C21" s="10"/>
      <c r="E21" s="25">
        <v>244997.21</v>
      </c>
      <c r="F21" s="24">
        <v>290745.59999999998</v>
      </c>
      <c r="G21" s="24">
        <v>238057.83</v>
      </c>
      <c r="H21" s="24">
        <v>0</v>
      </c>
      <c r="I21" s="24">
        <v>80495</v>
      </c>
      <c r="J21" s="24">
        <v>16456108</v>
      </c>
      <c r="K21" s="24">
        <v>19310956.949999999</v>
      </c>
      <c r="L21" s="24">
        <v>11416559.199999999</v>
      </c>
      <c r="M21" s="24">
        <v>10642027</v>
      </c>
      <c r="N21" s="24">
        <v>4409068.8499999996</v>
      </c>
      <c r="O21" s="24">
        <v>4145359.85</v>
      </c>
      <c r="P21" s="24">
        <v>2482027.21</v>
      </c>
      <c r="Q21" s="24">
        <v>0</v>
      </c>
      <c r="R21" s="91"/>
      <c r="S21" s="10" t="s">
        <v>313</v>
      </c>
      <c r="V21" s="91"/>
      <c r="W21" s="10"/>
      <c r="X21" s="10"/>
      <c r="Y21" s="93"/>
      <c r="Z21" s="120"/>
      <c r="AA21" s="120"/>
      <c r="AB21" s="121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89"/>
      <c r="AY21" s="87"/>
      <c r="AZ21" s="87"/>
      <c r="BA21" s="87"/>
      <c r="BB21" s="87"/>
      <c r="BC21" s="87"/>
      <c r="BD21" s="87"/>
      <c r="BE21" s="87"/>
      <c r="BF21" s="10"/>
      <c r="BG21" s="10"/>
      <c r="BH21" s="10"/>
      <c r="BI21" s="10"/>
      <c r="BJ21" s="10"/>
      <c r="BK21" s="10"/>
      <c r="BL21" s="10"/>
      <c r="BM21" s="10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</row>
    <row r="22" spans="1:82" s="4" customFormat="1" ht="23.4" customHeight="1">
      <c r="A22" s="32"/>
      <c r="B22" s="27" t="s">
        <v>295</v>
      </c>
      <c r="C22" s="10"/>
      <c r="E22" s="25">
        <v>3458233.4</v>
      </c>
      <c r="F22" s="24">
        <v>758421.8</v>
      </c>
      <c r="G22" s="24">
        <v>367904.89</v>
      </c>
      <c r="H22" s="24">
        <v>0</v>
      </c>
      <c r="I22" s="24">
        <v>34734</v>
      </c>
      <c r="J22" s="24">
        <v>14524305</v>
      </c>
      <c r="K22" s="24">
        <v>30973279.68</v>
      </c>
      <c r="L22" s="24">
        <v>9269922</v>
      </c>
      <c r="M22" s="24">
        <v>11979428</v>
      </c>
      <c r="N22" s="24">
        <v>9926651.5999999996</v>
      </c>
      <c r="O22" s="24">
        <v>8367037</v>
      </c>
      <c r="P22" s="24">
        <v>970177.37</v>
      </c>
      <c r="Q22" s="24">
        <v>20000</v>
      </c>
      <c r="R22" s="91"/>
      <c r="S22" s="10" t="s">
        <v>314</v>
      </c>
      <c r="V22" s="91"/>
      <c r="W22" s="10"/>
      <c r="X22" s="10"/>
      <c r="Y22" s="93"/>
      <c r="Z22" s="120"/>
      <c r="AA22" s="120"/>
      <c r="AB22" s="121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89"/>
      <c r="AY22" s="11"/>
      <c r="AZ22" s="11"/>
      <c r="BA22" s="11"/>
      <c r="BB22" s="11"/>
      <c r="BC22" s="11"/>
      <c r="BD22" s="87"/>
      <c r="BE22" s="87"/>
      <c r="BF22" s="10"/>
      <c r="BG22" s="10"/>
      <c r="BH22" s="10"/>
      <c r="BI22" s="10"/>
      <c r="BJ22" s="10"/>
      <c r="BK22" s="10"/>
      <c r="BL22" s="10"/>
      <c r="BM22" s="10"/>
    </row>
    <row r="23" spans="1:82" s="4" customFormat="1" ht="23.4" customHeight="1">
      <c r="A23" s="32"/>
      <c r="B23" s="27" t="s">
        <v>294</v>
      </c>
      <c r="C23" s="10"/>
      <c r="E23" s="25">
        <v>2893130.08</v>
      </c>
      <c r="F23" s="24">
        <v>1936236.65</v>
      </c>
      <c r="G23" s="24">
        <v>761802.71</v>
      </c>
      <c r="H23" s="24">
        <v>282900</v>
      </c>
      <c r="I23" s="24">
        <v>138928.64000000001</v>
      </c>
      <c r="J23" s="24">
        <v>20538975</v>
      </c>
      <c r="K23" s="24">
        <v>45236934.640000001</v>
      </c>
      <c r="L23" s="24">
        <v>12436752</v>
      </c>
      <c r="M23" s="24">
        <v>17815896.09</v>
      </c>
      <c r="N23" s="24">
        <v>14516799.49</v>
      </c>
      <c r="O23" s="24">
        <v>22417878.5</v>
      </c>
      <c r="P23" s="24">
        <v>2073000</v>
      </c>
      <c r="Q23" s="24">
        <v>20000</v>
      </c>
      <c r="R23" s="91"/>
      <c r="S23" s="10" t="s">
        <v>315</v>
      </c>
      <c r="V23" s="91"/>
      <c r="W23" s="10"/>
      <c r="X23" s="10"/>
      <c r="Y23" s="93"/>
      <c r="Z23" s="120"/>
      <c r="AA23" s="120"/>
      <c r="AB23" s="121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89"/>
      <c r="AY23" s="73"/>
      <c r="AZ23" s="73"/>
      <c r="BA23" s="73"/>
      <c r="BB23" s="73"/>
      <c r="BC23" s="73"/>
      <c r="BD23" s="11"/>
      <c r="BE23" s="11"/>
      <c r="BF23" s="10"/>
      <c r="BG23" s="10"/>
      <c r="BH23" s="10"/>
      <c r="BI23" s="10"/>
      <c r="BJ23" s="10"/>
      <c r="BK23" s="10"/>
      <c r="BL23" s="10"/>
      <c r="BM23" s="10"/>
    </row>
    <row r="24" spans="1:82" s="4" customFormat="1" ht="23.4" customHeight="1">
      <c r="B24" s="27" t="s">
        <v>293</v>
      </c>
      <c r="C24" s="26"/>
      <c r="E24" s="25">
        <v>19280369.300000001</v>
      </c>
      <c r="F24" s="24">
        <v>2467275.7000000002</v>
      </c>
      <c r="G24" s="24">
        <v>1054750.79</v>
      </c>
      <c r="H24" s="24">
        <v>540733</v>
      </c>
      <c r="I24" s="24">
        <v>49050</v>
      </c>
      <c r="J24" s="24">
        <v>31839293.239999998</v>
      </c>
      <c r="K24" s="24">
        <v>67282944.200000003</v>
      </c>
      <c r="L24" s="24">
        <v>17465965.170000002</v>
      </c>
      <c r="M24" s="24">
        <v>25981844.82</v>
      </c>
      <c r="N24" s="24">
        <v>18263107.079999998</v>
      </c>
      <c r="O24" s="24">
        <v>39967978.600000001</v>
      </c>
      <c r="P24" s="24">
        <v>6133639.1500000004</v>
      </c>
      <c r="Q24" s="24">
        <v>20000</v>
      </c>
      <c r="R24" s="91"/>
      <c r="S24" s="10" t="s">
        <v>316</v>
      </c>
      <c r="V24" s="91"/>
      <c r="W24" s="10"/>
      <c r="X24" s="10"/>
      <c r="Y24" s="93"/>
      <c r="Z24" s="120"/>
      <c r="AA24" s="120"/>
      <c r="AB24" s="121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89"/>
      <c r="AY24" s="73"/>
      <c r="AZ24" s="73"/>
      <c r="BA24" s="73"/>
      <c r="BB24" s="73"/>
      <c r="BC24" s="73"/>
      <c r="BD24" s="73"/>
      <c r="BE24" s="73"/>
      <c r="BF24" s="10"/>
      <c r="BG24" s="10"/>
      <c r="BH24" s="10"/>
      <c r="BI24" s="10"/>
      <c r="BJ24" s="10"/>
      <c r="BK24" s="10"/>
      <c r="BL24" s="10"/>
      <c r="BM24" s="10"/>
    </row>
    <row r="25" spans="1:82" s="4" customFormat="1" ht="23.4" customHeight="1">
      <c r="B25" s="27" t="s">
        <v>148</v>
      </c>
      <c r="C25" s="26"/>
      <c r="E25" s="25">
        <v>14546474.74</v>
      </c>
      <c r="F25" s="24">
        <v>1706046.8</v>
      </c>
      <c r="G25" s="24">
        <v>0</v>
      </c>
      <c r="H25" s="24">
        <v>0</v>
      </c>
      <c r="I25" s="24">
        <v>91209.01</v>
      </c>
      <c r="J25" s="24">
        <v>25589456.5</v>
      </c>
      <c r="K25" s="24">
        <v>33124364.010000002</v>
      </c>
      <c r="L25" s="24">
        <v>19157259</v>
      </c>
      <c r="M25" s="24">
        <v>18173014</v>
      </c>
      <c r="N25" s="24">
        <v>11232080.370000001</v>
      </c>
      <c r="O25" s="24">
        <v>30073972.960000001</v>
      </c>
      <c r="P25" s="24">
        <v>4581730.25</v>
      </c>
      <c r="Q25" s="24">
        <v>0</v>
      </c>
      <c r="R25" s="91"/>
      <c r="S25" s="10" t="s">
        <v>317</v>
      </c>
      <c r="V25" s="91"/>
      <c r="W25" s="10"/>
      <c r="X25" s="10"/>
      <c r="Y25" s="93"/>
      <c r="Z25" s="120"/>
      <c r="AA25" s="120"/>
      <c r="AB25" s="121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89"/>
      <c r="AY25" s="29"/>
      <c r="AZ25" s="29"/>
      <c r="BA25" s="29"/>
      <c r="BB25" s="29"/>
      <c r="BC25" s="29"/>
      <c r="BD25" s="73"/>
      <c r="BE25" s="73"/>
      <c r="BF25" s="10"/>
      <c r="BG25" s="10"/>
      <c r="BH25" s="10"/>
      <c r="BI25" s="10"/>
      <c r="BJ25" s="10"/>
      <c r="BK25" s="10"/>
      <c r="BL25" s="10"/>
      <c r="BM25" s="10"/>
    </row>
    <row r="26" spans="1:82" s="4" customFormat="1" ht="23.4" customHeight="1">
      <c r="B26" s="27" t="s">
        <v>292</v>
      </c>
      <c r="C26" s="26"/>
      <c r="E26" s="25">
        <v>6326396.5199999996</v>
      </c>
      <c r="F26" s="24">
        <v>1226628.5</v>
      </c>
      <c r="G26" s="24">
        <v>643782.19999999995</v>
      </c>
      <c r="H26" s="24">
        <v>0</v>
      </c>
      <c r="I26" s="24">
        <v>53148.33</v>
      </c>
      <c r="J26" s="24">
        <v>18262756</v>
      </c>
      <c r="K26" s="24">
        <v>32495280.09</v>
      </c>
      <c r="L26" s="24">
        <v>11780446.6</v>
      </c>
      <c r="M26" s="24">
        <v>16748991.280000001</v>
      </c>
      <c r="N26" s="24">
        <v>13208023.640000001</v>
      </c>
      <c r="O26" s="24">
        <v>10513224</v>
      </c>
      <c r="P26" s="24">
        <v>1676000</v>
      </c>
      <c r="Q26" s="24">
        <v>0</v>
      </c>
      <c r="R26" s="91"/>
      <c r="S26" s="10" t="s">
        <v>318</v>
      </c>
      <c r="V26" s="91"/>
      <c r="W26" s="10"/>
      <c r="X26" s="10"/>
      <c r="Y26" s="93"/>
      <c r="Z26" s="120"/>
      <c r="AA26" s="120"/>
      <c r="AB26" s="121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89"/>
      <c r="AY26" s="10"/>
      <c r="AZ26" s="10"/>
      <c r="BA26" s="10"/>
      <c r="BB26" s="10"/>
      <c r="BC26" s="10"/>
      <c r="BD26" s="29"/>
      <c r="BE26" s="29"/>
      <c r="BF26" s="10"/>
      <c r="BG26" s="10"/>
      <c r="BH26" s="10"/>
      <c r="BI26" s="10"/>
      <c r="BJ26" s="10"/>
      <c r="BK26" s="10"/>
      <c r="BL26" s="10"/>
      <c r="BM26" s="10"/>
    </row>
    <row r="27" spans="1:82" s="4" customFormat="1" ht="23.4" customHeight="1">
      <c r="A27" s="32"/>
      <c r="B27" s="27" t="s">
        <v>291</v>
      </c>
      <c r="C27" s="10"/>
      <c r="E27" s="25">
        <v>6833960.0099999998</v>
      </c>
      <c r="F27" s="24">
        <v>2555671.87</v>
      </c>
      <c r="G27" s="24">
        <v>570867.9</v>
      </c>
      <c r="H27" s="24">
        <v>0</v>
      </c>
      <c r="I27" s="24">
        <v>28890</v>
      </c>
      <c r="J27" s="24">
        <v>26843459</v>
      </c>
      <c r="K27" s="24">
        <v>49858359.670000002</v>
      </c>
      <c r="L27" s="24">
        <v>14380148.890000001</v>
      </c>
      <c r="M27" s="24">
        <v>17083566</v>
      </c>
      <c r="N27" s="24">
        <v>20272838.129999999</v>
      </c>
      <c r="O27" s="24">
        <v>24962501.630000003</v>
      </c>
      <c r="P27" s="24">
        <v>2770051.35</v>
      </c>
      <c r="Q27" s="24">
        <v>18000</v>
      </c>
      <c r="R27" s="91"/>
      <c r="S27" s="10" t="s">
        <v>319</v>
      </c>
      <c r="V27" s="91"/>
      <c r="W27" s="10"/>
      <c r="X27" s="10"/>
      <c r="Y27" s="93"/>
      <c r="Z27" s="120"/>
      <c r="AA27" s="120"/>
      <c r="AB27" s="121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89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</row>
    <row r="28" spans="1:82" s="4" customFormat="1" ht="23.4" customHeight="1">
      <c r="A28" s="32"/>
      <c r="B28" s="27" t="s">
        <v>290</v>
      </c>
      <c r="C28" s="10"/>
      <c r="E28" s="25">
        <v>7155966.0300000003</v>
      </c>
      <c r="F28" s="24">
        <v>1517582.77</v>
      </c>
      <c r="G28" s="24">
        <v>1036017</v>
      </c>
      <c r="H28" s="24">
        <v>0</v>
      </c>
      <c r="I28" s="24">
        <v>4320</v>
      </c>
      <c r="J28" s="24">
        <v>18367749</v>
      </c>
      <c r="K28" s="24">
        <v>41750267.409999996</v>
      </c>
      <c r="L28" s="24">
        <v>13453998</v>
      </c>
      <c r="M28" s="24">
        <v>15534861.24</v>
      </c>
      <c r="N28" s="24">
        <v>11067106.299999999</v>
      </c>
      <c r="O28" s="24">
        <v>7053909.5199999996</v>
      </c>
      <c r="P28" s="24">
        <v>973327.05</v>
      </c>
      <c r="Q28" s="24">
        <v>0</v>
      </c>
      <c r="R28" s="91"/>
      <c r="S28" s="10" t="s">
        <v>320</v>
      </c>
      <c r="V28" s="91"/>
      <c r="W28" s="10"/>
      <c r="X28" s="10"/>
      <c r="Y28" s="87"/>
      <c r="Z28" s="120"/>
      <c r="AA28" s="120"/>
      <c r="AB28" s="121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89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82" s="4" customFormat="1" ht="23.4" customHeight="1">
      <c r="A29" s="32"/>
      <c r="B29" s="27" t="s">
        <v>289</v>
      </c>
      <c r="C29" s="10"/>
      <c r="E29" s="25">
        <v>485524.7</v>
      </c>
      <c r="F29" s="24">
        <v>905507</v>
      </c>
      <c r="G29" s="24">
        <v>393689.08</v>
      </c>
      <c r="H29" s="24">
        <v>0</v>
      </c>
      <c r="I29" s="24">
        <v>40755</v>
      </c>
      <c r="J29" s="24">
        <v>14910909</v>
      </c>
      <c r="K29" s="24">
        <v>26335072.68</v>
      </c>
      <c r="L29" s="24">
        <v>9087195.8000000007</v>
      </c>
      <c r="M29" s="24">
        <v>12413846</v>
      </c>
      <c r="N29" s="24">
        <v>6215405.1899999995</v>
      </c>
      <c r="O29" s="24">
        <v>9353350</v>
      </c>
      <c r="P29" s="24">
        <v>1208960</v>
      </c>
      <c r="Q29" s="24">
        <v>0</v>
      </c>
      <c r="R29" s="91"/>
      <c r="S29" s="10" t="s">
        <v>321</v>
      </c>
      <c r="V29" s="91"/>
      <c r="W29" s="10"/>
      <c r="X29" s="10"/>
      <c r="Y29" s="87"/>
      <c r="Z29" s="120"/>
      <c r="AA29" s="120"/>
      <c r="AB29" s="121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89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</row>
    <row r="30" spans="1:82" s="4" customFormat="1" ht="52.2" customHeight="1">
      <c r="A30" s="32"/>
      <c r="B30" s="27"/>
      <c r="E30" s="59"/>
      <c r="F30" s="58"/>
      <c r="G30" s="58"/>
      <c r="H30" s="72"/>
      <c r="I30" s="58"/>
      <c r="J30" s="58"/>
      <c r="K30" s="58"/>
      <c r="L30" s="58"/>
      <c r="M30" s="58"/>
      <c r="N30" s="58"/>
      <c r="O30" s="58"/>
      <c r="P30" s="58"/>
      <c r="Q30" s="58"/>
      <c r="R30" s="11"/>
      <c r="S30" s="91"/>
      <c r="T30" s="10"/>
      <c r="V30" s="11"/>
      <c r="W30" s="91"/>
      <c r="X30" s="10"/>
      <c r="Y30" s="87"/>
      <c r="Z30" s="120"/>
      <c r="AA30" s="120"/>
      <c r="AB30" s="121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89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82" s="4" customFormat="1" ht="61.8" customHeight="1">
      <c r="A31" s="32"/>
      <c r="B31" s="27"/>
      <c r="E31" s="59"/>
      <c r="F31" s="58"/>
      <c r="G31" s="58"/>
      <c r="H31" s="72"/>
      <c r="I31" s="58"/>
      <c r="J31" s="58"/>
      <c r="K31" s="58"/>
      <c r="L31" s="58"/>
      <c r="M31" s="58"/>
      <c r="N31" s="58"/>
      <c r="O31" s="58"/>
      <c r="P31" s="58"/>
      <c r="Q31" s="58"/>
      <c r="R31" s="11"/>
      <c r="S31" s="91"/>
      <c r="T31" s="10"/>
      <c r="V31" s="11"/>
      <c r="W31" s="91"/>
      <c r="X31" s="73"/>
      <c r="Y31" s="87"/>
      <c r="Z31" s="120"/>
      <c r="AA31" s="120"/>
      <c r="AB31" s="121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89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</row>
    <row r="32" spans="1:82" s="4" customFormat="1" ht="52.2" customHeight="1">
      <c r="A32" s="32"/>
      <c r="B32" s="27"/>
      <c r="E32" s="66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11"/>
      <c r="S32" s="91"/>
      <c r="T32" s="10"/>
      <c r="V32" s="11"/>
      <c r="W32" s="91"/>
      <c r="X32" s="8"/>
      <c r="Y32" s="87"/>
      <c r="Z32" s="120"/>
      <c r="AA32" s="120"/>
      <c r="AB32" s="121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89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</row>
    <row r="33" spans="1:82" s="9" customFormat="1" ht="26.25" customHeight="1">
      <c r="B33" s="54" t="s">
        <v>50</v>
      </c>
      <c r="C33" s="51"/>
      <c r="D33" s="54" t="s">
        <v>564</v>
      </c>
      <c r="E33" s="53"/>
      <c r="V33" s="73"/>
      <c r="W33" s="73"/>
      <c r="X33" s="8"/>
      <c r="Y33" s="87"/>
      <c r="Z33" s="120"/>
      <c r="AA33" s="120"/>
      <c r="AB33" s="121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89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</row>
    <row r="34" spans="1:82" s="8" customFormat="1" ht="18.75" customHeight="1">
      <c r="B34" s="9" t="s">
        <v>49</v>
      </c>
      <c r="C34" s="51"/>
      <c r="D34" s="50" t="s">
        <v>48</v>
      </c>
      <c r="E34" s="49"/>
      <c r="U34" s="4"/>
      <c r="Y34" s="87"/>
      <c r="Z34" s="120"/>
      <c r="AA34" s="120"/>
      <c r="AB34" s="121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89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</row>
    <row r="35" spans="1:82" s="8" customFormat="1">
      <c r="B35" s="9"/>
      <c r="C35" s="51"/>
      <c r="D35" s="50" t="s">
        <v>566</v>
      </c>
      <c r="E35" s="49"/>
      <c r="Q35" s="52"/>
      <c r="R35" s="52"/>
      <c r="S35" s="92" t="s">
        <v>303</v>
      </c>
      <c r="T35" s="52"/>
      <c r="U35" s="9"/>
      <c r="V35" s="52"/>
      <c r="W35" s="92"/>
      <c r="X35" s="11"/>
      <c r="Y35" s="87"/>
      <c r="Z35" s="120"/>
      <c r="AA35" s="120"/>
      <c r="AB35" s="121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89"/>
      <c r="AY35" s="10"/>
      <c r="AZ35" s="10"/>
      <c r="BA35" s="10"/>
      <c r="BB35" s="10"/>
      <c r="BC35" s="10"/>
      <c r="BD35" s="10"/>
      <c r="BE35" s="10"/>
      <c r="BF35" s="73"/>
      <c r="BG35" s="73"/>
      <c r="BH35" s="73"/>
      <c r="BI35" s="73"/>
      <c r="BJ35" s="73"/>
      <c r="BK35" s="73"/>
      <c r="BL35" s="73"/>
      <c r="BM35" s="73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</row>
    <row r="36" spans="1:82" s="8" customFormat="1" ht="15" customHeight="1">
      <c r="B36" s="9"/>
      <c r="C36" s="51"/>
      <c r="D36" s="50"/>
      <c r="E36" s="49"/>
      <c r="P36" s="48"/>
      <c r="Q36" s="48"/>
      <c r="R36" s="48"/>
      <c r="S36" s="48"/>
      <c r="T36" s="52"/>
      <c r="V36" s="52"/>
      <c r="W36" s="52"/>
      <c r="X36" s="52"/>
      <c r="Y36" s="87"/>
      <c r="Z36" s="120"/>
      <c r="AA36" s="120"/>
      <c r="AB36" s="121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89"/>
      <c r="AY36" s="10"/>
      <c r="AZ36" s="10"/>
      <c r="BA36" s="10"/>
      <c r="BB36" s="10"/>
      <c r="BC36" s="10"/>
      <c r="BD36" s="10"/>
      <c r="BE36" s="10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</row>
    <row r="37" spans="1:82" s="3" customFormat="1" ht="19.8" customHeight="1">
      <c r="A37" s="107"/>
      <c r="B37" s="108"/>
      <c r="C37" s="108"/>
      <c r="D37" s="109"/>
      <c r="E37" s="164" t="s">
        <v>47</v>
      </c>
      <c r="F37" s="165"/>
      <c r="G37" s="165"/>
      <c r="H37" s="165"/>
      <c r="I37" s="165"/>
      <c r="J37" s="165"/>
      <c r="K37" s="166"/>
      <c r="L37" s="167" t="s">
        <v>43</v>
      </c>
      <c r="M37" s="168"/>
      <c r="N37" s="168"/>
      <c r="O37" s="168"/>
      <c r="P37" s="168"/>
      <c r="Q37" s="169"/>
      <c r="R37" s="129" t="s">
        <v>302</v>
      </c>
      <c r="S37" s="90"/>
      <c r="T37" s="93"/>
      <c r="V37" s="153"/>
      <c r="W37" s="90"/>
      <c r="X37" s="52"/>
      <c r="Y37" s="87"/>
      <c r="Z37" s="120"/>
      <c r="AA37" s="120"/>
      <c r="AB37" s="121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89"/>
      <c r="AY37" s="10"/>
      <c r="AZ37" s="10"/>
      <c r="BA37" s="10"/>
      <c r="BB37" s="10"/>
      <c r="BC37" s="10"/>
      <c r="BD37" s="10"/>
      <c r="BE37" s="10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</row>
    <row r="38" spans="1:82" s="7" customFormat="1">
      <c r="A38" s="158" t="s">
        <v>45</v>
      </c>
      <c r="B38" s="158"/>
      <c r="C38" s="158"/>
      <c r="D38" s="159"/>
      <c r="E38" s="170" t="s">
        <v>46</v>
      </c>
      <c r="F38" s="171"/>
      <c r="G38" s="171"/>
      <c r="H38" s="171"/>
      <c r="I38" s="171"/>
      <c r="J38" s="171"/>
      <c r="K38" s="172"/>
      <c r="L38" s="160" t="s">
        <v>28</v>
      </c>
      <c r="M38" s="161"/>
      <c r="N38" s="161"/>
      <c r="O38" s="161"/>
      <c r="P38" s="161"/>
      <c r="Q38" s="161"/>
      <c r="R38" s="154" t="s">
        <v>304</v>
      </c>
      <c r="S38" s="155"/>
      <c r="T38" s="93"/>
      <c r="V38" s="156"/>
      <c r="W38" s="156"/>
      <c r="X38" s="52"/>
      <c r="Y38" s="87"/>
      <c r="Z38" s="120"/>
      <c r="AA38" s="120"/>
      <c r="AB38" s="121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89"/>
      <c r="AY38" s="10"/>
      <c r="AZ38" s="10"/>
      <c r="BA38" s="10"/>
      <c r="BB38" s="10"/>
      <c r="BC38" s="10"/>
      <c r="BD38" s="10"/>
      <c r="BE38" s="10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</row>
    <row r="39" spans="1:82" s="7" customFormat="1" ht="2.4" customHeight="1">
      <c r="E39" s="44"/>
      <c r="G39" s="39"/>
      <c r="H39" s="39"/>
      <c r="I39" s="39"/>
      <c r="J39" s="45"/>
      <c r="K39" s="141"/>
      <c r="L39" s="142"/>
      <c r="M39" s="138"/>
      <c r="N39" s="142"/>
      <c r="O39" s="138"/>
      <c r="P39" s="142"/>
      <c r="Q39" s="139"/>
      <c r="R39" s="154"/>
      <c r="S39" s="156"/>
      <c r="T39" s="87"/>
      <c r="V39" s="156"/>
      <c r="W39" s="156"/>
      <c r="X39" s="52"/>
      <c r="Y39" s="87"/>
      <c r="Z39" s="120"/>
      <c r="AA39" s="120"/>
      <c r="AB39" s="121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89"/>
      <c r="AY39" s="10"/>
      <c r="AZ39" s="10"/>
      <c r="BA39" s="10"/>
      <c r="BB39" s="10"/>
      <c r="BC39" s="10"/>
      <c r="BD39" s="10"/>
      <c r="BE39" s="10"/>
      <c r="BF39" s="11"/>
      <c r="BG39" s="11"/>
      <c r="BH39" s="11"/>
      <c r="BI39" s="11"/>
      <c r="BJ39" s="11"/>
      <c r="BK39" s="11"/>
      <c r="BL39" s="11"/>
      <c r="BM39" s="11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</row>
    <row r="40" spans="1:82" s="7" customFormat="1">
      <c r="A40" s="158" t="s">
        <v>42</v>
      </c>
      <c r="B40" s="158"/>
      <c r="C40" s="158"/>
      <c r="D40" s="159"/>
      <c r="E40" s="44" t="s">
        <v>41</v>
      </c>
      <c r="F40" s="39" t="s">
        <v>44</v>
      </c>
      <c r="G40" s="39"/>
      <c r="H40" s="39" t="s">
        <v>40</v>
      </c>
      <c r="I40" s="39"/>
      <c r="J40" s="129"/>
      <c r="K40" s="129"/>
      <c r="L40" s="143"/>
      <c r="M40" s="52"/>
      <c r="N40" s="143"/>
      <c r="O40" s="52"/>
      <c r="P40" s="143"/>
      <c r="Q40" s="140"/>
      <c r="R40" s="146"/>
      <c r="S40" s="146" t="s">
        <v>305</v>
      </c>
      <c r="T40" s="87"/>
      <c r="V40" s="156"/>
      <c r="W40" s="156"/>
      <c r="X40" s="52"/>
      <c r="Y40" s="87"/>
      <c r="Z40" s="120"/>
      <c r="AA40" s="120"/>
      <c r="AB40" s="121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89"/>
      <c r="AY40" s="73"/>
      <c r="AZ40" s="73"/>
      <c r="BA40" s="73"/>
      <c r="BB40" s="73"/>
      <c r="BC40" s="73"/>
      <c r="BD40" s="10"/>
      <c r="BE40" s="10"/>
      <c r="BF40" s="52"/>
      <c r="BG40" s="52"/>
      <c r="BH40" s="52"/>
      <c r="BI40" s="52"/>
      <c r="BJ40" s="52"/>
      <c r="BK40" s="52"/>
      <c r="BL40" s="52"/>
      <c r="BM40" s="52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</row>
    <row r="41" spans="1:82" s="7" customFormat="1">
      <c r="A41" s="158" t="s">
        <v>38</v>
      </c>
      <c r="B41" s="158"/>
      <c r="C41" s="158"/>
      <c r="D41" s="159"/>
      <c r="E41" s="42" t="s">
        <v>37</v>
      </c>
      <c r="F41" s="39" t="s">
        <v>567</v>
      </c>
      <c r="G41" s="39"/>
      <c r="H41" s="130" t="s">
        <v>36</v>
      </c>
      <c r="I41" s="39"/>
      <c r="J41" s="129"/>
      <c r="K41" s="129"/>
      <c r="L41" s="135" t="s">
        <v>39</v>
      </c>
      <c r="M41" s="134" t="s">
        <v>556</v>
      </c>
      <c r="N41" s="135" t="s">
        <v>557</v>
      </c>
      <c r="O41" s="134" t="s">
        <v>558</v>
      </c>
      <c r="P41" s="135" t="s">
        <v>559</v>
      </c>
      <c r="Q41" s="144" t="s">
        <v>560</v>
      </c>
      <c r="R41" s="154" t="s">
        <v>306</v>
      </c>
      <c r="S41" s="156"/>
      <c r="T41" s="87"/>
      <c r="V41" s="156"/>
      <c r="W41" s="156"/>
      <c r="X41" s="52"/>
      <c r="Y41" s="87"/>
      <c r="Z41" s="120"/>
      <c r="AA41" s="120"/>
      <c r="AB41" s="121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89"/>
      <c r="AY41" s="8"/>
      <c r="AZ41" s="8"/>
      <c r="BA41" s="8"/>
      <c r="BB41" s="8"/>
      <c r="BC41" s="8"/>
      <c r="BD41" s="73"/>
      <c r="BE41" s="73"/>
      <c r="BF41" s="52"/>
      <c r="BG41" s="52"/>
      <c r="BH41" s="52"/>
      <c r="BI41" s="52"/>
      <c r="BJ41" s="52"/>
      <c r="BK41" s="52"/>
      <c r="BL41" s="52"/>
      <c r="BM41" s="52"/>
    </row>
    <row r="42" spans="1:82" s="7" customFormat="1">
      <c r="A42" s="123"/>
      <c r="B42" s="123"/>
      <c r="C42" s="123"/>
      <c r="D42" s="124"/>
      <c r="E42" s="42" t="s">
        <v>27</v>
      </c>
      <c r="F42" s="41" t="s">
        <v>34</v>
      </c>
      <c r="G42" s="39" t="s">
        <v>33</v>
      </c>
      <c r="H42" s="41" t="s">
        <v>32</v>
      </c>
      <c r="I42" s="39" t="s">
        <v>31</v>
      </c>
      <c r="J42" s="129" t="s">
        <v>30</v>
      </c>
      <c r="K42" s="129" t="s">
        <v>29</v>
      </c>
      <c r="L42" s="135" t="s">
        <v>35</v>
      </c>
      <c r="M42" s="134" t="s">
        <v>561</v>
      </c>
      <c r="N42" s="135" t="s">
        <v>19</v>
      </c>
      <c r="O42" s="134" t="s">
        <v>562</v>
      </c>
      <c r="P42" s="135" t="s">
        <v>22</v>
      </c>
      <c r="Q42" s="144" t="s">
        <v>21</v>
      </c>
      <c r="R42" s="129"/>
      <c r="S42" s="128" t="s">
        <v>307</v>
      </c>
      <c r="T42" s="87"/>
      <c r="V42" s="153"/>
      <c r="W42" s="153"/>
      <c r="X42" s="29"/>
      <c r="Y42" s="87"/>
      <c r="Z42" s="120"/>
      <c r="AA42" s="120"/>
      <c r="AB42" s="121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89"/>
      <c r="AY42" s="8"/>
      <c r="AZ42" s="8"/>
      <c r="BA42" s="8"/>
      <c r="BB42" s="8"/>
      <c r="BC42" s="8"/>
      <c r="BD42" s="8"/>
      <c r="BE42" s="8"/>
      <c r="BF42" s="52"/>
      <c r="BG42" s="52"/>
      <c r="BH42" s="52"/>
      <c r="BI42" s="52"/>
      <c r="BJ42" s="52"/>
      <c r="BK42" s="52"/>
      <c r="BL42" s="52"/>
      <c r="BM42" s="52"/>
    </row>
    <row r="43" spans="1:82" s="7" customFormat="1" ht="20.399999999999999">
      <c r="A43" s="112"/>
      <c r="B43" s="112"/>
      <c r="C43" s="112"/>
      <c r="D43" s="113"/>
      <c r="E43" s="38" t="s">
        <v>27</v>
      </c>
      <c r="F43" s="36" t="s">
        <v>26</v>
      </c>
      <c r="G43" s="36" t="s">
        <v>25</v>
      </c>
      <c r="H43" s="36" t="s">
        <v>24</v>
      </c>
      <c r="I43" s="36" t="s">
        <v>23</v>
      </c>
      <c r="J43" s="37" t="s">
        <v>22</v>
      </c>
      <c r="K43" s="37" t="s">
        <v>21</v>
      </c>
      <c r="L43" s="137" t="s">
        <v>20</v>
      </c>
      <c r="M43" s="136"/>
      <c r="N43" s="137"/>
      <c r="O43" s="136"/>
      <c r="P43" s="137"/>
      <c r="Q43" s="145"/>
      <c r="R43" s="125"/>
      <c r="S43" s="126"/>
      <c r="T43" s="93"/>
      <c r="V43" s="90"/>
      <c r="W43" s="90"/>
      <c r="X43" s="10"/>
      <c r="Y43" s="87"/>
      <c r="Z43" s="120"/>
      <c r="AA43" s="120"/>
      <c r="AB43" s="121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89"/>
      <c r="AY43" s="8"/>
      <c r="AZ43" s="8"/>
      <c r="BA43" s="8"/>
      <c r="BB43" s="8"/>
      <c r="BC43" s="8"/>
      <c r="BD43" s="8"/>
      <c r="BE43" s="8"/>
      <c r="BF43" s="52"/>
      <c r="BG43" s="52"/>
      <c r="BH43" s="52"/>
      <c r="BI43" s="52"/>
      <c r="BJ43" s="52"/>
      <c r="BK43" s="52"/>
      <c r="BL43" s="52"/>
      <c r="BM43" s="52"/>
    </row>
    <row r="44" spans="1:82" s="5" customFormat="1" ht="24.6" customHeight="1">
      <c r="A44" s="35" t="s">
        <v>288</v>
      </c>
      <c r="B44" s="31"/>
      <c r="D44" s="57"/>
      <c r="E44" s="63">
        <f t="shared" ref="E44:K44" si="3">SUM(E45:E54)</f>
        <v>4981657.84</v>
      </c>
      <c r="F44" s="63">
        <f t="shared" si="3"/>
        <v>1500129.19</v>
      </c>
      <c r="G44" s="63">
        <f t="shared" si="3"/>
        <v>1825234.88</v>
      </c>
      <c r="H44" s="63">
        <f t="shared" si="3"/>
        <v>512169.44</v>
      </c>
      <c r="I44" s="63">
        <f t="shared" si="3"/>
        <v>131368.70000000001</v>
      </c>
      <c r="J44" s="63">
        <f t="shared" si="3"/>
        <v>180920910</v>
      </c>
      <c r="K44" s="63">
        <f t="shared" si="3"/>
        <v>185344859.04999998</v>
      </c>
      <c r="L44" s="63">
        <f>SUM(L45:L54)</f>
        <v>103170974.22</v>
      </c>
      <c r="M44" s="63">
        <f t="shared" ref="M44:P44" si="4">SUM(M45:M54)</f>
        <v>95862295.280000001</v>
      </c>
      <c r="N44" s="63">
        <f t="shared" si="4"/>
        <v>65837134.149999999</v>
      </c>
      <c r="O44" s="63">
        <f t="shared" si="4"/>
        <v>64593617.519999996</v>
      </c>
      <c r="P44" s="63">
        <f t="shared" si="4"/>
        <v>27218629.160000004</v>
      </c>
      <c r="Q44" s="63">
        <f t="shared" ref="Q44" si="5">SUM(Q45:Q54)</f>
        <v>20000</v>
      </c>
      <c r="R44" s="29" t="s">
        <v>573</v>
      </c>
      <c r="S44" s="29"/>
      <c r="T44" s="87"/>
      <c r="U44" s="7"/>
      <c r="V44" s="153"/>
      <c r="W44" s="153"/>
      <c r="X44" s="10"/>
      <c r="Y44" s="11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1"/>
      <c r="AZ44" s="11"/>
      <c r="BA44" s="11"/>
      <c r="BB44" s="11"/>
      <c r="BC44" s="11"/>
      <c r="BD44" s="8"/>
      <c r="BE44" s="8"/>
      <c r="BF44" s="52"/>
      <c r="BG44" s="52"/>
      <c r="BH44" s="52"/>
      <c r="BI44" s="52"/>
      <c r="BJ44" s="52"/>
      <c r="BK44" s="52"/>
      <c r="BL44" s="52"/>
      <c r="BM44" s="52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</row>
    <row r="45" spans="1:82" s="4" customFormat="1" ht="24.6" customHeight="1">
      <c r="B45" s="27" t="s">
        <v>287</v>
      </c>
      <c r="C45" s="26"/>
      <c r="E45" s="25">
        <v>150342.12</v>
      </c>
      <c r="F45" s="24">
        <v>26273.200000000001</v>
      </c>
      <c r="G45" s="24">
        <v>0</v>
      </c>
      <c r="H45" s="24">
        <v>132997.24</v>
      </c>
      <c r="I45" s="24">
        <v>3050</v>
      </c>
      <c r="J45" s="24">
        <v>15619549</v>
      </c>
      <c r="K45" s="24">
        <v>15454435.99</v>
      </c>
      <c r="L45" s="24">
        <v>7572071</v>
      </c>
      <c r="M45" s="24">
        <v>8025428</v>
      </c>
      <c r="N45" s="24">
        <v>10561408.800000001</v>
      </c>
      <c r="O45" s="24">
        <v>2974100</v>
      </c>
      <c r="P45" s="24">
        <v>1384697.95</v>
      </c>
      <c r="Q45" s="24">
        <v>0</v>
      </c>
      <c r="R45" s="91"/>
      <c r="S45" s="10" t="s">
        <v>574</v>
      </c>
      <c r="T45" s="93"/>
      <c r="U45" s="7"/>
      <c r="V45" s="90"/>
      <c r="W45" s="90"/>
      <c r="X45" s="10"/>
      <c r="Y45" s="73"/>
      <c r="Z45" s="120"/>
      <c r="AA45" s="120"/>
      <c r="AB45" s="121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89"/>
      <c r="AY45" s="52"/>
      <c r="AZ45" s="52"/>
      <c r="BA45" s="52"/>
      <c r="BB45" s="52"/>
      <c r="BC45" s="52"/>
      <c r="BD45" s="11"/>
      <c r="BE45" s="11"/>
      <c r="BF45" s="52"/>
      <c r="BG45" s="52"/>
      <c r="BH45" s="52"/>
      <c r="BI45" s="52"/>
      <c r="BJ45" s="52"/>
      <c r="BK45" s="52"/>
      <c r="BL45" s="52"/>
      <c r="BM45" s="52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</row>
    <row r="46" spans="1:82" s="4" customFormat="1" ht="24.6" customHeight="1">
      <c r="B46" s="27" t="s">
        <v>286</v>
      </c>
      <c r="C46" s="26"/>
      <c r="E46" s="25">
        <v>58663</v>
      </c>
      <c r="F46" s="24">
        <v>124928.1</v>
      </c>
      <c r="G46" s="24">
        <v>328740.23</v>
      </c>
      <c r="H46" s="24">
        <v>0</v>
      </c>
      <c r="I46" s="24">
        <v>820</v>
      </c>
      <c r="J46" s="24">
        <v>18937925</v>
      </c>
      <c r="K46" s="24">
        <v>18997247.82</v>
      </c>
      <c r="L46" s="24">
        <v>9275996</v>
      </c>
      <c r="M46" s="24">
        <v>10151352</v>
      </c>
      <c r="N46" s="24">
        <v>7512663.0600000005</v>
      </c>
      <c r="O46" s="24">
        <v>3754065</v>
      </c>
      <c r="P46" s="24">
        <v>2337240</v>
      </c>
      <c r="Q46" s="24">
        <v>20000</v>
      </c>
      <c r="R46" s="91"/>
      <c r="S46" s="10" t="s">
        <v>575</v>
      </c>
      <c r="T46" s="87"/>
      <c r="U46" s="7"/>
      <c r="V46" s="153"/>
      <c r="W46" s="153"/>
      <c r="X46" s="10"/>
      <c r="Y46" s="73"/>
      <c r="Z46" s="120"/>
      <c r="AA46" s="120"/>
      <c r="AB46" s="121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89"/>
      <c r="AY46" s="52"/>
      <c r="AZ46" s="52"/>
      <c r="BA46" s="52"/>
      <c r="BB46" s="52"/>
      <c r="BC46" s="52"/>
      <c r="BD46" s="52"/>
      <c r="BE46" s="52"/>
      <c r="BF46" s="29"/>
      <c r="BG46" s="29"/>
      <c r="BH46" s="29"/>
      <c r="BI46" s="29"/>
      <c r="BJ46" s="29"/>
      <c r="BK46" s="29"/>
      <c r="BL46" s="29"/>
      <c r="BM46" s="29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</row>
    <row r="47" spans="1:82" s="4" customFormat="1" ht="24.6" customHeight="1">
      <c r="B47" s="27" t="s">
        <v>285</v>
      </c>
      <c r="C47" s="26"/>
      <c r="E47" s="25">
        <v>304896.56</v>
      </c>
      <c r="F47" s="24">
        <v>47636.5</v>
      </c>
      <c r="G47" s="24">
        <v>178727.13</v>
      </c>
      <c r="H47" s="24">
        <v>0</v>
      </c>
      <c r="I47" s="24">
        <v>1200</v>
      </c>
      <c r="J47" s="24">
        <v>11591964</v>
      </c>
      <c r="K47" s="24">
        <v>15381316.4</v>
      </c>
      <c r="L47" s="24">
        <v>6846554.5999999996</v>
      </c>
      <c r="M47" s="24">
        <v>8774766</v>
      </c>
      <c r="N47" s="24">
        <v>3213744.31</v>
      </c>
      <c r="O47" s="24">
        <v>2636565</v>
      </c>
      <c r="P47" s="24">
        <v>1453000</v>
      </c>
      <c r="Q47" s="24">
        <v>0</v>
      </c>
      <c r="R47" s="91"/>
      <c r="S47" s="10" t="s">
        <v>576</v>
      </c>
      <c r="T47" s="93"/>
      <c r="U47" s="7"/>
      <c r="V47" s="90"/>
      <c r="W47" s="90"/>
      <c r="X47" s="10"/>
      <c r="Y47" s="29"/>
      <c r="Z47" s="120"/>
      <c r="AA47" s="120"/>
      <c r="AB47" s="121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89"/>
      <c r="AY47" s="52"/>
      <c r="AZ47" s="52"/>
      <c r="BA47" s="52"/>
      <c r="BB47" s="52"/>
      <c r="BC47" s="52"/>
      <c r="BD47" s="52"/>
      <c r="BE47" s="52"/>
      <c r="BF47" s="10"/>
      <c r="BG47" s="10"/>
      <c r="BH47" s="10"/>
      <c r="BI47" s="10"/>
      <c r="BJ47" s="10"/>
      <c r="BK47" s="10"/>
      <c r="BL47" s="10"/>
      <c r="BM47" s="10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</row>
    <row r="48" spans="1:82" s="4" customFormat="1" ht="24.6" customHeight="1">
      <c r="B48" s="27" t="s">
        <v>284</v>
      </c>
      <c r="C48" s="26"/>
      <c r="E48" s="25">
        <v>157943.75</v>
      </c>
      <c r="F48" s="24">
        <v>42755.3</v>
      </c>
      <c r="G48" s="24">
        <v>178869.2</v>
      </c>
      <c r="H48" s="24">
        <v>0</v>
      </c>
      <c r="I48" s="24">
        <v>543.5</v>
      </c>
      <c r="J48" s="24">
        <v>13107493</v>
      </c>
      <c r="K48" s="24">
        <v>15289054.15</v>
      </c>
      <c r="L48" s="24">
        <v>7203484</v>
      </c>
      <c r="M48" s="24">
        <v>8300572.2799999993</v>
      </c>
      <c r="N48" s="24">
        <v>4252616.9000000004</v>
      </c>
      <c r="O48" s="24">
        <v>1454370</v>
      </c>
      <c r="P48" s="24">
        <v>3587100.53</v>
      </c>
      <c r="Q48" s="24">
        <v>0</v>
      </c>
      <c r="R48" s="91"/>
      <c r="S48" s="10" t="s">
        <v>577</v>
      </c>
      <c r="T48" s="87"/>
      <c r="U48" s="7"/>
      <c r="V48" s="153"/>
      <c r="W48" s="153"/>
      <c r="X48" s="10"/>
      <c r="Y48" s="10"/>
      <c r="Z48" s="120"/>
      <c r="AA48" s="120"/>
      <c r="AB48" s="121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89"/>
      <c r="AY48" s="52"/>
      <c r="AZ48" s="52"/>
      <c r="BA48" s="52"/>
      <c r="BB48" s="52"/>
      <c r="BC48" s="52"/>
      <c r="BD48" s="52"/>
      <c r="BE48" s="52"/>
      <c r="BF48" s="10"/>
      <c r="BG48" s="10"/>
      <c r="BH48" s="10"/>
      <c r="BI48" s="10"/>
      <c r="BJ48" s="10"/>
      <c r="BK48" s="10"/>
      <c r="BL48" s="10"/>
      <c r="BM48" s="10"/>
    </row>
    <row r="49" spans="1:82" s="4" customFormat="1" ht="24.6" customHeight="1">
      <c r="B49" s="27" t="s">
        <v>86</v>
      </c>
      <c r="C49" s="26"/>
      <c r="E49" s="25">
        <v>225436.59</v>
      </c>
      <c r="F49" s="24">
        <v>134755.9</v>
      </c>
      <c r="G49" s="24">
        <v>167019.85</v>
      </c>
      <c r="H49" s="24">
        <v>0</v>
      </c>
      <c r="I49" s="24">
        <v>300</v>
      </c>
      <c r="J49" s="24">
        <v>17717010</v>
      </c>
      <c r="K49" s="24">
        <v>19898702.66</v>
      </c>
      <c r="L49" s="24">
        <v>11422138</v>
      </c>
      <c r="M49" s="24">
        <v>9879562</v>
      </c>
      <c r="N49" s="24">
        <v>6578110.4099999992</v>
      </c>
      <c r="O49" s="24">
        <v>3544870</v>
      </c>
      <c r="P49" s="24">
        <v>1926517.23</v>
      </c>
      <c r="Q49" s="24">
        <v>0</v>
      </c>
      <c r="R49" s="91"/>
      <c r="S49" s="10" t="s">
        <v>322</v>
      </c>
      <c r="T49" s="93"/>
      <c r="U49" s="7"/>
      <c r="V49" s="90"/>
      <c r="W49" s="90"/>
      <c r="X49" s="10"/>
      <c r="Y49" s="10"/>
      <c r="Z49" s="120"/>
      <c r="AA49" s="120"/>
      <c r="AB49" s="121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89"/>
      <c r="AY49" s="52"/>
      <c r="AZ49" s="52"/>
      <c r="BA49" s="52"/>
      <c r="BB49" s="52"/>
      <c r="BC49" s="52"/>
      <c r="BD49" s="52"/>
      <c r="BE49" s="52"/>
      <c r="BF49" s="10"/>
      <c r="BG49" s="10"/>
      <c r="BH49" s="10"/>
      <c r="BI49" s="10"/>
      <c r="BJ49" s="10"/>
      <c r="BK49" s="10"/>
      <c r="BL49" s="10"/>
      <c r="BM49" s="10"/>
    </row>
    <row r="50" spans="1:82" s="4" customFormat="1" ht="24.6" customHeight="1">
      <c r="B50" s="27" t="s">
        <v>283</v>
      </c>
      <c r="C50" s="26"/>
      <c r="E50" s="25">
        <v>398305.07</v>
      </c>
      <c r="F50" s="24">
        <v>186231.7</v>
      </c>
      <c r="G50" s="24">
        <v>286669.78999999998</v>
      </c>
      <c r="H50" s="24">
        <v>0</v>
      </c>
      <c r="I50" s="24">
        <v>2356.1999999999998</v>
      </c>
      <c r="J50" s="24">
        <v>25404843</v>
      </c>
      <c r="K50" s="24">
        <v>20648405.280000001</v>
      </c>
      <c r="L50" s="24">
        <v>13989764</v>
      </c>
      <c r="M50" s="24">
        <v>10326877</v>
      </c>
      <c r="N50" s="24">
        <v>7576624.0500000007</v>
      </c>
      <c r="O50" s="24">
        <v>8572650.7199999988</v>
      </c>
      <c r="P50" s="24">
        <v>3592160.51</v>
      </c>
      <c r="Q50" s="24">
        <v>0</v>
      </c>
      <c r="R50" s="91"/>
      <c r="S50" s="10" t="s">
        <v>578</v>
      </c>
      <c r="T50" s="87"/>
      <c r="U50" s="7"/>
      <c r="V50" s="153"/>
      <c r="W50" s="153"/>
      <c r="X50" s="10"/>
      <c r="Y50" s="10"/>
      <c r="Z50" s="120"/>
      <c r="AA50" s="120"/>
      <c r="AB50" s="121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89"/>
      <c r="AY50" s="52"/>
      <c r="AZ50" s="52"/>
      <c r="BA50" s="52"/>
      <c r="BB50" s="52"/>
      <c r="BC50" s="52"/>
      <c r="BD50" s="52"/>
      <c r="BE50" s="52"/>
      <c r="BF50" s="10"/>
      <c r="BG50" s="10"/>
      <c r="BH50" s="10"/>
      <c r="BI50" s="10"/>
      <c r="BJ50" s="10"/>
      <c r="BK50" s="10"/>
      <c r="BL50" s="10"/>
      <c r="BM50" s="10"/>
    </row>
    <row r="51" spans="1:82" s="4" customFormat="1" ht="24.6" customHeight="1">
      <c r="B51" s="27" t="s">
        <v>282</v>
      </c>
      <c r="C51" s="26"/>
      <c r="E51" s="25">
        <v>782243.61</v>
      </c>
      <c r="F51" s="24">
        <v>252550.75</v>
      </c>
      <c r="G51" s="24">
        <v>239225.52</v>
      </c>
      <c r="H51" s="24">
        <v>0</v>
      </c>
      <c r="I51" s="24">
        <v>4500</v>
      </c>
      <c r="J51" s="24">
        <v>19761342</v>
      </c>
      <c r="K51" s="24">
        <v>21294468.57</v>
      </c>
      <c r="L51" s="24">
        <v>11495262</v>
      </c>
      <c r="M51" s="24">
        <v>10324781</v>
      </c>
      <c r="N51" s="24">
        <v>6039760.54</v>
      </c>
      <c r="O51" s="24">
        <v>9752538</v>
      </c>
      <c r="P51" s="24">
        <v>2842915.41</v>
      </c>
      <c r="Q51" s="24">
        <v>0</v>
      </c>
      <c r="R51" s="91"/>
      <c r="S51" s="10" t="s">
        <v>579</v>
      </c>
      <c r="T51" s="93"/>
      <c r="U51" s="7"/>
      <c r="V51" s="90"/>
      <c r="W51" s="90"/>
      <c r="X51" s="10"/>
      <c r="Y51" s="10"/>
      <c r="Z51" s="120"/>
      <c r="AA51" s="120"/>
      <c r="AB51" s="121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89"/>
      <c r="AY51" s="29"/>
      <c r="AZ51" s="29"/>
      <c r="BA51" s="29"/>
      <c r="BB51" s="29"/>
      <c r="BC51" s="29"/>
      <c r="BD51" s="52"/>
      <c r="BE51" s="52"/>
      <c r="BF51" s="10"/>
      <c r="BG51" s="10"/>
      <c r="BH51" s="10"/>
      <c r="BI51" s="10"/>
      <c r="BJ51" s="10"/>
      <c r="BK51" s="10"/>
      <c r="BL51" s="10"/>
      <c r="BM51" s="10"/>
    </row>
    <row r="52" spans="1:82" s="4" customFormat="1" ht="24.6" customHeight="1">
      <c r="B52" s="27" t="s">
        <v>281</v>
      </c>
      <c r="C52" s="26"/>
      <c r="E52" s="25">
        <v>126131.96</v>
      </c>
      <c r="F52" s="24">
        <v>49383</v>
      </c>
      <c r="G52" s="24">
        <v>291747.28999999998</v>
      </c>
      <c r="H52" s="24">
        <v>0</v>
      </c>
      <c r="I52" s="24">
        <v>2534</v>
      </c>
      <c r="J52" s="24">
        <v>16739870</v>
      </c>
      <c r="K52" s="24">
        <v>18271338.699999999</v>
      </c>
      <c r="L52" s="24">
        <v>11619932.619999999</v>
      </c>
      <c r="M52" s="24">
        <v>7034613</v>
      </c>
      <c r="N52" s="24">
        <v>6959553.3999999994</v>
      </c>
      <c r="O52" s="24">
        <v>6710195.7999999998</v>
      </c>
      <c r="P52" s="24">
        <v>1950791.82</v>
      </c>
      <c r="Q52" s="24">
        <v>0</v>
      </c>
      <c r="R52" s="91"/>
      <c r="S52" s="10" t="s">
        <v>580</v>
      </c>
      <c r="T52" s="87"/>
      <c r="U52" s="7"/>
      <c r="V52" s="153"/>
      <c r="W52" s="153"/>
      <c r="X52" s="10"/>
      <c r="Y52" s="10"/>
      <c r="Z52" s="120"/>
      <c r="AA52" s="120"/>
      <c r="AB52" s="121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89"/>
      <c r="AY52" s="10"/>
      <c r="AZ52" s="10"/>
      <c r="BA52" s="10"/>
      <c r="BB52" s="10"/>
      <c r="BC52" s="10"/>
      <c r="BD52" s="29"/>
      <c r="BE52" s="29"/>
      <c r="BF52" s="10"/>
      <c r="BG52" s="10"/>
      <c r="BH52" s="10"/>
      <c r="BI52" s="10"/>
      <c r="BJ52" s="10"/>
      <c r="BK52" s="10"/>
      <c r="BL52" s="10"/>
      <c r="BM52" s="10"/>
    </row>
    <row r="53" spans="1:82" s="4" customFormat="1" ht="24.6" customHeight="1">
      <c r="B53" s="27" t="s">
        <v>280</v>
      </c>
      <c r="C53" s="26"/>
      <c r="E53" s="25">
        <v>110438.99</v>
      </c>
      <c r="F53" s="24">
        <v>228795.66</v>
      </c>
      <c r="G53" s="24">
        <v>0</v>
      </c>
      <c r="H53" s="24">
        <v>334567.2</v>
      </c>
      <c r="I53" s="24">
        <v>115165</v>
      </c>
      <c r="J53" s="24">
        <v>32282856</v>
      </c>
      <c r="K53" s="24">
        <v>27268027.91</v>
      </c>
      <c r="L53" s="24">
        <v>18606102</v>
      </c>
      <c r="M53" s="24">
        <v>14041172</v>
      </c>
      <c r="N53" s="24">
        <v>9385261.9299999997</v>
      </c>
      <c r="O53" s="24">
        <v>19116498</v>
      </c>
      <c r="P53" s="24">
        <v>6693653.0499999998</v>
      </c>
      <c r="Q53" s="24">
        <v>0</v>
      </c>
      <c r="R53" s="91"/>
      <c r="S53" s="10" t="s">
        <v>581</v>
      </c>
      <c r="T53" s="93"/>
      <c r="U53" s="7"/>
      <c r="V53" s="90"/>
      <c r="W53" s="90"/>
      <c r="X53" s="29"/>
      <c r="Y53" s="10"/>
      <c r="Z53" s="120"/>
      <c r="AA53" s="120"/>
      <c r="AB53" s="121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89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</row>
    <row r="54" spans="1:82" s="4" customFormat="1" ht="24.6" customHeight="1">
      <c r="B54" s="27" t="s">
        <v>279</v>
      </c>
      <c r="C54" s="26"/>
      <c r="E54" s="25">
        <v>2667256.19</v>
      </c>
      <c r="F54" s="24">
        <v>406819.08</v>
      </c>
      <c r="G54" s="24">
        <v>154235.87</v>
      </c>
      <c r="H54" s="24">
        <v>44605</v>
      </c>
      <c r="I54" s="24">
        <v>900</v>
      </c>
      <c r="J54" s="24">
        <v>9758058</v>
      </c>
      <c r="K54" s="24">
        <v>12841861.57</v>
      </c>
      <c r="L54" s="24">
        <v>5139670</v>
      </c>
      <c r="M54" s="24">
        <v>9003172</v>
      </c>
      <c r="N54" s="24">
        <v>3757390.7499999995</v>
      </c>
      <c r="O54" s="24">
        <v>6077765</v>
      </c>
      <c r="P54" s="24">
        <v>1450552.66</v>
      </c>
      <c r="Q54" s="24">
        <v>0</v>
      </c>
      <c r="R54" s="91"/>
      <c r="S54" s="10" t="s">
        <v>582</v>
      </c>
      <c r="T54" s="87"/>
      <c r="U54" s="7"/>
      <c r="V54" s="153"/>
      <c r="W54" s="153"/>
      <c r="X54" s="29"/>
      <c r="Y54" s="10"/>
      <c r="Z54" s="120"/>
      <c r="AA54" s="120"/>
      <c r="AB54" s="121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89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</row>
    <row r="55" spans="1:82" s="5" customFormat="1" ht="24.6" customHeight="1">
      <c r="A55" s="35" t="s">
        <v>278</v>
      </c>
      <c r="B55" s="31"/>
      <c r="C55" s="29"/>
      <c r="D55" s="57"/>
      <c r="E55" s="63">
        <f t="shared" ref="E55:L55" si="6">SUM(E56:E61)</f>
        <v>3066128.34</v>
      </c>
      <c r="F55" s="63">
        <f t="shared" si="6"/>
        <v>907185.68</v>
      </c>
      <c r="G55" s="63">
        <f t="shared" si="6"/>
        <v>1397774.6800000002</v>
      </c>
      <c r="H55" s="63">
        <f t="shared" si="6"/>
        <v>389802.09</v>
      </c>
      <c r="I55" s="63">
        <f t="shared" si="6"/>
        <v>726230</v>
      </c>
      <c r="J55" s="63">
        <f t="shared" si="6"/>
        <v>148826752</v>
      </c>
      <c r="K55" s="63">
        <f t="shared" si="6"/>
        <v>135984565.44999999</v>
      </c>
      <c r="L55" s="63">
        <f t="shared" si="6"/>
        <v>69629671</v>
      </c>
      <c r="M55" s="63">
        <f t="shared" ref="M55" si="7">SUM(M56:M61)</f>
        <v>68132403.469999999</v>
      </c>
      <c r="N55" s="63">
        <f t="shared" ref="N55" si="8">SUM(N56:N61)</f>
        <v>46056082.159999996</v>
      </c>
      <c r="O55" s="63">
        <f t="shared" ref="O55" si="9">SUM(O56:O61)</f>
        <v>61450455</v>
      </c>
      <c r="P55" s="63">
        <f t="shared" ref="P55" si="10">SUM(P56:P61)</f>
        <v>22490674.68</v>
      </c>
      <c r="Q55" s="63">
        <f t="shared" ref="Q55" si="11">SUM(Q56:Q61)</f>
        <v>85000</v>
      </c>
      <c r="R55" s="29" t="s">
        <v>583</v>
      </c>
      <c r="S55" s="29"/>
      <c r="T55" s="93"/>
      <c r="U55" s="7"/>
      <c r="V55" s="90"/>
      <c r="W55" s="90"/>
      <c r="X55" s="10"/>
      <c r="Y55" s="10"/>
      <c r="Z55" s="120"/>
      <c r="AA55" s="120"/>
      <c r="AB55" s="121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89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</row>
    <row r="56" spans="1:82" s="5" customFormat="1" ht="24.6" customHeight="1">
      <c r="A56" s="35"/>
      <c r="B56" s="27" t="s">
        <v>277</v>
      </c>
      <c r="C56" s="29"/>
      <c r="D56" s="30"/>
      <c r="E56" s="25">
        <v>153951.87</v>
      </c>
      <c r="F56" s="24">
        <v>24747.38</v>
      </c>
      <c r="G56" s="24">
        <v>89338.54</v>
      </c>
      <c r="H56" s="24">
        <v>0</v>
      </c>
      <c r="I56" s="24">
        <v>702</v>
      </c>
      <c r="J56" s="24">
        <v>12256674</v>
      </c>
      <c r="K56" s="24">
        <v>15119859.77</v>
      </c>
      <c r="L56" s="24">
        <v>5884767</v>
      </c>
      <c r="M56" s="24">
        <v>10109320</v>
      </c>
      <c r="N56" s="24">
        <v>6257397.0599999996</v>
      </c>
      <c r="O56" s="24">
        <v>2684693</v>
      </c>
      <c r="P56" s="24">
        <v>855000</v>
      </c>
      <c r="Q56" s="24">
        <v>20000</v>
      </c>
      <c r="R56" s="29"/>
      <c r="S56" s="10" t="s">
        <v>323</v>
      </c>
      <c r="V56" s="29"/>
      <c r="W56" s="10"/>
      <c r="X56" s="10"/>
      <c r="Y56" s="10"/>
      <c r="Z56" s="120"/>
      <c r="AA56" s="120"/>
      <c r="AB56" s="121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89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</row>
    <row r="57" spans="1:82" s="4" customFormat="1" ht="24.6" customHeight="1">
      <c r="B57" s="27" t="s">
        <v>276</v>
      </c>
      <c r="C57" s="26"/>
      <c r="E57" s="25">
        <v>386758.98</v>
      </c>
      <c r="F57" s="24">
        <v>184741.9</v>
      </c>
      <c r="G57" s="24">
        <v>0</v>
      </c>
      <c r="H57" s="24">
        <v>389802.09</v>
      </c>
      <c r="I57" s="24">
        <v>195801</v>
      </c>
      <c r="J57" s="24">
        <v>31848067</v>
      </c>
      <c r="K57" s="24">
        <v>27214231.600000001</v>
      </c>
      <c r="L57" s="24">
        <v>14374656</v>
      </c>
      <c r="M57" s="24">
        <v>14567019</v>
      </c>
      <c r="N57" s="24">
        <v>10728903.119999999</v>
      </c>
      <c r="O57" s="24">
        <v>9206400</v>
      </c>
      <c r="P57" s="24">
        <v>4729185.53</v>
      </c>
      <c r="Q57" s="24">
        <v>20000</v>
      </c>
      <c r="R57" s="91"/>
      <c r="S57" s="10" t="s">
        <v>324</v>
      </c>
      <c r="V57" s="91"/>
      <c r="W57" s="10"/>
      <c r="X57" s="10"/>
      <c r="Y57" s="10"/>
      <c r="Z57" s="120"/>
      <c r="AA57" s="120"/>
      <c r="AB57" s="121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89"/>
      <c r="AY57" s="10"/>
      <c r="AZ57" s="10"/>
      <c r="BA57" s="10"/>
      <c r="BB57" s="10"/>
      <c r="BC57" s="10"/>
      <c r="BD57" s="10"/>
      <c r="BE57" s="10"/>
      <c r="BF57" s="29"/>
      <c r="BG57" s="29"/>
      <c r="BH57" s="29"/>
      <c r="BI57" s="29"/>
      <c r="BJ57" s="29"/>
      <c r="BK57" s="29"/>
      <c r="BL57" s="29"/>
      <c r="BM57" s="29"/>
    </row>
    <row r="58" spans="1:82" s="4" customFormat="1" ht="24.6" customHeight="1">
      <c r="B58" s="27" t="s">
        <v>275</v>
      </c>
      <c r="C58" s="26"/>
      <c r="E58" s="25">
        <v>84066.11</v>
      </c>
      <c r="F58" s="24">
        <v>134085</v>
      </c>
      <c r="G58" s="24">
        <v>144608.14000000001</v>
      </c>
      <c r="H58" s="24">
        <v>0</v>
      </c>
      <c r="I58" s="24">
        <v>44470</v>
      </c>
      <c r="J58" s="24">
        <v>19398866</v>
      </c>
      <c r="K58" s="24">
        <v>15924541.99</v>
      </c>
      <c r="L58" s="24">
        <v>10223888</v>
      </c>
      <c r="M58" s="24">
        <v>9588153</v>
      </c>
      <c r="N58" s="24">
        <v>5920140.8700000001</v>
      </c>
      <c r="O58" s="24">
        <v>4360600</v>
      </c>
      <c r="P58" s="24">
        <v>4281214.8499999996</v>
      </c>
      <c r="Q58" s="24">
        <v>0</v>
      </c>
      <c r="R58" s="91"/>
      <c r="S58" s="10" t="s">
        <v>325</v>
      </c>
      <c r="V58" s="91"/>
      <c r="W58" s="10"/>
      <c r="X58" s="10"/>
      <c r="Y58" s="10"/>
      <c r="Z58" s="120"/>
      <c r="AA58" s="120"/>
      <c r="AB58" s="121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89"/>
      <c r="AY58" s="10"/>
      <c r="AZ58" s="10"/>
      <c r="BA58" s="10"/>
      <c r="BB58" s="10"/>
      <c r="BC58" s="10"/>
      <c r="BD58" s="10"/>
      <c r="BE58" s="10"/>
      <c r="BF58" s="29"/>
      <c r="BG58" s="29"/>
      <c r="BH58" s="29"/>
      <c r="BI58" s="29"/>
      <c r="BJ58" s="29"/>
      <c r="BK58" s="29"/>
      <c r="BL58" s="29"/>
      <c r="BM58" s="29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</row>
    <row r="59" spans="1:82" s="4" customFormat="1" ht="24.6" customHeight="1">
      <c r="B59" s="27" t="s">
        <v>274</v>
      </c>
      <c r="C59" s="26"/>
      <c r="E59" s="25">
        <v>593218.94999999995</v>
      </c>
      <c r="F59" s="24">
        <v>215556</v>
      </c>
      <c r="G59" s="24">
        <v>364784.08</v>
      </c>
      <c r="H59" s="24">
        <v>0</v>
      </c>
      <c r="I59" s="24">
        <v>403063</v>
      </c>
      <c r="J59" s="24">
        <v>30024122</v>
      </c>
      <c r="K59" s="24">
        <v>26426600.050000001</v>
      </c>
      <c r="L59" s="24">
        <v>13906376</v>
      </c>
      <c r="M59" s="24">
        <v>10187085.469999999</v>
      </c>
      <c r="N59" s="24">
        <v>7228852.0599999996</v>
      </c>
      <c r="O59" s="24">
        <v>13382310</v>
      </c>
      <c r="P59" s="24">
        <v>3589000</v>
      </c>
      <c r="Q59" s="24">
        <v>0</v>
      </c>
      <c r="R59" s="91"/>
      <c r="S59" s="10" t="s">
        <v>326</v>
      </c>
      <c r="V59" s="91"/>
      <c r="W59" s="10"/>
      <c r="X59" s="10"/>
      <c r="Y59" s="10"/>
      <c r="Z59" s="120"/>
      <c r="AA59" s="120"/>
      <c r="AB59" s="121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89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</row>
    <row r="60" spans="1:82" s="4" customFormat="1" ht="24.6" customHeight="1">
      <c r="B60" s="27" t="s">
        <v>273</v>
      </c>
      <c r="C60" s="26"/>
      <c r="E60" s="25">
        <v>1115224.21</v>
      </c>
      <c r="F60" s="24">
        <v>232234.3</v>
      </c>
      <c r="G60" s="24">
        <v>633475.06999999995</v>
      </c>
      <c r="H60" s="24">
        <v>0</v>
      </c>
      <c r="I60" s="24">
        <v>67044</v>
      </c>
      <c r="J60" s="24">
        <v>37425466</v>
      </c>
      <c r="K60" s="24">
        <v>31489800.68</v>
      </c>
      <c r="L60" s="24">
        <v>17243238</v>
      </c>
      <c r="M60" s="24">
        <v>12780046</v>
      </c>
      <c r="N60" s="24">
        <v>11090910.439999999</v>
      </c>
      <c r="O60" s="24">
        <v>22531550</v>
      </c>
      <c r="P60" s="24">
        <v>5701144.25</v>
      </c>
      <c r="Q60" s="24">
        <v>20000</v>
      </c>
      <c r="R60" s="91"/>
      <c r="S60" s="10" t="s">
        <v>327</v>
      </c>
      <c r="V60" s="91"/>
      <c r="W60" s="10"/>
      <c r="X60" s="10"/>
      <c r="Y60" s="10"/>
      <c r="Z60" s="120"/>
      <c r="AA60" s="120"/>
      <c r="AB60" s="121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89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</row>
    <row r="61" spans="1:82" s="4" customFormat="1" ht="24.6" customHeight="1">
      <c r="B61" s="27" t="s">
        <v>272</v>
      </c>
      <c r="C61" s="26"/>
      <c r="E61" s="25">
        <v>732908.22</v>
      </c>
      <c r="F61" s="24">
        <v>115821.1</v>
      </c>
      <c r="G61" s="24">
        <v>165568.85</v>
      </c>
      <c r="H61" s="24">
        <v>0</v>
      </c>
      <c r="I61" s="24">
        <v>15150</v>
      </c>
      <c r="J61" s="24">
        <v>17873557</v>
      </c>
      <c r="K61" s="24">
        <v>19809531.359999999</v>
      </c>
      <c r="L61" s="24">
        <v>7996746</v>
      </c>
      <c r="M61" s="24">
        <v>10900780</v>
      </c>
      <c r="N61" s="24">
        <v>4829878.6100000003</v>
      </c>
      <c r="O61" s="24">
        <v>9284902</v>
      </c>
      <c r="P61" s="24">
        <v>3335130.05</v>
      </c>
      <c r="Q61" s="24">
        <v>25000</v>
      </c>
      <c r="R61" s="91"/>
      <c r="S61" s="10" t="s">
        <v>328</v>
      </c>
      <c r="V61" s="91"/>
      <c r="W61" s="10"/>
      <c r="X61" s="10"/>
      <c r="Y61" s="10"/>
      <c r="Z61" s="120"/>
      <c r="AA61" s="120"/>
      <c r="AB61" s="121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89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</row>
    <row r="62" spans="1:82" s="4" customFormat="1" ht="61.2" customHeight="1">
      <c r="B62" s="26"/>
      <c r="C62" s="32"/>
      <c r="E62" s="71"/>
      <c r="F62" s="32"/>
      <c r="H62" s="26"/>
      <c r="I62" s="32"/>
      <c r="K62" s="32"/>
      <c r="L62" s="26"/>
      <c r="M62" s="26"/>
      <c r="N62" s="26"/>
      <c r="O62" s="26"/>
      <c r="P62" s="32"/>
      <c r="R62" s="26"/>
      <c r="S62" s="32"/>
      <c r="T62" s="10"/>
      <c r="V62" s="26"/>
      <c r="W62" s="26"/>
      <c r="X62" s="73"/>
      <c r="Y62" s="10"/>
      <c r="Z62" s="120"/>
      <c r="AA62" s="120"/>
      <c r="AB62" s="121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89"/>
      <c r="AY62" s="10"/>
      <c r="AZ62" s="10"/>
      <c r="BA62" s="29"/>
      <c r="BB62" s="29"/>
      <c r="BC62" s="29"/>
      <c r="BD62" s="10"/>
      <c r="BE62" s="10"/>
      <c r="BF62" s="10"/>
      <c r="BG62" s="10"/>
      <c r="BH62" s="10"/>
      <c r="BI62" s="10"/>
      <c r="BJ62" s="10"/>
      <c r="BK62" s="10"/>
      <c r="BL62" s="10"/>
      <c r="BM62" s="10"/>
    </row>
    <row r="63" spans="1:82" s="4" customFormat="1" ht="42" customHeight="1">
      <c r="B63" s="26"/>
      <c r="C63" s="32"/>
      <c r="E63" s="71"/>
      <c r="F63" s="32"/>
      <c r="H63" s="26"/>
      <c r="I63" s="32"/>
      <c r="K63" s="32"/>
      <c r="L63" s="26"/>
      <c r="M63" s="26"/>
      <c r="N63" s="26"/>
      <c r="O63" s="26"/>
      <c r="P63" s="32"/>
      <c r="R63" s="26"/>
      <c r="S63" s="32"/>
      <c r="T63" s="10"/>
      <c r="V63" s="26"/>
      <c r="W63" s="26"/>
      <c r="X63" s="8"/>
      <c r="Y63" s="10"/>
      <c r="Z63" s="120"/>
      <c r="AA63" s="120"/>
      <c r="AB63" s="121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89"/>
      <c r="AY63" s="10"/>
      <c r="AZ63" s="10"/>
      <c r="BA63" s="29"/>
      <c r="BB63" s="29"/>
      <c r="BC63" s="29"/>
      <c r="BD63" s="29"/>
      <c r="BE63" s="29"/>
      <c r="BF63" s="10"/>
      <c r="BG63" s="10"/>
      <c r="BH63" s="10"/>
      <c r="BI63" s="10"/>
      <c r="BJ63" s="10"/>
      <c r="BK63" s="10"/>
      <c r="BL63" s="10"/>
      <c r="BM63" s="10"/>
    </row>
    <row r="64" spans="1:82" s="9" customFormat="1" ht="36.6" customHeight="1">
      <c r="B64" s="54" t="s">
        <v>50</v>
      </c>
      <c r="C64" s="51"/>
      <c r="D64" s="54" t="s">
        <v>564</v>
      </c>
      <c r="E64" s="53"/>
      <c r="V64" s="73"/>
      <c r="W64" s="73"/>
      <c r="X64" s="8"/>
      <c r="Y64" s="10"/>
      <c r="Z64" s="120"/>
      <c r="AA64" s="120"/>
      <c r="AB64" s="121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89"/>
      <c r="AY64" s="10"/>
      <c r="AZ64" s="10"/>
      <c r="BA64" s="10"/>
      <c r="BB64" s="10"/>
      <c r="BC64" s="10"/>
      <c r="BD64" s="29"/>
      <c r="BE64" s="29"/>
      <c r="BF64" s="10"/>
      <c r="BG64" s="10"/>
      <c r="BH64" s="10"/>
      <c r="BI64" s="10"/>
      <c r="BJ64" s="10"/>
      <c r="BK64" s="10"/>
      <c r="BL64" s="10"/>
      <c r="BM64" s="10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</row>
    <row r="65" spans="1:82" s="8" customFormat="1" ht="30.6" customHeight="1">
      <c r="B65" s="9" t="s">
        <v>49</v>
      </c>
      <c r="C65" s="51"/>
      <c r="D65" s="50" t="s">
        <v>48</v>
      </c>
      <c r="E65" s="49"/>
      <c r="U65" s="4"/>
      <c r="Y65" s="10"/>
      <c r="Z65" s="120"/>
      <c r="AA65" s="120"/>
      <c r="AB65" s="121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89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</row>
    <row r="66" spans="1:82" s="8" customFormat="1">
      <c r="B66" s="9"/>
      <c r="C66" s="51"/>
      <c r="D66" s="50" t="s">
        <v>566</v>
      </c>
      <c r="E66" s="49"/>
      <c r="Q66" s="52"/>
      <c r="R66" s="52"/>
      <c r="S66" s="92" t="s">
        <v>303</v>
      </c>
      <c r="T66" s="52"/>
      <c r="U66" s="9"/>
      <c r="V66" s="52"/>
      <c r="W66" s="92"/>
      <c r="X66" s="11"/>
      <c r="Y66" s="10"/>
      <c r="Z66" s="120"/>
      <c r="AA66" s="120"/>
      <c r="AB66" s="121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89"/>
      <c r="AY66" s="10"/>
      <c r="AZ66" s="10"/>
      <c r="BA66" s="10"/>
      <c r="BB66" s="10"/>
      <c r="BC66" s="10"/>
      <c r="BD66" s="10"/>
      <c r="BE66" s="10"/>
      <c r="BF66" s="73"/>
      <c r="BG66" s="73"/>
      <c r="BH66" s="73"/>
      <c r="BI66" s="73"/>
      <c r="BJ66" s="73"/>
      <c r="BK66" s="73"/>
      <c r="BL66" s="73"/>
      <c r="BM66" s="73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</row>
    <row r="67" spans="1:82" s="8" customFormat="1" ht="15" customHeight="1">
      <c r="B67" s="9"/>
      <c r="C67" s="51"/>
      <c r="D67" s="50"/>
      <c r="E67" s="49"/>
      <c r="P67" s="48"/>
      <c r="Q67" s="48"/>
      <c r="R67" s="48"/>
      <c r="S67" s="48"/>
      <c r="T67" s="52"/>
      <c r="V67" s="52"/>
      <c r="W67" s="52"/>
      <c r="X67" s="52"/>
      <c r="Y67" s="10"/>
      <c r="Z67" s="120"/>
      <c r="AA67" s="120"/>
      <c r="AB67" s="121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89"/>
      <c r="AY67" s="10"/>
      <c r="AZ67" s="10"/>
      <c r="BA67" s="10"/>
      <c r="BB67" s="10"/>
      <c r="BC67" s="10"/>
      <c r="BD67" s="10"/>
      <c r="BE67" s="10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</row>
    <row r="68" spans="1:82" s="3" customFormat="1" ht="17.399999999999999" customHeight="1">
      <c r="A68" s="107"/>
      <c r="B68" s="108"/>
      <c r="C68" s="108"/>
      <c r="D68" s="109"/>
      <c r="E68" s="164" t="s">
        <v>47</v>
      </c>
      <c r="F68" s="165"/>
      <c r="G68" s="165"/>
      <c r="H68" s="165"/>
      <c r="I68" s="165"/>
      <c r="J68" s="165"/>
      <c r="K68" s="166"/>
      <c r="L68" s="167" t="s">
        <v>43</v>
      </c>
      <c r="M68" s="168"/>
      <c r="N68" s="168"/>
      <c r="O68" s="168"/>
      <c r="P68" s="168"/>
      <c r="Q68" s="169"/>
      <c r="R68" s="129" t="s">
        <v>302</v>
      </c>
      <c r="S68" s="90"/>
      <c r="T68" s="93"/>
      <c r="V68" s="153"/>
      <c r="W68" s="90"/>
      <c r="X68" s="52"/>
      <c r="Y68" s="10"/>
      <c r="Z68" s="120"/>
      <c r="AA68" s="120"/>
      <c r="AB68" s="121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89"/>
      <c r="AY68" s="10"/>
      <c r="AZ68" s="10"/>
      <c r="BA68" s="10"/>
      <c r="BB68" s="10"/>
      <c r="BC68" s="10"/>
      <c r="BD68" s="10"/>
      <c r="BE68" s="10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</row>
    <row r="69" spans="1:82" s="7" customFormat="1" ht="17.399999999999999">
      <c r="A69" s="158" t="s">
        <v>45</v>
      </c>
      <c r="B69" s="158"/>
      <c r="C69" s="158"/>
      <c r="D69" s="159"/>
      <c r="E69" s="170" t="s">
        <v>46</v>
      </c>
      <c r="F69" s="171"/>
      <c r="G69" s="171"/>
      <c r="H69" s="171"/>
      <c r="I69" s="171"/>
      <c r="J69" s="171"/>
      <c r="K69" s="172"/>
      <c r="L69" s="160" t="s">
        <v>28</v>
      </c>
      <c r="M69" s="161"/>
      <c r="N69" s="161"/>
      <c r="O69" s="161"/>
      <c r="P69" s="161"/>
      <c r="Q69" s="161"/>
      <c r="R69" s="154" t="s">
        <v>304</v>
      </c>
      <c r="S69" s="155"/>
      <c r="T69" s="93"/>
      <c r="V69" s="156"/>
      <c r="W69" s="156"/>
      <c r="X69" s="52"/>
      <c r="Y69" s="10"/>
      <c r="Z69" s="120"/>
      <c r="AA69" s="120"/>
      <c r="AB69" s="121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89"/>
      <c r="AY69" s="10"/>
      <c r="AZ69" s="10"/>
      <c r="BA69" s="10"/>
      <c r="BB69" s="10"/>
      <c r="BC69" s="10"/>
      <c r="BD69" s="10"/>
      <c r="BE69" s="10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</row>
    <row r="70" spans="1:82" s="7" customFormat="1" ht="6" customHeight="1">
      <c r="E70" s="44"/>
      <c r="G70" s="39"/>
      <c r="H70" s="39"/>
      <c r="I70" s="39"/>
      <c r="J70" s="45"/>
      <c r="K70" s="141"/>
      <c r="L70" s="142"/>
      <c r="M70" s="138"/>
      <c r="N70" s="142"/>
      <c r="O70" s="138"/>
      <c r="P70" s="142"/>
      <c r="Q70" s="139"/>
      <c r="R70" s="154"/>
      <c r="S70" s="156"/>
      <c r="T70" s="87"/>
      <c r="V70" s="156"/>
      <c r="W70" s="156"/>
      <c r="X70" s="52"/>
      <c r="Y70" s="10"/>
      <c r="Z70" s="120"/>
      <c r="AA70" s="120"/>
      <c r="AB70" s="121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  <c r="AX70" s="189"/>
      <c r="AY70" s="10"/>
      <c r="AZ70" s="10"/>
      <c r="BA70" s="10"/>
      <c r="BB70" s="10"/>
      <c r="BC70" s="10"/>
      <c r="BD70" s="10"/>
      <c r="BE70" s="10"/>
      <c r="BF70" s="11"/>
      <c r="BG70" s="11"/>
      <c r="BH70" s="11"/>
      <c r="BI70" s="11"/>
      <c r="BJ70" s="11"/>
      <c r="BK70" s="11"/>
      <c r="BL70" s="11"/>
      <c r="BM70" s="11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</row>
    <row r="71" spans="1:82" s="7" customFormat="1">
      <c r="A71" s="158" t="s">
        <v>42</v>
      </c>
      <c r="B71" s="158"/>
      <c r="C71" s="158"/>
      <c r="D71" s="159"/>
      <c r="E71" s="44" t="s">
        <v>41</v>
      </c>
      <c r="F71" s="39" t="s">
        <v>44</v>
      </c>
      <c r="G71" s="39"/>
      <c r="H71" s="39" t="s">
        <v>40</v>
      </c>
      <c r="I71" s="39"/>
      <c r="J71" s="129"/>
      <c r="K71" s="129"/>
      <c r="L71" s="143"/>
      <c r="M71" s="52"/>
      <c r="N71" s="143"/>
      <c r="O71" s="52"/>
      <c r="P71" s="143"/>
      <c r="Q71" s="140"/>
      <c r="R71" s="146"/>
      <c r="S71" s="146" t="s">
        <v>305</v>
      </c>
      <c r="T71" s="87"/>
      <c r="V71" s="156"/>
      <c r="W71" s="156"/>
      <c r="X71" s="52"/>
      <c r="Y71" s="10"/>
      <c r="Z71" s="120"/>
      <c r="AA71" s="120"/>
      <c r="AB71" s="121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89"/>
      <c r="AY71" s="10"/>
      <c r="AZ71" s="10"/>
      <c r="BA71" s="73"/>
      <c r="BB71" s="73"/>
      <c r="BC71" s="73"/>
      <c r="BD71" s="10"/>
      <c r="BE71" s="10"/>
      <c r="BF71" s="52"/>
      <c r="BG71" s="52"/>
      <c r="BH71" s="52"/>
      <c r="BI71" s="52"/>
      <c r="BJ71" s="52"/>
      <c r="BK71" s="52"/>
      <c r="BL71" s="52"/>
      <c r="BM71" s="52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</row>
    <row r="72" spans="1:82" s="7" customFormat="1">
      <c r="A72" s="158" t="s">
        <v>38</v>
      </c>
      <c r="B72" s="158"/>
      <c r="C72" s="158"/>
      <c r="D72" s="159"/>
      <c r="E72" s="42" t="s">
        <v>37</v>
      </c>
      <c r="F72" s="39" t="s">
        <v>567</v>
      </c>
      <c r="G72" s="39"/>
      <c r="H72" s="130" t="s">
        <v>36</v>
      </c>
      <c r="I72" s="39"/>
      <c r="J72" s="129"/>
      <c r="K72" s="129"/>
      <c r="L72" s="135" t="s">
        <v>39</v>
      </c>
      <c r="M72" s="134" t="s">
        <v>556</v>
      </c>
      <c r="N72" s="135" t="s">
        <v>557</v>
      </c>
      <c r="O72" s="134" t="s">
        <v>558</v>
      </c>
      <c r="P72" s="135" t="s">
        <v>559</v>
      </c>
      <c r="Q72" s="144" t="s">
        <v>560</v>
      </c>
      <c r="R72" s="154" t="s">
        <v>306</v>
      </c>
      <c r="S72" s="156"/>
      <c r="T72" s="87"/>
      <c r="V72" s="156"/>
      <c r="W72" s="156"/>
      <c r="X72" s="52"/>
      <c r="Y72" s="10"/>
      <c r="Z72" s="120"/>
      <c r="AA72" s="120"/>
      <c r="AB72" s="121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89"/>
      <c r="AY72" s="10"/>
      <c r="AZ72" s="10"/>
      <c r="BA72" s="8"/>
      <c r="BB72" s="8"/>
      <c r="BC72" s="8"/>
      <c r="BD72" s="73"/>
      <c r="BE72" s="73"/>
      <c r="BF72" s="52"/>
      <c r="BG72" s="52"/>
      <c r="BH72" s="52"/>
      <c r="BI72" s="52"/>
      <c r="BJ72" s="52"/>
      <c r="BK72" s="52"/>
      <c r="BL72" s="52"/>
      <c r="BM72" s="52"/>
    </row>
    <row r="73" spans="1:82" s="7" customFormat="1">
      <c r="A73" s="123"/>
      <c r="B73" s="123"/>
      <c r="C73" s="123"/>
      <c r="D73" s="124"/>
      <c r="E73" s="42" t="s">
        <v>27</v>
      </c>
      <c r="F73" s="41" t="s">
        <v>34</v>
      </c>
      <c r="G73" s="39" t="s">
        <v>33</v>
      </c>
      <c r="H73" s="41" t="s">
        <v>32</v>
      </c>
      <c r="I73" s="39" t="s">
        <v>31</v>
      </c>
      <c r="J73" s="129" t="s">
        <v>30</v>
      </c>
      <c r="K73" s="129" t="s">
        <v>29</v>
      </c>
      <c r="L73" s="135" t="s">
        <v>35</v>
      </c>
      <c r="M73" s="134" t="s">
        <v>561</v>
      </c>
      <c r="N73" s="135" t="s">
        <v>19</v>
      </c>
      <c r="O73" s="134" t="s">
        <v>562</v>
      </c>
      <c r="P73" s="135" t="s">
        <v>22</v>
      </c>
      <c r="Q73" s="144" t="s">
        <v>21</v>
      </c>
      <c r="R73" s="129"/>
      <c r="S73" s="128" t="s">
        <v>307</v>
      </c>
      <c r="T73" s="87"/>
      <c r="V73" s="153"/>
      <c r="W73" s="153"/>
      <c r="X73" s="29"/>
      <c r="Y73" s="10"/>
      <c r="Z73" s="120"/>
      <c r="AA73" s="120"/>
      <c r="AB73" s="121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89"/>
      <c r="AY73" s="10"/>
      <c r="AZ73" s="10"/>
      <c r="BA73" s="8"/>
      <c r="BB73" s="8"/>
      <c r="BC73" s="8"/>
      <c r="BD73" s="8"/>
      <c r="BE73" s="8"/>
      <c r="BF73" s="52"/>
      <c r="BG73" s="52"/>
      <c r="BH73" s="52"/>
      <c r="BI73" s="52"/>
      <c r="BJ73" s="52"/>
      <c r="BK73" s="52"/>
      <c r="BL73" s="52"/>
      <c r="BM73" s="52"/>
    </row>
    <row r="74" spans="1:82" s="7" customFormat="1" ht="19.8">
      <c r="A74" s="112"/>
      <c r="B74" s="112"/>
      <c r="C74" s="112"/>
      <c r="D74" s="113"/>
      <c r="E74" s="38" t="s">
        <v>27</v>
      </c>
      <c r="F74" s="36" t="s">
        <v>26</v>
      </c>
      <c r="G74" s="36" t="s">
        <v>25</v>
      </c>
      <c r="H74" s="36" t="s">
        <v>24</v>
      </c>
      <c r="I74" s="36" t="s">
        <v>23</v>
      </c>
      <c r="J74" s="37" t="s">
        <v>22</v>
      </c>
      <c r="K74" s="37" t="s">
        <v>21</v>
      </c>
      <c r="L74" s="137" t="s">
        <v>20</v>
      </c>
      <c r="M74" s="136"/>
      <c r="N74" s="137"/>
      <c r="O74" s="136"/>
      <c r="P74" s="137"/>
      <c r="Q74" s="145"/>
      <c r="R74" s="125"/>
      <c r="S74" s="126"/>
      <c r="T74" s="93"/>
      <c r="V74" s="90"/>
      <c r="W74" s="90"/>
      <c r="X74" s="10"/>
      <c r="Y74" s="10"/>
      <c r="Z74" s="120"/>
      <c r="AA74" s="120"/>
      <c r="AB74" s="121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89"/>
      <c r="AY74" s="10"/>
      <c r="AZ74" s="10"/>
      <c r="BA74" s="8"/>
      <c r="BB74" s="8"/>
      <c r="BC74" s="8"/>
      <c r="BD74" s="8"/>
      <c r="BE74" s="8"/>
      <c r="BF74" s="52"/>
      <c r="BG74" s="52"/>
      <c r="BH74" s="52"/>
      <c r="BI74" s="52"/>
      <c r="BJ74" s="52"/>
      <c r="BK74" s="52"/>
      <c r="BL74" s="52"/>
      <c r="BM74" s="52"/>
    </row>
    <row r="75" spans="1:82" s="5" customFormat="1" ht="24.6" customHeight="1">
      <c r="A75" s="35" t="s">
        <v>271</v>
      </c>
      <c r="B75" s="31"/>
      <c r="D75" s="57"/>
      <c r="E75" s="63">
        <f t="shared" ref="E75:W75" si="12">SUM(E76:E85)</f>
        <v>2543938.6</v>
      </c>
      <c r="F75" s="63">
        <f t="shared" si="12"/>
        <v>1550248.2899999998</v>
      </c>
      <c r="G75" s="63">
        <f t="shared" si="12"/>
        <v>2166668.16</v>
      </c>
      <c r="H75" s="63">
        <f t="shared" si="12"/>
        <v>1765093.26</v>
      </c>
      <c r="I75" s="63">
        <f t="shared" si="12"/>
        <v>140660.01</v>
      </c>
      <c r="J75" s="63">
        <f t="shared" si="12"/>
        <v>240846920.92000002</v>
      </c>
      <c r="K75" s="63">
        <f t="shared" si="12"/>
        <v>203473419.81999999</v>
      </c>
      <c r="L75" s="63">
        <f t="shared" si="12"/>
        <v>124589147.83</v>
      </c>
      <c r="M75" s="63">
        <f t="shared" si="12"/>
        <v>114175767.09999999</v>
      </c>
      <c r="N75" s="63">
        <f t="shared" si="12"/>
        <v>68935946.072999999</v>
      </c>
      <c r="O75" s="63">
        <f t="shared" si="12"/>
        <v>104582921.61</v>
      </c>
      <c r="P75" s="63">
        <f t="shared" si="12"/>
        <v>27811859.230000004</v>
      </c>
      <c r="Q75" s="63">
        <f t="shared" si="12"/>
        <v>176000</v>
      </c>
      <c r="R75" s="29" t="s">
        <v>584</v>
      </c>
      <c r="S75" s="29"/>
      <c r="T75" s="4"/>
      <c r="U75" s="4"/>
      <c r="V75" s="91"/>
      <c r="W75" s="10"/>
      <c r="X75" s="10"/>
      <c r="Y75" s="73"/>
      <c r="Z75" s="189"/>
      <c r="AA75" s="189"/>
      <c r="AB75" s="189"/>
      <c r="AC75" s="189"/>
      <c r="AD75" s="189"/>
      <c r="AE75" s="189"/>
      <c r="AF75" s="189"/>
      <c r="AG75" s="189"/>
      <c r="AH75" s="189"/>
      <c r="AI75" s="189"/>
      <c r="AJ75" s="189"/>
      <c r="AK75" s="189"/>
      <c r="AL75" s="189"/>
      <c r="AM75" s="189"/>
      <c r="AN75" s="189"/>
      <c r="AO75" s="189"/>
      <c r="AP75" s="189"/>
      <c r="AQ75" s="189"/>
      <c r="AR75" s="189"/>
      <c r="AS75" s="189"/>
      <c r="AT75" s="189"/>
      <c r="AU75" s="189"/>
      <c r="AV75" s="189"/>
      <c r="AW75" s="189"/>
      <c r="AX75" s="189"/>
      <c r="AY75" s="29"/>
      <c r="AZ75" s="29"/>
      <c r="BA75" s="11"/>
      <c r="BB75" s="11"/>
      <c r="BC75" s="11"/>
      <c r="BD75" s="8"/>
      <c r="BE75" s="8"/>
      <c r="BF75" s="52"/>
      <c r="BG75" s="52"/>
      <c r="BH75" s="52"/>
      <c r="BI75" s="52"/>
      <c r="BJ75" s="52"/>
      <c r="BK75" s="52"/>
      <c r="BL75" s="52"/>
      <c r="BM75" s="52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</row>
    <row r="76" spans="1:82" s="4" customFormat="1" ht="24.6" customHeight="1">
      <c r="B76" s="27" t="s">
        <v>270</v>
      </c>
      <c r="C76" s="26"/>
      <c r="D76" s="57"/>
      <c r="E76" s="25">
        <v>100826.8</v>
      </c>
      <c r="F76" s="24">
        <v>117354.75</v>
      </c>
      <c r="G76" s="24">
        <v>130082.9</v>
      </c>
      <c r="H76" s="24">
        <v>0</v>
      </c>
      <c r="I76" s="24">
        <v>9530</v>
      </c>
      <c r="J76" s="24">
        <v>14531341</v>
      </c>
      <c r="K76" s="24">
        <v>15651021.24</v>
      </c>
      <c r="L76" s="24">
        <v>8770246</v>
      </c>
      <c r="M76" s="24">
        <v>8302008</v>
      </c>
      <c r="N76" s="24">
        <v>5127842.03</v>
      </c>
      <c r="O76" s="24">
        <v>5455177</v>
      </c>
      <c r="P76" s="24">
        <v>1421000</v>
      </c>
      <c r="Q76" s="24">
        <v>18000</v>
      </c>
      <c r="R76" s="91"/>
      <c r="S76" s="10" t="s">
        <v>329</v>
      </c>
      <c r="V76" s="91"/>
      <c r="W76" s="10"/>
      <c r="X76" s="10"/>
      <c r="Y76" s="8"/>
      <c r="Z76" s="120"/>
      <c r="AA76" s="120"/>
      <c r="AB76" s="121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  <c r="AX76" s="189"/>
      <c r="AY76" s="29"/>
      <c r="AZ76" s="29"/>
      <c r="BA76" s="52"/>
      <c r="BB76" s="52"/>
      <c r="BC76" s="52"/>
      <c r="BD76" s="11"/>
      <c r="BE76" s="11"/>
      <c r="BF76" s="52"/>
      <c r="BG76" s="52"/>
      <c r="BH76" s="52"/>
      <c r="BI76" s="52"/>
      <c r="BJ76" s="52"/>
      <c r="BK76" s="52"/>
      <c r="BL76" s="52"/>
      <c r="BM76" s="52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</row>
    <row r="77" spans="1:82" s="4" customFormat="1" ht="24.6" customHeight="1">
      <c r="B77" s="27" t="s">
        <v>269</v>
      </c>
      <c r="C77" s="26"/>
      <c r="D77" s="57"/>
      <c r="E77" s="25">
        <v>197762.85</v>
      </c>
      <c r="F77" s="24">
        <v>36509.699999999997</v>
      </c>
      <c r="G77" s="24">
        <v>0</v>
      </c>
      <c r="H77" s="24">
        <v>150544.26</v>
      </c>
      <c r="I77" s="24">
        <v>770</v>
      </c>
      <c r="J77" s="24">
        <v>22553062</v>
      </c>
      <c r="K77" s="24">
        <v>19788155.239999998</v>
      </c>
      <c r="L77" s="24">
        <v>11071320</v>
      </c>
      <c r="M77" s="24">
        <v>11787657.41</v>
      </c>
      <c r="N77" s="24">
        <v>6606959.3500000006</v>
      </c>
      <c r="O77" s="24">
        <v>5194680</v>
      </c>
      <c r="P77" s="24">
        <v>2996976.87</v>
      </c>
      <c r="Q77" s="24">
        <v>20000</v>
      </c>
      <c r="R77" s="91"/>
      <c r="S77" s="10" t="s">
        <v>330</v>
      </c>
      <c r="V77" s="91"/>
      <c r="W77" s="10"/>
      <c r="X77" s="10"/>
      <c r="Y77" s="8"/>
      <c r="Z77" s="120"/>
      <c r="AA77" s="120"/>
      <c r="AB77" s="121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  <c r="AU77" s="122"/>
      <c r="AV77" s="122"/>
      <c r="AW77" s="122"/>
      <c r="AX77" s="189"/>
      <c r="AY77" s="10"/>
      <c r="AZ77" s="10"/>
      <c r="BA77" s="52"/>
      <c r="BB77" s="52"/>
      <c r="BC77" s="52"/>
      <c r="BD77" s="52"/>
      <c r="BE77" s="52"/>
      <c r="BF77" s="29"/>
      <c r="BG77" s="29"/>
      <c r="BH77" s="29"/>
      <c r="BI77" s="29"/>
      <c r="BJ77" s="29"/>
      <c r="BK77" s="29"/>
      <c r="BL77" s="29"/>
      <c r="BM77" s="29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</row>
    <row r="78" spans="1:82" s="4" customFormat="1" ht="24.6" customHeight="1">
      <c r="B78" s="27" t="s">
        <v>268</v>
      </c>
      <c r="C78" s="26"/>
      <c r="D78" s="57"/>
      <c r="E78" s="25">
        <v>110498.3</v>
      </c>
      <c r="F78" s="24">
        <v>39143</v>
      </c>
      <c r="G78" s="24">
        <v>229069.88</v>
      </c>
      <c r="H78" s="24">
        <v>0</v>
      </c>
      <c r="I78" s="24">
        <v>3295</v>
      </c>
      <c r="J78" s="24">
        <v>21510058</v>
      </c>
      <c r="K78" s="24">
        <v>19589557.899999999</v>
      </c>
      <c r="L78" s="24">
        <v>11608080</v>
      </c>
      <c r="M78" s="24">
        <v>11461972</v>
      </c>
      <c r="N78" s="24">
        <v>5785093.9800000004</v>
      </c>
      <c r="O78" s="24">
        <v>7146150</v>
      </c>
      <c r="P78" s="24">
        <v>2375000</v>
      </c>
      <c r="Q78" s="24">
        <v>20000</v>
      </c>
      <c r="R78" s="91"/>
      <c r="S78" s="10" t="s">
        <v>331</v>
      </c>
      <c r="V78" s="91"/>
      <c r="W78" s="10"/>
      <c r="X78" s="10"/>
      <c r="Y78" s="8"/>
      <c r="Z78" s="120"/>
      <c r="AA78" s="120"/>
      <c r="AB78" s="121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2"/>
      <c r="AT78" s="122"/>
      <c r="AU78" s="122"/>
      <c r="AV78" s="122"/>
      <c r="AW78" s="122"/>
      <c r="AX78" s="189"/>
      <c r="AY78" s="10"/>
      <c r="AZ78" s="10"/>
      <c r="BA78" s="52"/>
      <c r="BB78" s="52"/>
      <c r="BC78" s="52"/>
      <c r="BD78" s="52"/>
      <c r="BE78" s="52"/>
      <c r="BF78" s="10"/>
      <c r="BG78" s="10"/>
      <c r="BH78" s="10"/>
      <c r="BI78" s="10"/>
      <c r="BJ78" s="10"/>
      <c r="BK78" s="10"/>
      <c r="BL78" s="10"/>
      <c r="BM78" s="10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</row>
    <row r="79" spans="1:82" s="4" customFormat="1" ht="24.6" customHeight="1">
      <c r="B79" s="27" t="s">
        <v>267</v>
      </c>
      <c r="C79" s="26"/>
      <c r="D79" s="57"/>
      <c r="E79" s="25">
        <v>122290</v>
      </c>
      <c r="F79" s="24">
        <v>376557.97</v>
      </c>
      <c r="G79" s="24">
        <v>241259.82</v>
      </c>
      <c r="H79" s="24">
        <v>0</v>
      </c>
      <c r="I79" s="24">
        <v>5585</v>
      </c>
      <c r="J79" s="24">
        <v>27245678</v>
      </c>
      <c r="K79" s="24">
        <v>19151156.719999999</v>
      </c>
      <c r="L79" s="24">
        <v>12345316</v>
      </c>
      <c r="M79" s="24">
        <v>11934599</v>
      </c>
      <c r="N79" s="24">
        <v>4781832.7799999993</v>
      </c>
      <c r="O79" s="24">
        <v>13755492</v>
      </c>
      <c r="P79" s="24">
        <v>2109240</v>
      </c>
      <c r="Q79" s="24">
        <v>18000</v>
      </c>
      <c r="R79" s="91"/>
      <c r="S79" s="10" t="s">
        <v>332</v>
      </c>
      <c r="V79" s="91"/>
      <c r="W79" s="10"/>
      <c r="X79" s="10"/>
      <c r="Y79" s="11"/>
      <c r="Z79" s="120"/>
      <c r="AA79" s="120"/>
      <c r="AB79" s="121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89"/>
      <c r="AY79" s="10"/>
      <c r="AZ79" s="10"/>
      <c r="BA79" s="52"/>
      <c r="BB79" s="52"/>
      <c r="BC79" s="52"/>
      <c r="BD79" s="52"/>
      <c r="BE79" s="52"/>
      <c r="BF79" s="10"/>
      <c r="BG79" s="10"/>
      <c r="BH79" s="10"/>
      <c r="BI79" s="10"/>
      <c r="BJ79" s="10"/>
      <c r="BK79" s="10"/>
      <c r="BL79" s="10"/>
      <c r="BM79" s="10"/>
    </row>
    <row r="80" spans="1:82" s="4" customFormat="1" ht="24.6" customHeight="1">
      <c r="B80" s="27" t="s">
        <v>266</v>
      </c>
      <c r="C80" s="26"/>
      <c r="D80" s="57"/>
      <c r="E80" s="25">
        <v>196100.84</v>
      </c>
      <c r="F80" s="24">
        <v>131499.5</v>
      </c>
      <c r="G80" s="24">
        <v>265065</v>
      </c>
      <c r="H80" s="24">
        <v>0</v>
      </c>
      <c r="I80" s="24">
        <v>3890</v>
      </c>
      <c r="J80" s="24">
        <v>24544690</v>
      </c>
      <c r="K80" s="24">
        <v>21669645.489999998</v>
      </c>
      <c r="L80" s="24">
        <v>12511399</v>
      </c>
      <c r="M80" s="24">
        <v>11618894</v>
      </c>
      <c r="N80" s="24">
        <v>5995529.46</v>
      </c>
      <c r="O80" s="24">
        <v>12971990</v>
      </c>
      <c r="P80" s="24">
        <v>2922000</v>
      </c>
      <c r="Q80" s="24">
        <v>0</v>
      </c>
      <c r="R80" s="91"/>
      <c r="S80" s="10" t="s">
        <v>333</v>
      </c>
      <c r="V80" s="91"/>
      <c r="W80" s="10"/>
      <c r="X80" s="10"/>
      <c r="Y80" s="52"/>
      <c r="Z80" s="120"/>
      <c r="AA80" s="120"/>
      <c r="AB80" s="121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89"/>
      <c r="AY80" s="10"/>
      <c r="AZ80" s="10"/>
      <c r="BA80" s="52"/>
      <c r="BB80" s="52"/>
      <c r="BC80" s="52"/>
      <c r="BD80" s="52"/>
      <c r="BE80" s="52"/>
      <c r="BF80" s="10"/>
      <c r="BG80" s="10"/>
      <c r="BH80" s="10"/>
      <c r="BI80" s="10"/>
      <c r="BJ80" s="10"/>
      <c r="BK80" s="10"/>
      <c r="BL80" s="10"/>
      <c r="BM80" s="10"/>
    </row>
    <row r="81" spans="1:82" s="10" customFormat="1" ht="24.6" customHeight="1">
      <c r="B81" s="27" t="s">
        <v>265</v>
      </c>
      <c r="C81" s="26"/>
      <c r="D81" s="57"/>
      <c r="E81" s="25">
        <v>147433.39000000001</v>
      </c>
      <c r="F81" s="24">
        <v>36705.699999999997</v>
      </c>
      <c r="G81" s="24">
        <v>155496.93</v>
      </c>
      <c r="H81" s="24">
        <v>0</v>
      </c>
      <c r="I81" s="24">
        <v>603.01</v>
      </c>
      <c r="J81" s="24">
        <v>14356600</v>
      </c>
      <c r="K81" s="24">
        <v>15112251.189999999</v>
      </c>
      <c r="L81" s="24">
        <v>6735825</v>
      </c>
      <c r="M81" s="24">
        <v>8207611</v>
      </c>
      <c r="N81" s="24">
        <v>4887314.75</v>
      </c>
      <c r="O81" s="24">
        <v>6973089</v>
      </c>
      <c r="P81" s="24">
        <v>1608708.23</v>
      </c>
      <c r="Q81" s="24">
        <v>20000</v>
      </c>
      <c r="R81" s="91"/>
      <c r="S81" s="10" t="s">
        <v>334</v>
      </c>
      <c r="T81" s="4"/>
      <c r="U81" s="4"/>
      <c r="V81" s="91"/>
      <c r="Y81" s="52"/>
      <c r="Z81" s="120"/>
      <c r="AA81" s="120"/>
      <c r="AB81" s="121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89"/>
      <c r="BA81" s="52"/>
      <c r="BB81" s="52"/>
      <c r="BC81" s="52"/>
      <c r="BD81" s="52"/>
      <c r="BE81" s="52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</row>
    <row r="82" spans="1:82" s="4" customFormat="1" ht="24.6" customHeight="1">
      <c r="B82" s="27" t="s">
        <v>264</v>
      </c>
      <c r="C82" s="26"/>
      <c r="D82" s="57"/>
      <c r="E82" s="25">
        <v>186388.56</v>
      </c>
      <c r="F82" s="24">
        <v>74813.5</v>
      </c>
      <c r="G82" s="24">
        <v>186129.49</v>
      </c>
      <c r="H82" s="24">
        <v>0</v>
      </c>
      <c r="I82" s="24">
        <v>2130</v>
      </c>
      <c r="J82" s="24">
        <v>32876678</v>
      </c>
      <c r="K82" s="24">
        <v>25012045.710000001</v>
      </c>
      <c r="L82" s="24">
        <v>17721205.609999999</v>
      </c>
      <c r="M82" s="24">
        <v>13460822</v>
      </c>
      <c r="N82" s="24">
        <v>8374616.7230000002</v>
      </c>
      <c r="O82" s="24">
        <v>12682185.609999999</v>
      </c>
      <c r="P82" s="24">
        <v>3722972.69</v>
      </c>
      <c r="Q82" s="24">
        <v>20000</v>
      </c>
      <c r="R82" s="91"/>
      <c r="S82" s="10" t="s">
        <v>335</v>
      </c>
      <c r="V82" s="91"/>
      <c r="W82" s="10"/>
      <c r="X82" s="10"/>
      <c r="Y82" s="52"/>
      <c r="Z82" s="120"/>
      <c r="AA82" s="120"/>
      <c r="AB82" s="121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89"/>
      <c r="AY82" s="10"/>
      <c r="AZ82" s="10"/>
      <c r="BA82" s="29"/>
      <c r="BB82" s="29"/>
      <c r="BC82" s="29"/>
      <c r="BD82" s="52"/>
      <c r="BE82" s="52"/>
      <c r="BF82" s="10"/>
      <c r="BG82" s="10"/>
      <c r="BH82" s="10"/>
      <c r="BI82" s="10"/>
      <c r="BJ82" s="10"/>
      <c r="BK82" s="10"/>
      <c r="BL82" s="10"/>
      <c r="BM82" s="10"/>
    </row>
    <row r="83" spans="1:82" s="4" customFormat="1" ht="24.6" customHeight="1">
      <c r="B83" s="27" t="s">
        <v>263</v>
      </c>
      <c r="C83" s="26"/>
      <c r="D83" s="57"/>
      <c r="E83" s="25">
        <v>276972.14</v>
      </c>
      <c r="F83" s="24">
        <v>316199.96999999997</v>
      </c>
      <c r="G83" s="24">
        <v>479573.64</v>
      </c>
      <c r="H83" s="24">
        <v>1614549</v>
      </c>
      <c r="I83" s="24">
        <v>100672</v>
      </c>
      <c r="J83" s="24">
        <v>28418552</v>
      </c>
      <c r="K83" s="24">
        <v>23049787.870000001</v>
      </c>
      <c r="L83" s="24">
        <v>15829119.220000001</v>
      </c>
      <c r="M83" s="24">
        <v>11986640</v>
      </c>
      <c r="N83" s="24">
        <v>9942746.1699999981</v>
      </c>
      <c r="O83" s="24">
        <v>13088810</v>
      </c>
      <c r="P83" s="24">
        <v>3244920</v>
      </c>
      <c r="Q83" s="24">
        <v>20000</v>
      </c>
      <c r="R83" s="91"/>
      <c r="S83" s="10" t="s">
        <v>336</v>
      </c>
      <c r="V83" s="91"/>
      <c r="W83" s="10"/>
      <c r="X83" s="10"/>
      <c r="Y83" s="52"/>
      <c r="Z83" s="120"/>
      <c r="AA83" s="120"/>
      <c r="AB83" s="121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89"/>
      <c r="AY83" s="10"/>
      <c r="AZ83" s="10"/>
      <c r="BA83" s="10"/>
      <c r="BB83" s="10"/>
      <c r="BC83" s="10"/>
      <c r="BD83" s="29"/>
      <c r="BE83" s="29"/>
      <c r="BF83" s="10"/>
      <c r="BG83" s="10"/>
      <c r="BH83" s="10"/>
      <c r="BI83" s="10"/>
      <c r="BJ83" s="10"/>
      <c r="BK83" s="10"/>
      <c r="BL83" s="10"/>
      <c r="BM83" s="10"/>
    </row>
    <row r="84" spans="1:82" s="4" customFormat="1" ht="24.6" customHeight="1">
      <c r="B84" s="27" t="s">
        <v>262</v>
      </c>
      <c r="C84" s="26"/>
      <c r="D84" s="57"/>
      <c r="E84" s="25">
        <v>660022.29</v>
      </c>
      <c r="F84" s="24">
        <v>236809.5</v>
      </c>
      <c r="G84" s="24">
        <v>221026</v>
      </c>
      <c r="H84" s="24">
        <v>0</v>
      </c>
      <c r="I84" s="24">
        <v>5220</v>
      </c>
      <c r="J84" s="24">
        <v>24971272.920000002</v>
      </c>
      <c r="K84" s="24">
        <v>21585960.300000001</v>
      </c>
      <c r="L84" s="24">
        <v>14252562</v>
      </c>
      <c r="M84" s="24">
        <v>12401640</v>
      </c>
      <c r="N84" s="24">
        <v>6133765.8700000001</v>
      </c>
      <c r="O84" s="24">
        <v>11688029</v>
      </c>
      <c r="P84" s="24">
        <v>2778298.86</v>
      </c>
      <c r="Q84" s="24">
        <v>20000</v>
      </c>
      <c r="R84" s="91"/>
      <c r="S84" s="10" t="s">
        <v>337</v>
      </c>
      <c r="V84" s="91"/>
      <c r="W84" s="10"/>
      <c r="X84" s="10"/>
      <c r="Y84" s="52"/>
      <c r="Z84" s="120"/>
      <c r="AA84" s="120"/>
      <c r="AB84" s="121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89"/>
      <c r="AY84" s="73"/>
      <c r="AZ84" s="73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</row>
    <row r="85" spans="1:82" s="4" customFormat="1" ht="24.6" customHeight="1">
      <c r="B85" s="27" t="s">
        <v>261</v>
      </c>
      <c r="C85" s="26"/>
      <c r="E85" s="25">
        <v>545643.43000000005</v>
      </c>
      <c r="F85" s="24">
        <v>184654.7</v>
      </c>
      <c r="G85" s="24">
        <v>258964.5</v>
      </c>
      <c r="H85" s="24">
        <v>0</v>
      </c>
      <c r="I85" s="24">
        <v>8965</v>
      </c>
      <c r="J85" s="24">
        <v>29838989</v>
      </c>
      <c r="K85" s="24">
        <v>22863838.16</v>
      </c>
      <c r="L85" s="24">
        <v>13744075</v>
      </c>
      <c r="M85" s="24">
        <v>13013923.689999999</v>
      </c>
      <c r="N85" s="24">
        <v>11300244.960000001</v>
      </c>
      <c r="O85" s="24">
        <v>15627319</v>
      </c>
      <c r="P85" s="24">
        <v>4632742.58</v>
      </c>
      <c r="Q85" s="24">
        <v>20000</v>
      </c>
      <c r="R85" s="91"/>
      <c r="S85" s="10" t="s">
        <v>338</v>
      </c>
      <c r="V85" s="91"/>
      <c r="W85" s="10"/>
      <c r="X85" s="10"/>
      <c r="Y85" s="52"/>
      <c r="Z85" s="120"/>
      <c r="AA85" s="120"/>
      <c r="AB85" s="121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89"/>
      <c r="AY85" s="8"/>
      <c r="AZ85" s="8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</row>
    <row r="86" spans="1:82" s="5" customFormat="1" ht="24.6" customHeight="1">
      <c r="A86" s="35" t="s">
        <v>260</v>
      </c>
      <c r="B86" s="31"/>
      <c r="C86" s="29"/>
      <c r="D86" s="57"/>
      <c r="E86" s="63">
        <f t="shared" ref="E86:J86" si="13">SUM(E87:E90)</f>
        <v>548881.14</v>
      </c>
      <c r="F86" s="63">
        <f t="shared" si="13"/>
        <v>188884</v>
      </c>
      <c r="G86" s="63">
        <f t="shared" si="13"/>
        <v>600718.78</v>
      </c>
      <c r="H86" s="63">
        <f t="shared" si="13"/>
        <v>269809</v>
      </c>
      <c r="I86" s="63">
        <f t="shared" si="13"/>
        <v>6430.2</v>
      </c>
      <c r="J86" s="63">
        <f t="shared" si="13"/>
        <v>64656627.710000001</v>
      </c>
      <c r="K86" s="63">
        <f t="shared" ref="K86:AB86" si="14">SUM(K87:K90)</f>
        <v>64934469.549999997</v>
      </c>
      <c r="L86" s="63">
        <f t="shared" si="14"/>
        <v>27345351.280000001</v>
      </c>
      <c r="M86" s="63">
        <f t="shared" si="14"/>
        <v>35934196.729999997</v>
      </c>
      <c r="N86" s="63">
        <f t="shared" si="14"/>
        <v>21072190.609999999</v>
      </c>
      <c r="O86" s="63">
        <f t="shared" si="14"/>
        <v>35861152.100000001</v>
      </c>
      <c r="P86" s="63">
        <f t="shared" si="14"/>
        <v>7384046.3399999999</v>
      </c>
      <c r="Q86" s="63">
        <f t="shared" si="14"/>
        <v>20000</v>
      </c>
      <c r="R86" s="29" t="s">
        <v>585</v>
      </c>
      <c r="S86" s="29"/>
      <c r="T86" s="4"/>
      <c r="U86" s="4"/>
      <c r="V86" s="91"/>
      <c r="W86" s="10"/>
      <c r="X86" s="10"/>
      <c r="Y86" s="133"/>
      <c r="Z86" s="133"/>
      <c r="AA86" s="133"/>
      <c r="AB86" s="133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89"/>
      <c r="AT86" s="189"/>
      <c r="AU86" s="189"/>
      <c r="AV86" s="189"/>
      <c r="AW86" s="189"/>
      <c r="AX86" s="189"/>
      <c r="AY86" s="8"/>
      <c r="AZ86" s="8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</row>
    <row r="87" spans="1:82" s="4" customFormat="1" ht="24.6" customHeight="1">
      <c r="B87" s="27" t="s">
        <v>259</v>
      </c>
      <c r="C87" s="26"/>
      <c r="E87" s="25">
        <v>135394.18</v>
      </c>
      <c r="F87" s="24">
        <v>25135</v>
      </c>
      <c r="G87" s="24">
        <v>187103.54</v>
      </c>
      <c r="H87" s="24">
        <v>269809</v>
      </c>
      <c r="I87" s="24">
        <v>974.2</v>
      </c>
      <c r="J87" s="24">
        <v>9340191.7100000009</v>
      </c>
      <c r="K87" s="24">
        <v>13706834.15</v>
      </c>
      <c r="L87" s="24">
        <v>3957483</v>
      </c>
      <c r="M87" s="24">
        <v>6963908.6699999999</v>
      </c>
      <c r="N87" s="24">
        <v>5788416.3399999999</v>
      </c>
      <c r="O87" s="24">
        <v>4404200.5999999996</v>
      </c>
      <c r="P87" s="24">
        <v>1183204</v>
      </c>
      <c r="Q87" s="24">
        <v>0</v>
      </c>
      <c r="R87" s="91"/>
      <c r="S87" s="10" t="s">
        <v>339</v>
      </c>
      <c r="V87" s="91"/>
      <c r="W87" s="10"/>
      <c r="X87" s="10"/>
      <c r="Y87" s="10"/>
      <c r="Z87" s="120"/>
      <c r="AA87" s="120"/>
      <c r="AB87" s="121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89"/>
      <c r="AY87" s="8"/>
      <c r="AZ87" s="8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</row>
    <row r="88" spans="1:82" s="4" customFormat="1" ht="24.6" customHeight="1">
      <c r="B88" s="27" t="s">
        <v>258</v>
      </c>
      <c r="C88" s="26"/>
      <c r="E88" s="25">
        <v>82226.86</v>
      </c>
      <c r="F88" s="24">
        <v>45763</v>
      </c>
      <c r="G88" s="24">
        <v>102517.31</v>
      </c>
      <c r="H88" s="24">
        <v>0</v>
      </c>
      <c r="I88" s="24">
        <v>2396</v>
      </c>
      <c r="J88" s="24">
        <v>9003328</v>
      </c>
      <c r="K88" s="24">
        <v>15139186</v>
      </c>
      <c r="L88" s="24">
        <v>4668708.68</v>
      </c>
      <c r="M88" s="24">
        <v>8359897.0499999998</v>
      </c>
      <c r="N88" s="24">
        <v>5156476.45</v>
      </c>
      <c r="O88" s="24">
        <v>3647400</v>
      </c>
      <c r="P88" s="24">
        <v>1049842.3400000001</v>
      </c>
      <c r="Q88" s="24">
        <v>0</v>
      </c>
      <c r="R88" s="91"/>
      <c r="S88" s="10" t="s">
        <v>340</v>
      </c>
      <c r="V88" s="91"/>
      <c r="W88" s="10"/>
      <c r="X88" s="10"/>
      <c r="Y88" s="10"/>
      <c r="Z88" s="120"/>
      <c r="AA88" s="120"/>
      <c r="AB88" s="121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  <c r="AT88" s="122"/>
      <c r="AU88" s="122"/>
      <c r="AV88" s="122"/>
      <c r="AW88" s="122"/>
      <c r="AX88" s="189"/>
      <c r="AY88" s="11"/>
      <c r="AZ88" s="11"/>
      <c r="BA88" s="10"/>
      <c r="BB88" s="10"/>
      <c r="BC88" s="10"/>
      <c r="BD88" s="10"/>
      <c r="BE88" s="10"/>
      <c r="BF88" s="29"/>
      <c r="BG88" s="29"/>
      <c r="BH88" s="29"/>
      <c r="BI88" s="29"/>
      <c r="BJ88" s="29"/>
      <c r="BK88" s="29"/>
      <c r="BL88" s="29"/>
      <c r="BM88" s="29"/>
    </row>
    <row r="89" spans="1:82" s="4" customFormat="1" ht="24.6" customHeight="1">
      <c r="B89" s="27" t="s">
        <v>257</v>
      </c>
      <c r="C89" s="26"/>
      <c r="E89" s="25">
        <v>73301.119999999995</v>
      </c>
      <c r="F89" s="24">
        <v>89181.3</v>
      </c>
      <c r="G89" s="24">
        <v>130800.44</v>
      </c>
      <c r="H89" s="24">
        <v>0</v>
      </c>
      <c r="I89" s="24">
        <v>2400</v>
      </c>
      <c r="J89" s="24">
        <v>12355543</v>
      </c>
      <c r="K89" s="24">
        <v>14842174.449999999</v>
      </c>
      <c r="L89" s="24">
        <v>6777932</v>
      </c>
      <c r="M89" s="24">
        <v>8455812</v>
      </c>
      <c r="N89" s="24">
        <v>4095147.11</v>
      </c>
      <c r="O89" s="24">
        <v>7153851.5</v>
      </c>
      <c r="P89" s="24">
        <v>1304000</v>
      </c>
      <c r="Q89" s="24">
        <v>20000</v>
      </c>
      <c r="R89" s="91"/>
      <c r="S89" s="10" t="s">
        <v>341</v>
      </c>
      <c r="V89" s="91"/>
      <c r="W89" s="10"/>
      <c r="X89" s="10"/>
      <c r="Y89" s="10"/>
      <c r="Z89" s="120"/>
      <c r="AA89" s="120"/>
      <c r="AB89" s="121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89"/>
      <c r="AY89" s="52"/>
      <c r="AZ89" s="52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</row>
    <row r="90" spans="1:82" s="4" customFormat="1" ht="24.6" customHeight="1">
      <c r="B90" s="27" t="s">
        <v>256</v>
      </c>
      <c r="C90" s="26"/>
      <c r="E90" s="25">
        <v>257958.98</v>
      </c>
      <c r="F90" s="24">
        <v>28804.7</v>
      </c>
      <c r="G90" s="24">
        <v>180297.49</v>
      </c>
      <c r="H90" s="24">
        <v>0</v>
      </c>
      <c r="I90" s="24">
        <v>660</v>
      </c>
      <c r="J90" s="24">
        <v>33957565</v>
      </c>
      <c r="K90" s="24">
        <v>21246274.949999999</v>
      </c>
      <c r="L90" s="24">
        <v>11941227.6</v>
      </c>
      <c r="M90" s="24">
        <v>12154579.01</v>
      </c>
      <c r="N90" s="24">
        <v>6032150.71</v>
      </c>
      <c r="O90" s="24">
        <v>20655700</v>
      </c>
      <c r="P90" s="24">
        <v>3847000</v>
      </c>
      <c r="Q90" s="24">
        <v>0</v>
      </c>
      <c r="R90" s="91"/>
      <c r="S90" s="10" t="s">
        <v>342</v>
      </c>
      <c r="V90" s="91"/>
      <c r="W90" s="10"/>
      <c r="X90" s="10"/>
      <c r="Y90" s="10"/>
      <c r="Z90" s="120"/>
      <c r="AA90" s="120"/>
      <c r="AB90" s="121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2"/>
      <c r="AU90" s="122"/>
      <c r="AV90" s="122"/>
      <c r="AW90" s="122"/>
      <c r="AX90" s="189"/>
      <c r="AY90" s="52"/>
      <c r="AZ90" s="52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</row>
    <row r="91" spans="1:82" s="4" customFormat="1" ht="51" customHeight="1">
      <c r="B91" s="27"/>
      <c r="C91" s="32"/>
      <c r="E91" s="59"/>
      <c r="F91" s="58"/>
      <c r="G91" s="58"/>
      <c r="H91" s="58"/>
      <c r="I91" s="58"/>
      <c r="J91" s="58"/>
      <c r="K91" s="58"/>
      <c r="L91" s="132"/>
      <c r="M91" s="132"/>
      <c r="N91" s="132"/>
      <c r="O91" s="132"/>
      <c r="P91" s="132"/>
      <c r="Q91" s="132"/>
      <c r="R91" s="94"/>
      <c r="S91" s="91"/>
      <c r="T91" s="10"/>
      <c r="V91" s="94"/>
      <c r="W91" s="91"/>
      <c r="X91" s="10"/>
      <c r="Y91" s="10"/>
      <c r="Z91" s="120"/>
      <c r="AA91" s="120"/>
      <c r="AB91" s="121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2"/>
      <c r="AW91" s="122"/>
      <c r="AX91" s="189"/>
      <c r="AY91" s="52"/>
      <c r="AZ91" s="52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</row>
    <row r="92" spans="1:82" s="4" customFormat="1" ht="51" customHeight="1">
      <c r="B92" s="27"/>
      <c r="C92" s="32"/>
      <c r="E92" s="59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94"/>
      <c r="S92" s="91"/>
      <c r="T92" s="10"/>
      <c r="V92" s="94"/>
      <c r="W92" s="91"/>
      <c r="X92" s="73"/>
      <c r="Y92" s="10"/>
      <c r="Z92" s="120"/>
      <c r="AA92" s="120"/>
      <c r="AB92" s="121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89"/>
      <c r="AY92" s="52"/>
      <c r="AZ92" s="52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</row>
    <row r="93" spans="1:82" s="4" customFormat="1" ht="29.4" customHeight="1">
      <c r="B93" s="27"/>
      <c r="C93" s="32"/>
      <c r="E93" s="56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94"/>
      <c r="S93" s="91"/>
      <c r="T93" s="10"/>
      <c r="V93" s="94"/>
      <c r="W93" s="91"/>
      <c r="X93" s="8"/>
      <c r="Y93" s="10"/>
      <c r="Z93" s="120"/>
      <c r="AA93" s="120"/>
      <c r="AB93" s="121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  <c r="AU93" s="122"/>
      <c r="AV93" s="122"/>
      <c r="AW93" s="122"/>
      <c r="AX93" s="189"/>
      <c r="AY93" s="52"/>
      <c r="AZ93" s="52"/>
      <c r="BA93" s="29"/>
      <c r="BB93" s="29"/>
      <c r="BC93" s="29"/>
      <c r="BD93" s="10"/>
      <c r="BE93" s="10"/>
      <c r="BF93" s="10"/>
      <c r="BG93" s="10"/>
      <c r="BH93" s="10"/>
      <c r="BI93" s="10"/>
      <c r="BJ93" s="10"/>
      <c r="BK93" s="10"/>
      <c r="BL93" s="10"/>
      <c r="BM93" s="10"/>
    </row>
    <row r="94" spans="1:82" s="9" customFormat="1" ht="26.25" customHeight="1">
      <c r="B94" s="54" t="s">
        <v>50</v>
      </c>
      <c r="C94" s="51"/>
      <c r="D94" s="54" t="s">
        <v>564</v>
      </c>
      <c r="E94" s="53"/>
      <c r="V94" s="73"/>
      <c r="W94" s="73"/>
      <c r="X94" s="8"/>
      <c r="Y94" s="10"/>
      <c r="Z94" s="120"/>
      <c r="AA94" s="120"/>
      <c r="AB94" s="121"/>
      <c r="AC94" s="122"/>
      <c r="AD94" s="122"/>
      <c r="AE94" s="122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89"/>
      <c r="AY94" s="52"/>
      <c r="AZ94" s="52"/>
      <c r="BA94" s="10"/>
      <c r="BB94" s="10"/>
      <c r="BC94" s="10"/>
      <c r="BD94" s="29"/>
      <c r="BE94" s="29"/>
      <c r="BF94" s="10"/>
      <c r="BG94" s="10"/>
      <c r="BH94" s="10"/>
      <c r="BI94" s="10"/>
      <c r="BJ94" s="10"/>
      <c r="BK94" s="10"/>
      <c r="BL94" s="10"/>
      <c r="BM94" s="10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</row>
    <row r="95" spans="1:82" s="8" customFormat="1" ht="18.75" customHeight="1">
      <c r="B95" s="9" t="s">
        <v>49</v>
      </c>
      <c r="C95" s="51"/>
      <c r="D95" s="50" t="s">
        <v>48</v>
      </c>
      <c r="E95" s="49"/>
      <c r="U95" s="4"/>
      <c r="Y95" s="10"/>
      <c r="Z95" s="120"/>
      <c r="AA95" s="120"/>
      <c r="AB95" s="121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89"/>
      <c r="AY95" s="29"/>
      <c r="AZ95" s="29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</row>
    <row r="96" spans="1:82" s="8" customFormat="1">
      <c r="B96" s="9"/>
      <c r="C96" s="51"/>
      <c r="D96" s="50" t="s">
        <v>566</v>
      </c>
      <c r="E96" s="49"/>
      <c r="Q96" s="52"/>
      <c r="R96" s="52"/>
      <c r="S96" s="92" t="s">
        <v>303</v>
      </c>
      <c r="T96" s="52"/>
      <c r="U96" s="9"/>
      <c r="V96" s="52"/>
      <c r="W96" s="92"/>
      <c r="X96" s="11"/>
      <c r="Y96" s="10"/>
      <c r="Z96" s="120"/>
      <c r="AA96" s="120"/>
      <c r="AB96" s="121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  <c r="AV96" s="122"/>
      <c r="AW96" s="122"/>
      <c r="AX96" s="189"/>
      <c r="AY96" s="10"/>
      <c r="AZ96" s="10"/>
      <c r="BA96" s="10"/>
      <c r="BB96" s="10"/>
      <c r="BC96" s="10"/>
      <c r="BD96" s="10"/>
      <c r="BE96" s="10"/>
      <c r="BF96" s="73"/>
      <c r="BG96" s="73"/>
      <c r="BH96" s="73"/>
      <c r="BI96" s="73"/>
      <c r="BJ96" s="73"/>
      <c r="BK96" s="73"/>
      <c r="BL96" s="73"/>
      <c r="BM96" s="73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</row>
    <row r="97" spans="1:82" s="8" customFormat="1" ht="15" customHeight="1">
      <c r="B97" s="9"/>
      <c r="C97" s="51"/>
      <c r="D97" s="50"/>
      <c r="E97" s="49"/>
      <c r="P97" s="48"/>
      <c r="Q97" s="48"/>
      <c r="R97" s="48"/>
      <c r="S97" s="48"/>
      <c r="T97" s="52"/>
      <c r="V97" s="52"/>
      <c r="W97" s="52"/>
      <c r="X97" s="52"/>
      <c r="Y97" s="10"/>
      <c r="Z97" s="120"/>
      <c r="AA97" s="120"/>
      <c r="AB97" s="121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2"/>
      <c r="AW97" s="122"/>
      <c r="AX97" s="189"/>
      <c r="AY97" s="10"/>
      <c r="AZ97" s="10"/>
      <c r="BA97" s="10"/>
      <c r="BB97" s="10"/>
      <c r="BC97" s="10"/>
      <c r="BD97" s="10"/>
      <c r="BE97" s="10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</row>
    <row r="98" spans="1:82" s="3" customFormat="1" ht="19.8" customHeight="1">
      <c r="A98" s="107"/>
      <c r="B98" s="108"/>
      <c r="C98" s="108"/>
      <c r="D98" s="109"/>
      <c r="E98" s="164" t="s">
        <v>47</v>
      </c>
      <c r="F98" s="165"/>
      <c r="G98" s="165"/>
      <c r="H98" s="165"/>
      <c r="I98" s="165"/>
      <c r="J98" s="165"/>
      <c r="K98" s="166"/>
      <c r="L98" s="167" t="s">
        <v>43</v>
      </c>
      <c r="M98" s="168"/>
      <c r="N98" s="168"/>
      <c r="O98" s="168"/>
      <c r="P98" s="168"/>
      <c r="Q98" s="169"/>
      <c r="R98" s="129" t="s">
        <v>302</v>
      </c>
      <c r="S98" s="90"/>
      <c r="T98" s="93"/>
      <c r="V98" s="153"/>
      <c r="W98" s="90"/>
      <c r="X98" s="52"/>
      <c r="Y98" s="10"/>
      <c r="Z98" s="120"/>
      <c r="AA98" s="120"/>
      <c r="AB98" s="121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  <c r="AV98" s="122"/>
      <c r="AW98" s="122"/>
      <c r="AX98" s="189"/>
      <c r="AY98" s="10"/>
      <c r="AZ98" s="10"/>
      <c r="BA98" s="10"/>
      <c r="BB98" s="10"/>
      <c r="BC98" s="10"/>
      <c r="BD98" s="10"/>
      <c r="BE98" s="10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</row>
    <row r="99" spans="1:82" s="7" customFormat="1" ht="17.399999999999999">
      <c r="A99" s="158" t="s">
        <v>45</v>
      </c>
      <c r="B99" s="158"/>
      <c r="C99" s="158"/>
      <c r="D99" s="159"/>
      <c r="E99" s="170" t="s">
        <v>46</v>
      </c>
      <c r="F99" s="171"/>
      <c r="G99" s="171"/>
      <c r="H99" s="171"/>
      <c r="I99" s="171"/>
      <c r="J99" s="171"/>
      <c r="K99" s="172"/>
      <c r="L99" s="160" t="s">
        <v>28</v>
      </c>
      <c r="M99" s="161"/>
      <c r="N99" s="161"/>
      <c r="O99" s="161"/>
      <c r="P99" s="161"/>
      <c r="Q99" s="161"/>
      <c r="R99" s="154" t="s">
        <v>304</v>
      </c>
      <c r="S99" s="155"/>
      <c r="T99" s="93"/>
      <c r="V99" s="156"/>
      <c r="W99" s="156"/>
      <c r="X99" s="52"/>
      <c r="Y99" s="10"/>
      <c r="Z99" s="120"/>
      <c r="AA99" s="120"/>
      <c r="AB99" s="121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89"/>
      <c r="AY99" s="10"/>
      <c r="AZ99" s="10"/>
      <c r="BA99" s="10"/>
      <c r="BB99" s="10"/>
      <c r="BC99" s="10"/>
      <c r="BD99" s="10"/>
      <c r="BE99" s="10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</row>
    <row r="100" spans="1:82" s="7" customFormat="1" ht="4.2" customHeight="1">
      <c r="E100" s="44"/>
      <c r="G100" s="39"/>
      <c r="H100" s="39"/>
      <c r="I100" s="39"/>
      <c r="J100" s="45"/>
      <c r="K100" s="141"/>
      <c r="L100" s="142"/>
      <c r="M100" s="138"/>
      <c r="N100" s="142"/>
      <c r="O100" s="138"/>
      <c r="P100" s="142"/>
      <c r="Q100" s="139"/>
      <c r="R100" s="154"/>
      <c r="S100" s="156"/>
      <c r="T100" s="87"/>
      <c r="V100" s="156"/>
      <c r="W100" s="156"/>
      <c r="X100" s="52"/>
      <c r="Y100" s="10"/>
      <c r="Z100" s="120"/>
      <c r="AA100" s="120"/>
      <c r="AB100" s="121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  <c r="AV100" s="122"/>
      <c r="AW100" s="122"/>
      <c r="AX100" s="189"/>
      <c r="AY100" s="10"/>
      <c r="AZ100" s="10"/>
      <c r="BA100" s="10"/>
      <c r="BB100" s="10"/>
      <c r="BC100" s="10"/>
      <c r="BD100" s="10"/>
      <c r="BE100" s="10"/>
      <c r="BF100" s="11"/>
      <c r="BG100" s="11"/>
      <c r="BH100" s="11"/>
      <c r="BI100" s="11"/>
      <c r="BJ100" s="11"/>
      <c r="BK100" s="11"/>
      <c r="BL100" s="11"/>
      <c r="BM100" s="11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</row>
    <row r="101" spans="1:82" s="7" customFormat="1">
      <c r="A101" s="158" t="s">
        <v>42</v>
      </c>
      <c r="B101" s="158"/>
      <c r="C101" s="158"/>
      <c r="D101" s="159"/>
      <c r="E101" s="44" t="s">
        <v>41</v>
      </c>
      <c r="F101" s="39" t="s">
        <v>44</v>
      </c>
      <c r="G101" s="39"/>
      <c r="H101" s="39" t="s">
        <v>40</v>
      </c>
      <c r="I101" s="39"/>
      <c r="J101" s="129"/>
      <c r="K101" s="129"/>
      <c r="L101" s="143"/>
      <c r="M101" s="52"/>
      <c r="N101" s="143"/>
      <c r="O101" s="52"/>
      <c r="P101" s="143"/>
      <c r="Q101" s="140"/>
      <c r="R101" s="146"/>
      <c r="S101" s="146" t="s">
        <v>305</v>
      </c>
      <c r="T101" s="87"/>
      <c r="V101" s="156"/>
      <c r="W101" s="156"/>
      <c r="X101" s="52"/>
      <c r="Y101" s="10"/>
      <c r="Z101" s="120"/>
      <c r="AA101" s="120"/>
      <c r="AB101" s="121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  <c r="AT101" s="122"/>
      <c r="AU101" s="122"/>
      <c r="AV101" s="122"/>
      <c r="AW101" s="122"/>
      <c r="AX101" s="189"/>
      <c r="AY101" s="10"/>
      <c r="AZ101" s="10"/>
      <c r="BA101" s="73"/>
      <c r="BB101" s="73"/>
      <c r="BC101" s="73"/>
      <c r="BD101" s="10"/>
      <c r="BE101" s="10"/>
      <c r="BF101" s="52"/>
      <c r="BG101" s="52"/>
      <c r="BH101" s="52"/>
      <c r="BI101" s="52"/>
      <c r="BJ101" s="52"/>
      <c r="BK101" s="52"/>
      <c r="BL101" s="52"/>
      <c r="BM101" s="52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</row>
    <row r="102" spans="1:82" s="7" customFormat="1">
      <c r="A102" s="158" t="s">
        <v>38</v>
      </c>
      <c r="B102" s="158"/>
      <c r="C102" s="158"/>
      <c r="D102" s="159"/>
      <c r="E102" s="42" t="s">
        <v>37</v>
      </c>
      <c r="F102" s="39" t="s">
        <v>567</v>
      </c>
      <c r="G102" s="39"/>
      <c r="H102" s="130" t="s">
        <v>36</v>
      </c>
      <c r="I102" s="39"/>
      <c r="J102" s="129"/>
      <c r="K102" s="129"/>
      <c r="L102" s="135" t="s">
        <v>39</v>
      </c>
      <c r="M102" s="134" t="s">
        <v>556</v>
      </c>
      <c r="N102" s="135" t="s">
        <v>557</v>
      </c>
      <c r="O102" s="134" t="s">
        <v>558</v>
      </c>
      <c r="P102" s="135" t="s">
        <v>559</v>
      </c>
      <c r="Q102" s="144" t="s">
        <v>560</v>
      </c>
      <c r="R102" s="154" t="s">
        <v>306</v>
      </c>
      <c r="S102" s="156"/>
      <c r="T102" s="87"/>
      <c r="V102" s="156"/>
      <c r="W102" s="156"/>
      <c r="X102" s="52"/>
      <c r="Y102" s="10"/>
      <c r="Z102" s="120"/>
      <c r="AA102" s="120"/>
      <c r="AB102" s="121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2"/>
      <c r="AW102" s="122"/>
      <c r="AX102" s="189"/>
      <c r="AY102" s="10"/>
      <c r="AZ102" s="10"/>
      <c r="BA102" s="8"/>
      <c r="BB102" s="8"/>
      <c r="BC102" s="8"/>
      <c r="BD102" s="73"/>
      <c r="BE102" s="73"/>
      <c r="BF102" s="52"/>
      <c r="BG102" s="52"/>
      <c r="BH102" s="52"/>
      <c r="BI102" s="52"/>
      <c r="BJ102" s="52"/>
      <c r="BK102" s="52"/>
      <c r="BL102" s="52"/>
      <c r="BM102" s="52"/>
    </row>
    <row r="103" spans="1:82" s="7" customFormat="1">
      <c r="A103" s="123"/>
      <c r="B103" s="123"/>
      <c r="C103" s="123"/>
      <c r="D103" s="124"/>
      <c r="E103" s="42" t="s">
        <v>27</v>
      </c>
      <c r="F103" s="41" t="s">
        <v>34</v>
      </c>
      <c r="G103" s="39" t="s">
        <v>33</v>
      </c>
      <c r="H103" s="41" t="s">
        <v>32</v>
      </c>
      <c r="I103" s="39" t="s">
        <v>31</v>
      </c>
      <c r="J103" s="129" t="s">
        <v>30</v>
      </c>
      <c r="K103" s="129" t="s">
        <v>29</v>
      </c>
      <c r="L103" s="135" t="s">
        <v>35</v>
      </c>
      <c r="M103" s="134" t="s">
        <v>561</v>
      </c>
      <c r="N103" s="135" t="s">
        <v>19</v>
      </c>
      <c r="O103" s="134" t="s">
        <v>562</v>
      </c>
      <c r="P103" s="135" t="s">
        <v>22</v>
      </c>
      <c r="Q103" s="144" t="s">
        <v>21</v>
      </c>
      <c r="R103" s="129"/>
      <c r="S103" s="128" t="s">
        <v>307</v>
      </c>
      <c r="T103" s="87"/>
      <c r="V103" s="153"/>
      <c r="W103" s="153"/>
      <c r="X103" s="29"/>
      <c r="Y103" s="10"/>
      <c r="Z103" s="120"/>
      <c r="AA103" s="120"/>
      <c r="AB103" s="121"/>
      <c r="AC103" s="122"/>
      <c r="AD103" s="122"/>
      <c r="AE103" s="122"/>
      <c r="AF103" s="122"/>
      <c r="AG103" s="122"/>
      <c r="AH103" s="122"/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2"/>
      <c r="AS103" s="122"/>
      <c r="AT103" s="122"/>
      <c r="AU103" s="122"/>
      <c r="AV103" s="122"/>
      <c r="AW103" s="122"/>
      <c r="AX103" s="189"/>
      <c r="AY103" s="10"/>
      <c r="AZ103" s="10"/>
      <c r="BA103" s="8"/>
      <c r="BB103" s="8"/>
      <c r="BC103" s="8"/>
      <c r="BD103" s="8"/>
      <c r="BE103" s="8"/>
      <c r="BF103" s="52"/>
      <c r="BG103" s="52"/>
      <c r="BH103" s="52"/>
      <c r="BI103" s="52"/>
      <c r="BJ103" s="52"/>
      <c r="BK103" s="52"/>
      <c r="BL103" s="52"/>
      <c r="BM103" s="52"/>
    </row>
    <row r="104" spans="1:82" s="7" customFormat="1" ht="19.8">
      <c r="A104" s="112"/>
      <c r="B104" s="112"/>
      <c r="C104" s="112"/>
      <c r="D104" s="113"/>
      <c r="E104" s="38" t="s">
        <v>27</v>
      </c>
      <c r="F104" s="36" t="s">
        <v>26</v>
      </c>
      <c r="G104" s="36" t="s">
        <v>25</v>
      </c>
      <c r="H104" s="36" t="s">
        <v>24</v>
      </c>
      <c r="I104" s="36" t="s">
        <v>23</v>
      </c>
      <c r="J104" s="37" t="s">
        <v>22</v>
      </c>
      <c r="K104" s="37" t="s">
        <v>21</v>
      </c>
      <c r="L104" s="137" t="s">
        <v>20</v>
      </c>
      <c r="M104" s="136"/>
      <c r="N104" s="137"/>
      <c r="O104" s="136"/>
      <c r="P104" s="137"/>
      <c r="Q104" s="145"/>
      <c r="R104" s="125"/>
      <c r="S104" s="126"/>
      <c r="T104" s="93"/>
      <c r="V104" s="90"/>
      <c r="W104" s="90"/>
      <c r="X104" s="10"/>
      <c r="Y104" s="10"/>
      <c r="Z104" s="120"/>
      <c r="AA104" s="120"/>
      <c r="AB104" s="121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89"/>
      <c r="AY104" s="10"/>
      <c r="AZ104" s="10"/>
      <c r="BA104" s="8"/>
      <c r="BB104" s="8"/>
      <c r="BC104" s="8"/>
      <c r="BD104" s="8"/>
      <c r="BE104" s="8"/>
      <c r="BF104" s="52"/>
      <c r="BG104" s="52"/>
      <c r="BH104" s="52"/>
      <c r="BI104" s="52"/>
      <c r="BJ104" s="52"/>
      <c r="BK104" s="52"/>
      <c r="BL104" s="52"/>
      <c r="BM104" s="52"/>
    </row>
    <row r="105" spans="1:82" s="5" customFormat="1" ht="24" customHeight="1">
      <c r="A105" s="35" t="s">
        <v>255</v>
      </c>
      <c r="B105" s="31"/>
      <c r="D105" s="57"/>
      <c r="E105" s="63">
        <f t="shared" ref="E105:Q105" si="15">SUM(E106:E113)</f>
        <v>3939174.6</v>
      </c>
      <c r="F105" s="63">
        <f t="shared" si="15"/>
        <v>928312.35000000009</v>
      </c>
      <c r="G105" s="63">
        <f t="shared" si="15"/>
        <v>1907714.98</v>
      </c>
      <c r="H105" s="63">
        <f t="shared" si="15"/>
        <v>2394201</v>
      </c>
      <c r="I105" s="63">
        <f t="shared" si="15"/>
        <v>448627.25</v>
      </c>
      <c r="J105" s="63">
        <f t="shared" si="15"/>
        <v>222474800.69999999</v>
      </c>
      <c r="K105" s="63">
        <f t="shared" si="15"/>
        <v>173677439.80999997</v>
      </c>
      <c r="L105" s="63">
        <f t="shared" si="15"/>
        <v>108778557.44</v>
      </c>
      <c r="M105" s="63">
        <f t="shared" si="15"/>
        <v>97043105.459999993</v>
      </c>
      <c r="N105" s="63">
        <f t="shared" si="15"/>
        <v>49208818.689999998</v>
      </c>
      <c r="O105" s="63">
        <f t="shared" si="15"/>
        <v>71507061.390000001</v>
      </c>
      <c r="P105" s="63">
        <f t="shared" si="15"/>
        <v>25253213.620000005</v>
      </c>
      <c r="Q105" s="63">
        <f t="shared" si="15"/>
        <v>45000</v>
      </c>
      <c r="R105" s="29" t="s">
        <v>343</v>
      </c>
      <c r="S105" s="29"/>
      <c r="V105" s="29"/>
      <c r="W105" s="29"/>
      <c r="X105" s="10"/>
      <c r="Y105" s="10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89"/>
      <c r="AT105" s="189"/>
      <c r="AU105" s="189"/>
      <c r="AV105" s="189"/>
      <c r="AW105" s="189"/>
      <c r="AX105" s="189"/>
      <c r="AY105" s="10"/>
      <c r="AZ105" s="10"/>
      <c r="BA105" s="11"/>
      <c r="BB105" s="11"/>
      <c r="BC105" s="11"/>
      <c r="BD105" s="8"/>
      <c r="BE105" s="8"/>
      <c r="BF105" s="52"/>
      <c r="BG105" s="52"/>
      <c r="BH105" s="52"/>
      <c r="BI105" s="52"/>
      <c r="BJ105" s="52"/>
      <c r="BK105" s="52"/>
      <c r="BL105" s="52"/>
      <c r="BM105" s="52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</row>
    <row r="106" spans="1:82" s="4" customFormat="1" ht="24" customHeight="1">
      <c r="B106" s="27" t="s">
        <v>254</v>
      </c>
      <c r="C106" s="26"/>
      <c r="E106" s="25">
        <v>1478933.37</v>
      </c>
      <c r="F106" s="24">
        <v>56369.8</v>
      </c>
      <c r="G106" s="24">
        <v>210224.1</v>
      </c>
      <c r="H106" s="24">
        <v>227786</v>
      </c>
      <c r="I106" s="24">
        <v>3950</v>
      </c>
      <c r="J106" s="24">
        <v>17921738</v>
      </c>
      <c r="K106" s="24">
        <v>18708205.84</v>
      </c>
      <c r="L106" s="24">
        <v>9766851</v>
      </c>
      <c r="M106" s="24">
        <v>10501177</v>
      </c>
      <c r="N106" s="24">
        <v>5333223.4799999995</v>
      </c>
      <c r="O106" s="24">
        <v>3013400</v>
      </c>
      <c r="P106" s="24">
        <v>2376589.9300000002</v>
      </c>
      <c r="Q106" s="24">
        <v>0</v>
      </c>
      <c r="R106" s="91"/>
      <c r="S106" s="10" t="s">
        <v>344</v>
      </c>
      <c r="V106" s="91"/>
      <c r="W106" s="10"/>
      <c r="X106" s="10"/>
      <c r="Y106" s="10"/>
      <c r="Z106" s="120"/>
      <c r="AA106" s="120"/>
      <c r="AB106" s="121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89"/>
      <c r="AY106" s="29"/>
      <c r="AZ106" s="29"/>
      <c r="BA106" s="52"/>
      <c r="BB106" s="52"/>
      <c r="BC106" s="52"/>
      <c r="BD106" s="11"/>
      <c r="BE106" s="11"/>
      <c r="BF106" s="52"/>
      <c r="BG106" s="52"/>
      <c r="BH106" s="52"/>
      <c r="BI106" s="52"/>
      <c r="BJ106" s="52"/>
      <c r="BK106" s="52"/>
      <c r="BL106" s="52"/>
      <c r="BM106" s="52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</row>
    <row r="107" spans="1:82" s="4" customFormat="1" ht="24" customHeight="1">
      <c r="B107" s="27" t="s">
        <v>253</v>
      </c>
      <c r="C107" s="26"/>
      <c r="E107" s="25">
        <v>226624.15</v>
      </c>
      <c r="F107" s="24">
        <v>81018.2</v>
      </c>
      <c r="G107" s="24">
        <v>123495.41</v>
      </c>
      <c r="H107" s="24">
        <v>1722965</v>
      </c>
      <c r="I107" s="24">
        <v>10254</v>
      </c>
      <c r="J107" s="24">
        <v>23845813.850000001</v>
      </c>
      <c r="K107" s="24">
        <v>20857371.359999999</v>
      </c>
      <c r="L107" s="24">
        <v>11563793</v>
      </c>
      <c r="M107" s="24">
        <v>13040185</v>
      </c>
      <c r="N107" s="24">
        <v>8570161.5399999991</v>
      </c>
      <c r="O107" s="24">
        <v>4162479.15</v>
      </c>
      <c r="P107" s="24">
        <v>2910620</v>
      </c>
      <c r="Q107" s="24">
        <v>0</v>
      </c>
      <c r="R107" s="91"/>
      <c r="S107" s="10" t="s">
        <v>345</v>
      </c>
      <c r="V107" s="91"/>
      <c r="W107" s="10"/>
      <c r="X107" s="10"/>
      <c r="Y107" s="10"/>
      <c r="Z107" s="120"/>
      <c r="AA107" s="120"/>
      <c r="AB107" s="121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  <c r="AX107" s="189"/>
      <c r="AY107" s="10"/>
      <c r="AZ107" s="10"/>
      <c r="BA107" s="52"/>
      <c r="BB107" s="52"/>
      <c r="BC107" s="52"/>
      <c r="BD107" s="52"/>
      <c r="BE107" s="52"/>
      <c r="BF107" s="29"/>
      <c r="BG107" s="29"/>
      <c r="BH107" s="29"/>
      <c r="BI107" s="29"/>
      <c r="BJ107" s="29"/>
      <c r="BK107" s="29"/>
      <c r="BL107" s="29"/>
      <c r="BM107" s="29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</row>
    <row r="108" spans="1:82" s="4" customFormat="1" ht="24" customHeight="1">
      <c r="B108" s="27" t="s">
        <v>183</v>
      </c>
      <c r="C108" s="26"/>
      <c r="E108" s="25">
        <v>351821.4</v>
      </c>
      <c r="F108" s="24">
        <v>52982.5</v>
      </c>
      <c r="G108" s="24">
        <v>234445.64</v>
      </c>
      <c r="H108" s="24">
        <v>245120</v>
      </c>
      <c r="I108" s="24">
        <v>54</v>
      </c>
      <c r="J108" s="24">
        <v>25144340.460000001</v>
      </c>
      <c r="K108" s="24">
        <v>20514647.989999998</v>
      </c>
      <c r="L108" s="24">
        <v>14558550</v>
      </c>
      <c r="M108" s="24">
        <v>12749283</v>
      </c>
      <c r="N108" s="24">
        <v>4926604.0000000009</v>
      </c>
      <c r="O108" s="24">
        <v>4504000</v>
      </c>
      <c r="P108" s="24">
        <v>2862000</v>
      </c>
      <c r="Q108" s="24">
        <v>0</v>
      </c>
      <c r="R108" s="91"/>
      <c r="S108" s="10" t="s">
        <v>346</v>
      </c>
      <c r="V108" s="91"/>
      <c r="W108" s="10"/>
      <c r="X108" s="10"/>
      <c r="Y108" s="10"/>
      <c r="Z108" s="120"/>
      <c r="AA108" s="120"/>
      <c r="AB108" s="121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89"/>
      <c r="AY108" s="10"/>
      <c r="AZ108" s="10"/>
      <c r="BA108" s="52"/>
      <c r="BB108" s="52"/>
      <c r="BC108" s="52"/>
      <c r="BD108" s="52"/>
      <c r="BE108" s="52"/>
      <c r="BF108" s="10"/>
      <c r="BG108" s="10"/>
      <c r="BH108" s="10"/>
      <c r="BI108" s="10"/>
      <c r="BJ108" s="10"/>
      <c r="BK108" s="10"/>
      <c r="BL108" s="10"/>
      <c r="BM108" s="10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</row>
    <row r="109" spans="1:82" s="4" customFormat="1" ht="24" customHeight="1">
      <c r="B109" s="27" t="s">
        <v>252</v>
      </c>
      <c r="C109" s="26"/>
      <c r="E109" s="25">
        <v>386146.95</v>
      </c>
      <c r="F109" s="24">
        <v>332745.09999999998</v>
      </c>
      <c r="G109" s="24">
        <v>219685.86</v>
      </c>
      <c r="H109" s="24">
        <v>0</v>
      </c>
      <c r="I109" s="24">
        <v>7706.25</v>
      </c>
      <c r="J109" s="24">
        <v>33033676</v>
      </c>
      <c r="K109" s="24">
        <v>24327160.469999999</v>
      </c>
      <c r="L109" s="24">
        <v>20151957</v>
      </c>
      <c r="M109" s="24">
        <v>12846809</v>
      </c>
      <c r="N109" s="24">
        <v>3092259.7900000005</v>
      </c>
      <c r="O109" s="24">
        <v>7604000</v>
      </c>
      <c r="P109" s="24">
        <v>3192385.5</v>
      </c>
      <c r="Q109" s="24">
        <v>0</v>
      </c>
      <c r="R109" s="91"/>
      <c r="S109" s="10" t="s">
        <v>347</v>
      </c>
      <c r="V109" s="91"/>
      <c r="W109" s="10"/>
      <c r="X109" s="10"/>
      <c r="Y109" s="10"/>
      <c r="Z109" s="120"/>
      <c r="AA109" s="120"/>
      <c r="AB109" s="121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89"/>
      <c r="AY109" s="10"/>
      <c r="AZ109" s="10"/>
      <c r="BA109" s="52"/>
      <c r="BB109" s="52"/>
      <c r="BC109" s="52"/>
      <c r="BD109" s="52"/>
      <c r="BE109" s="52"/>
      <c r="BF109" s="10"/>
      <c r="BG109" s="10"/>
      <c r="BH109" s="10"/>
      <c r="BI109" s="10"/>
      <c r="BJ109" s="10"/>
      <c r="BK109" s="10"/>
      <c r="BL109" s="10"/>
      <c r="BM109" s="10"/>
    </row>
    <row r="110" spans="1:82" s="4" customFormat="1" ht="24" customHeight="1">
      <c r="B110" s="27" t="s">
        <v>251</v>
      </c>
      <c r="C110" s="26"/>
      <c r="E110" s="25">
        <v>75791.5</v>
      </c>
      <c r="F110" s="24">
        <v>31366.5</v>
      </c>
      <c r="G110" s="24">
        <v>483996.6</v>
      </c>
      <c r="H110" s="24">
        <v>0</v>
      </c>
      <c r="I110" s="24">
        <v>300835</v>
      </c>
      <c r="J110" s="24">
        <v>29925544</v>
      </c>
      <c r="K110" s="24">
        <v>21620538.550000001</v>
      </c>
      <c r="L110" s="24">
        <v>9561983</v>
      </c>
      <c r="M110" s="24">
        <v>10364395</v>
      </c>
      <c r="N110" s="24">
        <v>7200454.8199999994</v>
      </c>
      <c r="O110" s="24">
        <v>14423092</v>
      </c>
      <c r="P110" s="24">
        <v>3600316.73</v>
      </c>
      <c r="Q110" s="24">
        <v>0</v>
      </c>
      <c r="R110" s="91"/>
      <c r="S110" s="10" t="s">
        <v>348</v>
      </c>
      <c r="V110" s="91"/>
      <c r="W110" s="10"/>
      <c r="X110" s="10"/>
      <c r="Y110" s="10"/>
      <c r="Z110" s="120"/>
      <c r="AA110" s="120"/>
      <c r="AB110" s="121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89"/>
      <c r="AY110" s="10"/>
      <c r="AZ110" s="10"/>
      <c r="BA110" s="52"/>
      <c r="BB110" s="52"/>
      <c r="BC110" s="52"/>
      <c r="BD110" s="52"/>
      <c r="BE110" s="52"/>
      <c r="BF110" s="10"/>
      <c r="BG110" s="10"/>
      <c r="BH110" s="10"/>
      <c r="BI110" s="10"/>
      <c r="BJ110" s="10"/>
      <c r="BK110" s="10"/>
      <c r="BL110" s="10"/>
      <c r="BM110" s="10"/>
    </row>
    <row r="111" spans="1:82" s="4" customFormat="1" ht="24" customHeight="1">
      <c r="B111" s="27" t="s">
        <v>79</v>
      </c>
      <c r="C111" s="26"/>
      <c r="E111" s="25">
        <v>220441.75</v>
      </c>
      <c r="F111" s="24">
        <v>34062.800000000003</v>
      </c>
      <c r="G111" s="24">
        <v>298044.01</v>
      </c>
      <c r="H111" s="24">
        <v>42255</v>
      </c>
      <c r="I111" s="24">
        <v>109288</v>
      </c>
      <c r="J111" s="24">
        <v>37033990</v>
      </c>
      <c r="K111" s="24">
        <v>22756647.670000002</v>
      </c>
      <c r="L111" s="24">
        <v>16878877</v>
      </c>
      <c r="M111" s="24">
        <v>12203691.970000001</v>
      </c>
      <c r="N111" s="24">
        <v>7324966.3400000008</v>
      </c>
      <c r="O111" s="24">
        <v>15010630</v>
      </c>
      <c r="P111" s="24">
        <v>3507066.83</v>
      </c>
      <c r="Q111" s="24">
        <v>25000</v>
      </c>
      <c r="R111" s="91"/>
      <c r="S111" s="10" t="s">
        <v>349</v>
      </c>
      <c r="V111" s="91"/>
      <c r="W111" s="10"/>
      <c r="X111" s="10"/>
      <c r="Y111" s="29"/>
      <c r="Z111" s="120"/>
      <c r="AA111" s="120"/>
      <c r="AB111" s="121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89"/>
      <c r="AY111" s="10"/>
      <c r="AZ111" s="10"/>
      <c r="BA111" s="52"/>
      <c r="BB111" s="52"/>
      <c r="BC111" s="52"/>
      <c r="BD111" s="52"/>
      <c r="BE111" s="52"/>
      <c r="BF111" s="10"/>
      <c r="BG111" s="10"/>
      <c r="BH111" s="10"/>
      <c r="BI111" s="10"/>
      <c r="BJ111" s="10"/>
      <c r="BK111" s="10"/>
      <c r="BL111" s="10"/>
      <c r="BM111" s="10"/>
    </row>
    <row r="112" spans="1:82" s="4" customFormat="1" ht="24" customHeight="1">
      <c r="B112" s="27" t="s">
        <v>250</v>
      </c>
      <c r="C112" s="26"/>
      <c r="E112" s="25">
        <v>243155.34</v>
      </c>
      <c r="F112" s="24">
        <v>85935.19</v>
      </c>
      <c r="G112" s="24">
        <v>218878.38</v>
      </c>
      <c r="H112" s="24">
        <v>0</v>
      </c>
      <c r="I112" s="24">
        <v>1900</v>
      </c>
      <c r="J112" s="24">
        <v>28987349</v>
      </c>
      <c r="K112" s="24">
        <v>23381894.390000001</v>
      </c>
      <c r="L112" s="24">
        <v>15188826</v>
      </c>
      <c r="M112" s="24">
        <v>13472264</v>
      </c>
      <c r="N112" s="24">
        <v>6536395.1000000006</v>
      </c>
      <c r="O112" s="24">
        <v>9696040</v>
      </c>
      <c r="P112" s="24">
        <v>3619359.96</v>
      </c>
      <c r="Q112" s="24">
        <v>20000</v>
      </c>
      <c r="R112" s="91"/>
      <c r="S112" s="10" t="s">
        <v>350</v>
      </c>
      <c r="V112" s="91"/>
      <c r="W112" s="10"/>
      <c r="X112" s="29"/>
      <c r="Y112" s="29"/>
      <c r="Z112" s="120"/>
      <c r="AA112" s="120"/>
      <c r="AB112" s="121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89"/>
      <c r="AY112" s="10"/>
      <c r="AZ112" s="10"/>
      <c r="BA112" s="29"/>
      <c r="BB112" s="29"/>
      <c r="BC112" s="29"/>
      <c r="BD112" s="52"/>
      <c r="BE112" s="52"/>
      <c r="BF112" s="10"/>
      <c r="BG112" s="10"/>
      <c r="BH112" s="10"/>
      <c r="BI112" s="10"/>
      <c r="BJ112" s="10"/>
      <c r="BK112" s="10"/>
      <c r="BL112" s="10"/>
      <c r="BM112" s="10"/>
    </row>
    <row r="113" spans="1:82" s="4" customFormat="1" ht="24" customHeight="1">
      <c r="B113" s="27" t="s">
        <v>249</v>
      </c>
      <c r="C113" s="26"/>
      <c r="E113" s="25">
        <v>956260.14</v>
      </c>
      <c r="F113" s="24">
        <v>253832.26</v>
      </c>
      <c r="G113" s="24">
        <v>118944.98</v>
      </c>
      <c r="H113" s="24">
        <v>156075</v>
      </c>
      <c r="I113" s="24">
        <v>14640</v>
      </c>
      <c r="J113" s="24">
        <v>26582349.390000001</v>
      </c>
      <c r="K113" s="24">
        <v>21510973.539999999</v>
      </c>
      <c r="L113" s="24">
        <v>11107720.439999999</v>
      </c>
      <c r="M113" s="24">
        <v>11865300.49</v>
      </c>
      <c r="N113" s="24">
        <v>6224753.6199999992</v>
      </c>
      <c r="O113" s="24">
        <v>13093420.24</v>
      </c>
      <c r="P113" s="24">
        <v>3184874.67</v>
      </c>
      <c r="Q113" s="24">
        <v>0</v>
      </c>
      <c r="R113" s="91"/>
      <c r="S113" s="10" t="s">
        <v>351</v>
      </c>
      <c r="V113" s="91"/>
      <c r="W113" s="10"/>
      <c r="X113" s="10"/>
      <c r="Y113" s="10"/>
      <c r="Z113" s="120"/>
      <c r="AA113" s="120"/>
      <c r="AB113" s="121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89"/>
      <c r="AY113" s="10"/>
      <c r="AZ113" s="10"/>
      <c r="BA113" s="10"/>
      <c r="BB113" s="10"/>
      <c r="BC113" s="10"/>
      <c r="BD113" s="29"/>
      <c r="BE113" s="29"/>
      <c r="BF113" s="10"/>
      <c r="BG113" s="10"/>
      <c r="BH113" s="10"/>
      <c r="BI113" s="10"/>
      <c r="BJ113" s="10"/>
      <c r="BK113" s="10"/>
      <c r="BL113" s="10"/>
      <c r="BM113" s="10"/>
    </row>
    <row r="114" spans="1:82" s="5" customFormat="1" ht="24" customHeight="1">
      <c r="A114" s="35" t="s">
        <v>248</v>
      </c>
      <c r="B114" s="31"/>
      <c r="C114" s="29"/>
      <c r="D114" s="57"/>
      <c r="E114" s="63">
        <f t="shared" ref="E114:Q114" si="16">SUM(E115:E123)</f>
        <v>15750350.550000001</v>
      </c>
      <c r="F114" s="63">
        <f t="shared" si="16"/>
        <v>2894275.3000000003</v>
      </c>
      <c r="G114" s="63">
        <f t="shared" si="16"/>
        <v>2081664.4099999997</v>
      </c>
      <c r="H114" s="63">
        <f t="shared" si="16"/>
        <v>156916</v>
      </c>
      <c r="I114" s="63">
        <f t="shared" si="16"/>
        <v>65613</v>
      </c>
      <c r="J114" s="63">
        <f t="shared" si="16"/>
        <v>131835968.11</v>
      </c>
      <c r="K114" s="63">
        <f t="shared" si="16"/>
        <v>162991275.13</v>
      </c>
      <c r="L114" s="63">
        <f t="shared" si="16"/>
        <v>76592334.829999998</v>
      </c>
      <c r="M114" s="63">
        <f t="shared" si="16"/>
        <v>87552224.5</v>
      </c>
      <c r="N114" s="63">
        <f t="shared" si="16"/>
        <v>51764705.320000008</v>
      </c>
      <c r="O114" s="63">
        <f t="shared" si="16"/>
        <v>53487349</v>
      </c>
      <c r="P114" s="63">
        <f t="shared" si="16"/>
        <v>15928742.460000001</v>
      </c>
      <c r="Q114" s="63">
        <f t="shared" si="16"/>
        <v>112000</v>
      </c>
      <c r="R114" s="29" t="s">
        <v>352</v>
      </c>
      <c r="S114" s="29"/>
      <c r="V114" s="29"/>
      <c r="W114" s="29"/>
      <c r="X114" s="10"/>
      <c r="Y114" s="10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89"/>
      <c r="AT114" s="189"/>
      <c r="AU114" s="189"/>
      <c r="AV114" s="189"/>
      <c r="AW114" s="189"/>
      <c r="AX114" s="189"/>
      <c r="AY114" s="73"/>
      <c r="AZ114" s="73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</row>
    <row r="115" spans="1:82" s="4" customFormat="1" ht="24" customHeight="1">
      <c r="B115" s="27" t="s">
        <v>247</v>
      </c>
      <c r="C115" s="26"/>
      <c r="E115" s="25">
        <v>122346</v>
      </c>
      <c r="F115" s="24">
        <v>165942</v>
      </c>
      <c r="G115" s="24">
        <v>320559.11</v>
      </c>
      <c r="H115" s="24">
        <v>156916</v>
      </c>
      <c r="I115" s="24">
        <v>4100</v>
      </c>
      <c r="J115" s="24">
        <v>11967238.539999999</v>
      </c>
      <c r="K115" s="24">
        <v>15057586.390000001</v>
      </c>
      <c r="L115" s="24">
        <v>6680565</v>
      </c>
      <c r="M115" s="24">
        <v>7681669</v>
      </c>
      <c r="N115" s="24">
        <v>4197058.13</v>
      </c>
      <c r="O115" s="24">
        <v>2423250</v>
      </c>
      <c r="P115" s="24">
        <v>1311686.28</v>
      </c>
      <c r="Q115" s="24">
        <v>20000</v>
      </c>
      <c r="R115" s="91"/>
      <c r="S115" s="10" t="s">
        <v>353</v>
      </c>
      <c r="V115" s="91"/>
      <c r="W115" s="10"/>
      <c r="X115" s="10"/>
      <c r="Y115" s="10"/>
      <c r="Z115" s="120"/>
      <c r="AA115" s="120"/>
      <c r="AB115" s="121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89"/>
      <c r="AY115" s="8"/>
      <c r="AZ115" s="8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</row>
    <row r="116" spans="1:82" s="4" customFormat="1" ht="24" customHeight="1">
      <c r="B116" s="27" t="s">
        <v>246</v>
      </c>
      <c r="C116" s="26"/>
      <c r="E116" s="25">
        <v>1475177.67</v>
      </c>
      <c r="F116" s="24">
        <v>377608</v>
      </c>
      <c r="G116" s="24">
        <v>168679.42</v>
      </c>
      <c r="H116" s="24">
        <v>0</v>
      </c>
      <c r="I116" s="24">
        <v>21333</v>
      </c>
      <c r="J116" s="24">
        <v>12235342.25</v>
      </c>
      <c r="K116" s="24">
        <v>14355033.42</v>
      </c>
      <c r="L116" s="24">
        <v>6934261</v>
      </c>
      <c r="M116" s="24">
        <v>7689749</v>
      </c>
      <c r="N116" s="24">
        <v>4730243.6900000004</v>
      </c>
      <c r="O116" s="24">
        <v>4460059</v>
      </c>
      <c r="P116" s="24">
        <v>409000</v>
      </c>
      <c r="Q116" s="24">
        <v>18000</v>
      </c>
      <c r="R116" s="91"/>
      <c r="S116" s="10" t="s">
        <v>354</v>
      </c>
      <c r="V116" s="91"/>
      <c r="W116" s="10"/>
      <c r="X116" s="10"/>
      <c r="Y116" s="10"/>
      <c r="Z116" s="120"/>
      <c r="AA116" s="120"/>
      <c r="AB116" s="121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89"/>
      <c r="AY116" s="8"/>
      <c r="AZ116" s="8"/>
      <c r="BA116" s="10"/>
      <c r="BB116" s="10"/>
      <c r="BC116" s="10"/>
      <c r="BD116" s="10"/>
      <c r="BE116" s="10"/>
      <c r="BF116" s="29"/>
      <c r="BG116" s="29"/>
      <c r="BH116" s="29"/>
      <c r="BI116" s="29"/>
      <c r="BJ116" s="29"/>
      <c r="BK116" s="29"/>
      <c r="BL116" s="29"/>
      <c r="BM116" s="29"/>
    </row>
    <row r="117" spans="1:82" s="4" customFormat="1" ht="24" customHeight="1">
      <c r="B117" s="27" t="s">
        <v>245</v>
      </c>
      <c r="C117" s="26"/>
      <c r="E117" s="25">
        <v>575439</v>
      </c>
      <c r="F117" s="24">
        <v>140334.29999999999</v>
      </c>
      <c r="G117" s="24">
        <v>224179.44</v>
      </c>
      <c r="H117" s="24">
        <v>0</v>
      </c>
      <c r="I117" s="24">
        <v>2200</v>
      </c>
      <c r="J117" s="24">
        <v>17457377</v>
      </c>
      <c r="K117" s="24">
        <v>18868866.309999999</v>
      </c>
      <c r="L117" s="24">
        <v>10535698.08</v>
      </c>
      <c r="M117" s="24">
        <v>10472796</v>
      </c>
      <c r="N117" s="24">
        <v>5438773.25</v>
      </c>
      <c r="O117" s="24">
        <v>8349100</v>
      </c>
      <c r="P117" s="24">
        <v>1982916</v>
      </c>
      <c r="Q117" s="24">
        <v>0</v>
      </c>
      <c r="R117" s="91"/>
      <c r="S117" s="10" t="s">
        <v>355</v>
      </c>
      <c r="V117" s="91"/>
      <c r="W117" s="10"/>
      <c r="X117" s="10"/>
      <c r="Y117" s="10"/>
      <c r="Z117" s="120"/>
      <c r="AA117" s="120"/>
      <c r="AB117" s="121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89"/>
      <c r="AY117" s="8"/>
      <c r="AZ117" s="8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</row>
    <row r="118" spans="1:82" s="4" customFormat="1" ht="24" customHeight="1">
      <c r="B118" s="27" t="s">
        <v>244</v>
      </c>
      <c r="C118" s="26"/>
      <c r="E118" s="25">
        <v>811126.97</v>
      </c>
      <c r="F118" s="24">
        <v>161878.5</v>
      </c>
      <c r="G118" s="24">
        <v>209955.84</v>
      </c>
      <c r="H118" s="24">
        <v>0</v>
      </c>
      <c r="I118" s="24">
        <v>10</v>
      </c>
      <c r="J118" s="24">
        <v>22613531</v>
      </c>
      <c r="K118" s="24">
        <v>23779787.289999999</v>
      </c>
      <c r="L118" s="24">
        <v>13479017</v>
      </c>
      <c r="M118" s="24">
        <v>11965434</v>
      </c>
      <c r="N118" s="24">
        <v>6472255.7400000002</v>
      </c>
      <c r="O118" s="24">
        <v>11986500</v>
      </c>
      <c r="P118" s="24">
        <v>3324751.91</v>
      </c>
      <c r="Q118" s="24">
        <v>0</v>
      </c>
      <c r="R118" s="91"/>
      <c r="S118" s="10" t="s">
        <v>356</v>
      </c>
      <c r="V118" s="91"/>
      <c r="W118" s="10"/>
      <c r="X118" s="10"/>
      <c r="Y118" s="10"/>
      <c r="Z118" s="120"/>
      <c r="AA118" s="120"/>
      <c r="AB118" s="121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89"/>
      <c r="AY118" s="11"/>
      <c r="AZ118" s="11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</row>
    <row r="119" spans="1:82" s="4" customFormat="1" ht="24" customHeight="1">
      <c r="B119" s="27" t="s">
        <v>243</v>
      </c>
      <c r="C119" s="26"/>
      <c r="E119" s="25">
        <v>673547.07</v>
      </c>
      <c r="F119" s="24">
        <v>302780</v>
      </c>
      <c r="G119" s="24">
        <v>113191.85</v>
      </c>
      <c r="H119" s="24">
        <v>0</v>
      </c>
      <c r="I119" s="24">
        <v>13590</v>
      </c>
      <c r="J119" s="24">
        <v>23779143.699999999</v>
      </c>
      <c r="K119" s="24">
        <v>23513164.120000001</v>
      </c>
      <c r="L119" s="24">
        <v>16099755</v>
      </c>
      <c r="M119" s="24">
        <v>12474072</v>
      </c>
      <c r="N119" s="24">
        <v>6260627.2399999993</v>
      </c>
      <c r="O119" s="24">
        <v>4741000</v>
      </c>
      <c r="P119" s="24">
        <v>2477340.0499999998</v>
      </c>
      <c r="Q119" s="24">
        <v>18000</v>
      </c>
      <c r="R119" s="91"/>
      <c r="S119" s="10" t="s">
        <v>357</v>
      </c>
      <c r="V119" s="91"/>
      <c r="W119" s="10"/>
      <c r="X119" s="10"/>
      <c r="Y119" s="10"/>
      <c r="Z119" s="120"/>
      <c r="AA119" s="120"/>
      <c r="AB119" s="121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89"/>
      <c r="AY119" s="52"/>
      <c r="AZ119" s="52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</row>
    <row r="120" spans="1:82" s="4" customFormat="1" ht="24" customHeight="1">
      <c r="B120" s="27" t="s">
        <v>242</v>
      </c>
      <c r="C120" s="26"/>
      <c r="E120" s="25">
        <v>873601.89</v>
      </c>
      <c r="F120" s="24">
        <v>230148.6</v>
      </c>
      <c r="G120" s="24">
        <v>168832.22</v>
      </c>
      <c r="H120" s="24">
        <v>0</v>
      </c>
      <c r="I120" s="24">
        <v>10680</v>
      </c>
      <c r="J120" s="24">
        <v>7781643</v>
      </c>
      <c r="K120" s="24">
        <v>14755432.939999999</v>
      </c>
      <c r="L120" s="24">
        <v>4068612.75</v>
      </c>
      <c r="M120" s="24">
        <v>7409156</v>
      </c>
      <c r="N120" s="24">
        <v>3703518.2800000007</v>
      </c>
      <c r="O120" s="24">
        <v>3241100</v>
      </c>
      <c r="P120" s="24">
        <v>1743964.1599999999</v>
      </c>
      <c r="Q120" s="24">
        <v>0</v>
      </c>
      <c r="R120" s="91"/>
      <c r="S120" s="10" t="s">
        <v>358</v>
      </c>
      <c r="V120" s="91"/>
      <c r="W120" s="10"/>
      <c r="X120" s="10"/>
      <c r="Y120" s="73"/>
      <c r="Z120" s="120"/>
      <c r="AA120" s="120"/>
      <c r="AB120" s="121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89"/>
      <c r="AY120" s="52"/>
      <c r="AZ120" s="52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</row>
    <row r="121" spans="1:82" s="4" customFormat="1" ht="24" customHeight="1">
      <c r="B121" s="27" t="s">
        <v>241</v>
      </c>
      <c r="C121" s="26"/>
      <c r="E121" s="25">
        <v>3658501.79</v>
      </c>
      <c r="F121" s="24">
        <v>437724.2</v>
      </c>
      <c r="G121" s="24">
        <v>317614.95</v>
      </c>
      <c r="H121" s="24">
        <v>0</v>
      </c>
      <c r="I121" s="24">
        <v>7200</v>
      </c>
      <c r="J121" s="24">
        <v>11158476.26</v>
      </c>
      <c r="K121" s="24">
        <v>17721826.760000002</v>
      </c>
      <c r="L121" s="24">
        <v>5696567</v>
      </c>
      <c r="M121" s="24">
        <v>10607989.5</v>
      </c>
      <c r="N121" s="24">
        <v>6326680.3600000003</v>
      </c>
      <c r="O121" s="24">
        <v>4647500</v>
      </c>
      <c r="P121" s="24">
        <v>1252997.69</v>
      </c>
      <c r="Q121" s="24">
        <v>18000</v>
      </c>
      <c r="R121" s="91"/>
      <c r="S121" s="10" t="s">
        <v>359</v>
      </c>
      <c r="V121" s="91"/>
      <c r="W121" s="10"/>
      <c r="X121" s="10"/>
      <c r="Y121" s="8"/>
      <c r="Z121" s="120"/>
      <c r="AA121" s="120"/>
      <c r="AB121" s="121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89"/>
      <c r="AY121" s="52"/>
      <c r="AZ121" s="52"/>
      <c r="BA121" s="29"/>
      <c r="BB121" s="29"/>
      <c r="BC121" s="29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</row>
    <row r="122" spans="1:82" s="4" customFormat="1" ht="24" customHeight="1">
      <c r="B122" s="27" t="s">
        <v>240</v>
      </c>
      <c r="C122" s="26"/>
      <c r="D122" s="10"/>
      <c r="E122" s="25">
        <v>401432</v>
      </c>
      <c r="F122" s="24">
        <v>295888.2</v>
      </c>
      <c r="G122" s="24">
        <v>350706.96</v>
      </c>
      <c r="H122" s="24">
        <v>0</v>
      </c>
      <c r="I122" s="24">
        <v>2400</v>
      </c>
      <c r="J122" s="24">
        <v>14016613.359999999</v>
      </c>
      <c r="K122" s="24">
        <v>16081909.289999999</v>
      </c>
      <c r="L122" s="24">
        <v>6622490</v>
      </c>
      <c r="M122" s="24">
        <v>9236663</v>
      </c>
      <c r="N122" s="24">
        <v>4256841.8600000003</v>
      </c>
      <c r="O122" s="24">
        <v>8585210</v>
      </c>
      <c r="P122" s="24">
        <v>1837308</v>
      </c>
      <c r="Q122" s="24">
        <v>18000</v>
      </c>
      <c r="R122" s="94"/>
      <c r="S122" s="10" t="s">
        <v>360</v>
      </c>
      <c r="T122" s="10"/>
      <c r="V122" s="94"/>
      <c r="W122" s="10"/>
      <c r="X122" s="10"/>
      <c r="Y122" s="8"/>
      <c r="Z122" s="120"/>
      <c r="AA122" s="120"/>
      <c r="AB122" s="121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89"/>
      <c r="AY122" s="52"/>
      <c r="AZ122" s="52"/>
      <c r="BA122" s="10"/>
      <c r="BB122" s="10"/>
      <c r="BC122" s="10"/>
      <c r="BD122" s="29"/>
      <c r="BE122" s="29"/>
      <c r="BF122" s="10"/>
      <c r="BG122" s="10"/>
      <c r="BH122" s="10"/>
      <c r="BI122" s="10"/>
      <c r="BJ122" s="10"/>
      <c r="BK122" s="10"/>
      <c r="BL122" s="10"/>
      <c r="BM122" s="10"/>
    </row>
    <row r="123" spans="1:82" s="4" customFormat="1" ht="24" customHeight="1">
      <c r="B123" s="69" t="s">
        <v>239</v>
      </c>
      <c r="C123" s="68"/>
      <c r="D123" s="67"/>
      <c r="E123" s="25">
        <v>7159178.1600000001</v>
      </c>
      <c r="F123" s="24">
        <v>781971.5</v>
      </c>
      <c r="G123" s="24">
        <v>207944.62</v>
      </c>
      <c r="H123" s="24">
        <v>0</v>
      </c>
      <c r="I123" s="24">
        <v>4100</v>
      </c>
      <c r="J123" s="24">
        <v>10826603</v>
      </c>
      <c r="K123" s="24">
        <v>18857668.609999999</v>
      </c>
      <c r="L123" s="24">
        <v>6475369</v>
      </c>
      <c r="M123" s="24">
        <v>10014696</v>
      </c>
      <c r="N123" s="24">
        <v>10378706.77</v>
      </c>
      <c r="O123" s="24">
        <v>5053630</v>
      </c>
      <c r="P123" s="24">
        <v>1588778.37</v>
      </c>
      <c r="Q123" s="24">
        <v>20000</v>
      </c>
      <c r="R123" s="94"/>
      <c r="S123" s="10" t="s">
        <v>361</v>
      </c>
      <c r="T123" s="10"/>
      <c r="V123" s="94"/>
      <c r="W123" s="10"/>
      <c r="X123" s="73"/>
      <c r="Y123" s="8"/>
      <c r="Z123" s="120"/>
      <c r="AA123" s="120"/>
      <c r="AB123" s="121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  <c r="AV123" s="122"/>
      <c r="AW123" s="122"/>
      <c r="AX123" s="189"/>
      <c r="AY123" s="52"/>
      <c r="AZ123" s="52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</row>
    <row r="124" spans="1:82" s="4" customFormat="1" ht="89.4" customHeight="1">
      <c r="B124" s="27"/>
      <c r="C124" s="32"/>
      <c r="E124" s="56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94"/>
      <c r="S124" s="91"/>
      <c r="T124" s="10"/>
      <c r="V124" s="94"/>
      <c r="W124" s="91"/>
      <c r="X124" s="8"/>
      <c r="Y124" s="11"/>
      <c r="Z124" s="189"/>
      <c r="AA124" s="189"/>
      <c r="AB124" s="189"/>
      <c r="AC124" s="189"/>
      <c r="AD124" s="189"/>
      <c r="AE124" s="189"/>
      <c r="AF124" s="189"/>
      <c r="AG124" s="189"/>
      <c r="AH124" s="189"/>
      <c r="AI124" s="189"/>
      <c r="AJ124" s="189"/>
      <c r="AK124" s="189"/>
      <c r="AL124" s="189"/>
      <c r="AM124" s="189"/>
      <c r="AN124" s="189"/>
      <c r="AO124" s="189"/>
      <c r="AP124" s="189"/>
      <c r="AQ124" s="189"/>
      <c r="AR124" s="189"/>
      <c r="AS124" s="189"/>
      <c r="AT124" s="189"/>
      <c r="AU124" s="189"/>
      <c r="AV124" s="189"/>
      <c r="AW124" s="189"/>
      <c r="AX124" s="189"/>
      <c r="AY124" s="52"/>
      <c r="AZ124" s="52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</row>
    <row r="125" spans="1:82" s="9" customFormat="1" ht="30.6" customHeight="1">
      <c r="B125" s="54" t="s">
        <v>50</v>
      </c>
      <c r="C125" s="51"/>
      <c r="D125" s="54" t="s">
        <v>564</v>
      </c>
      <c r="E125" s="53"/>
      <c r="V125" s="73"/>
      <c r="W125" s="73"/>
      <c r="X125" s="8"/>
      <c r="Y125" s="11"/>
      <c r="Z125" s="189"/>
      <c r="AA125" s="189"/>
      <c r="AB125" s="189"/>
      <c r="AC125" s="189"/>
      <c r="AD125" s="189"/>
      <c r="AE125" s="189"/>
      <c r="AF125" s="189"/>
      <c r="AG125" s="189"/>
      <c r="AH125" s="189"/>
      <c r="AI125" s="189"/>
      <c r="AJ125" s="189"/>
      <c r="AK125" s="189"/>
      <c r="AL125" s="189"/>
      <c r="AM125" s="189"/>
      <c r="AN125" s="189"/>
      <c r="AO125" s="189"/>
      <c r="AP125" s="189"/>
      <c r="AQ125" s="189"/>
      <c r="AR125" s="189"/>
      <c r="AS125" s="189"/>
      <c r="AT125" s="189"/>
      <c r="AU125" s="189"/>
      <c r="AV125" s="189"/>
      <c r="AW125" s="189"/>
      <c r="AX125" s="189"/>
      <c r="AY125" s="29"/>
      <c r="AZ125" s="29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</row>
    <row r="126" spans="1:82" s="8" customFormat="1" ht="30.6" customHeight="1">
      <c r="B126" s="9" t="s">
        <v>49</v>
      </c>
      <c r="C126" s="51"/>
      <c r="D126" s="50" t="s">
        <v>48</v>
      </c>
      <c r="E126" s="49"/>
      <c r="U126" s="4"/>
      <c r="Y126" s="11"/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  <c r="AK126" s="189"/>
      <c r="AL126" s="189"/>
      <c r="AM126" s="189"/>
      <c r="AN126" s="189"/>
      <c r="AO126" s="189"/>
      <c r="AP126" s="189"/>
      <c r="AQ126" s="189"/>
      <c r="AR126" s="189"/>
      <c r="AS126" s="189"/>
      <c r="AT126" s="189"/>
      <c r="AU126" s="189"/>
      <c r="AV126" s="189"/>
      <c r="AW126" s="189"/>
      <c r="AX126" s="189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</row>
    <row r="127" spans="1:82" s="8" customFormat="1">
      <c r="B127" s="9"/>
      <c r="C127" s="51"/>
      <c r="D127" s="50" t="s">
        <v>566</v>
      </c>
      <c r="E127" s="49"/>
      <c r="Q127" s="52"/>
      <c r="R127" s="52"/>
      <c r="S127" s="92" t="s">
        <v>303</v>
      </c>
      <c r="T127" s="52"/>
      <c r="U127" s="9"/>
      <c r="V127" s="52"/>
      <c r="W127" s="92"/>
      <c r="Y127" s="11"/>
      <c r="Z127" s="189"/>
      <c r="AA127" s="189"/>
      <c r="AB127" s="189"/>
      <c r="AC127" s="189"/>
      <c r="AD127" s="189"/>
      <c r="AE127" s="189"/>
      <c r="AF127" s="189"/>
      <c r="AG127" s="189"/>
      <c r="AH127" s="189"/>
      <c r="AI127" s="189"/>
      <c r="AJ127" s="189"/>
      <c r="AK127" s="189"/>
      <c r="AL127" s="189"/>
      <c r="AM127" s="189"/>
      <c r="AN127" s="189"/>
      <c r="AO127" s="189"/>
      <c r="AP127" s="189"/>
      <c r="AQ127" s="189"/>
      <c r="AR127" s="189"/>
      <c r="AS127" s="189"/>
      <c r="AT127" s="189"/>
      <c r="AU127" s="189"/>
      <c r="AV127" s="189"/>
      <c r="AW127" s="189"/>
      <c r="AX127" s="189"/>
      <c r="AY127" s="10"/>
      <c r="AZ127" s="10"/>
      <c r="BA127" s="10"/>
      <c r="BB127" s="10"/>
      <c r="BC127" s="10"/>
      <c r="BD127" s="10"/>
      <c r="BE127" s="10"/>
      <c r="BF127" s="73"/>
      <c r="BG127" s="73"/>
      <c r="BH127" s="73"/>
      <c r="BI127" s="73"/>
      <c r="BJ127" s="73"/>
      <c r="BK127" s="73"/>
      <c r="BL127" s="73"/>
      <c r="BM127" s="73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</row>
    <row r="128" spans="1:82" s="8" customFormat="1" ht="15" customHeight="1">
      <c r="B128" s="9"/>
      <c r="C128" s="51"/>
      <c r="D128" s="50"/>
      <c r="E128" s="49"/>
      <c r="P128" s="48"/>
      <c r="Q128" s="48"/>
      <c r="R128" s="48"/>
      <c r="S128" s="48"/>
      <c r="T128" s="52"/>
      <c r="V128" s="52"/>
      <c r="W128" s="52"/>
      <c r="Y128" s="11"/>
      <c r="Z128" s="189"/>
      <c r="AA128" s="189"/>
      <c r="AB128" s="189"/>
      <c r="AC128" s="189"/>
      <c r="AD128" s="189"/>
      <c r="AE128" s="189"/>
      <c r="AF128" s="189"/>
      <c r="AG128" s="189"/>
      <c r="AH128" s="189"/>
      <c r="AI128" s="189"/>
      <c r="AJ128" s="189"/>
      <c r="AK128" s="189"/>
      <c r="AL128" s="189"/>
      <c r="AM128" s="189"/>
      <c r="AN128" s="189"/>
      <c r="AO128" s="189"/>
      <c r="AP128" s="189"/>
      <c r="AQ128" s="189"/>
      <c r="AR128" s="189"/>
      <c r="AS128" s="189"/>
      <c r="AT128" s="189"/>
      <c r="AU128" s="189"/>
      <c r="AV128" s="189"/>
      <c r="AW128" s="189"/>
      <c r="AX128" s="189"/>
      <c r="AY128" s="10"/>
      <c r="AZ128" s="10"/>
      <c r="BA128" s="10"/>
      <c r="BB128" s="10"/>
      <c r="BC128" s="10"/>
      <c r="BD128" s="10"/>
      <c r="BE128" s="10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</row>
    <row r="129" spans="1:82" s="3" customFormat="1" ht="13.8" customHeight="1">
      <c r="A129" s="107"/>
      <c r="B129" s="108"/>
      <c r="C129" s="108"/>
      <c r="D129" s="109"/>
      <c r="E129" s="164" t="s">
        <v>47</v>
      </c>
      <c r="F129" s="165"/>
      <c r="G129" s="165"/>
      <c r="H129" s="165"/>
      <c r="I129" s="165"/>
      <c r="J129" s="165"/>
      <c r="K129" s="166"/>
      <c r="L129" s="167" t="s">
        <v>43</v>
      </c>
      <c r="M129" s="168"/>
      <c r="N129" s="168"/>
      <c r="O129" s="168"/>
      <c r="P129" s="168"/>
      <c r="Q129" s="169"/>
      <c r="R129" s="129" t="s">
        <v>302</v>
      </c>
      <c r="S129" s="90"/>
      <c r="T129" s="93"/>
      <c r="V129" s="153"/>
      <c r="W129" s="90"/>
      <c r="X129" s="8"/>
      <c r="Y129" s="11"/>
      <c r="Z129" s="189"/>
      <c r="AA129" s="189"/>
      <c r="AB129" s="189"/>
      <c r="AC129" s="189"/>
      <c r="AD129" s="189"/>
      <c r="AE129" s="189"/>
      <c r="AF129" s="189"/>
      <c r="AG129" s="189"/>
      <c r="AH129" s="189"/>
      <c r="AI129" s="189"/>
      <c r="AJ129" s="189"/>
      <c r="AK129" s="189"/>
      <c r="AL129" s="189"/>
      <c r="AM129" s="189"/>
      <c r="AN129" s="189"/>
      <c r="AO129" s="189"/>
      <c r="AP129" s="189"/>
      <c r="AQ129" s="189"/>
      <c r="AR129" s="189"/>
      <c r="AS129" s="189"/>
      <c r="AT129" s="189"/>
      <c r="AU129" s="189"/>
      <c r="AV129" s="189"/>
      <c r="AW129" s="189"/>
      <c r="AX129" s="189"/>
      <c r="AY129" s="10"/>
      <c r="AZ129" s="10"/>
      <c r="BA129" s="10"/>
      <c r="BB129" s="10"/>
      <c r="BC129" s="10"/>
      <c r="BD129" s="10"/>
      <c r="BE129" s="10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</row>
    <row r="130" spans="1:82" s="7" customFormat="1">
      <c r="A130" s="158" t="s">
        <v>45</v>
      </c>
      <c r="B130" s="158"/>
      <c r="C130" s="158"/>
      <c r="D130" s="159"/>
      <c r="E130" s="170" t="s">
        <v>46</v>
      </c>
      <c r="F130" s="171"/>
      <c r="G130" s="171"/>
      <c r="H130" s="171"/>
      <c r="I130" s="171"/>
      <c r="J130" s="171"/>
      <c r="K130" s="172"/>
      <c r="L130" s="160" t="s">
        <v>28</v>
      </c>
      <c r="M130" s="161"/>
      <c r="N130" s="161"/>
      <c r="O130" s="161"/>
      <c r="P130" s="161"/>
      <c r="Q130" s="161"/>
      <c r="R130" s="154" t="s">
        <v>304</v>
      </c>
      <c r="S130" s="155"/>
      <c r="T130" s="93"/>
      <c r="V130" s="156"/>
      <c r="W130" s="156"/>
      <c r="X130" s="8"/>
      <c r="Y130" s="11"/>
      <c r="Z130" s="189"/>
      <c r="AA130" s="189"/>
      <c r="AB130" s="189"/>
      <c r="AC130" s="189"/>
      <c r="AD130" s="189"/>
      <c r="AE130" s="189"/>
      <c r="AF130" s="189"/>
      <c r="AG130" s="189"/>
      <c r="AH130" s="189"/>
      <c r="AI130" s="189"/>
      <c r="AJ130" s="189"/>
      <c r="AK130" s="189"/>
      <c r="AL130" s="189"/>
      <c r="AM130" s="189"/>
      <c r="AN130" s="189"/>
      <c r="AO130" s="189"/>
      <c r="AP130" s="189"/>
      <c r="AQ130" s="189"/>
      <c r="AR130" s="189"/>
      <c r="AS130" s="189"/>
      <c r="AT130" s="189"/>
      <c r="AU130" s="189"/>
      <c r="AV130" s="189"/>
      <c r="AW130" s="189"/>
      <c r="AX130" s="189"/>
      <c r="AY130" s="10"/>
      <c r="AZ130" s="10"/>
      <c r="BA130" s="10"/>
      <c r="BB130" s="10"/>
      <c r="BC130" s="10"/>
      <c r="BD130" s="10"/>
      <c r="BE130" s="10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</row>
    <row r="131" spans="1:82" s="7" customFormat="1" ht="6" customHeight="1">
      <c r="E131" s="44"/>
      <c r="G131" s="39"/>
      <c r="H131" s="39"/>
      <c r="I131" s="39"/>
      <c r="J131" s="45"/>
      <c r="K131" s="141"/>
      <c r="L131" s="142"/>
      <c r="M131" s="138"/>
      <c r="N131" s="142"/>
      <c r="O131" s="138"/>
      <c r="P131" s="142"/>
      <c r="Q131" s="139"/>
      <c r="R131" s="154"/>
      <c r="S131" s="156"/>
      <c r="T131" s="87"/>
      <c r="V131" s="156"/>
      <c r="W131" s="156"/>
      <c r="X131" s="8"/>
      <c r="Y131" s="11"/>
      <c r="Z131" s="189"/>
      <c r="AA131" s="189"/>
      <c r="AB131" s="189"/>
      <c r="AC131" s="189"/>
      <c r="AD131" s="189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  <c r="AP131" s="189"/>
      <c r="AQ131" s="189"/>
      <c r="AR131" s="189"/>
      <c r="AS131" s="189"/>
      <c r="AT131" s="189"/>
      <c r="AU131" s="189"/>
      <c r="AV131" s="189"/>
      <c r="AW131" s="189"/>
      <c r="AX131" s="189"/>
      <c r="AY131" s="10"/>
      <c r="AZ131" s="10"/>
      <c r="BA131" s="10"/>
      <c r="BB131" s="10"/>
      <c r="BC131" s="10"/>
      <c r="BD131" s="10"/>
      <c r="BE131" s="10"/>
      <c r="BF131" s="11"/>
      <c r="BG131" s="11"/>
      <c r="BH131" s="11"/>
      <c r="BI131" s="11"/>
      <c r="BJ131" s="11"/>
      <c r="BK131" s="11"/>
      <c r="BL131" s="11"/>
      <c r="BM131" s="11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</row>
    <row r="132" spans="1:82" s="7" customFormat="1">
      <c r="A132" s="158" t="s">
        <v>42</v>
      </c>
      <c r="B132" s="158"/>
      <c r="C132" s="158"/>
      <c r="D132" s="159"/>
      <c r="E132" s="44" t="s">
        <v>41</v>
      </c>
      <c r="F132" s="39" t="s">
        <v>44</v>
      </c>
      <c r="G132" s="39"/>
      <c r="H132" s="39" t="s">
        <v>40</v>
      </c>
      <c r="I132" s="39"/>
      <c r="J132" s="129"/>
      <c r="K132" s="129"/>
      <c r="L132" s="143"/>
      <c r="M132" s="52"/>
      <c r="N132" s="143"/>
      <c r="O132" s="52"/>
      <c r="P132" s="143"/>
      <c r="Q132" s="140"/>
      <c r="R132" s="146"/>
      <c r="S132" s="146" t="s">
        <v>305</v>
      </c>
      <c r="T132" s="87"/>
      <c r="V132" s="156"/>
      <c r="W132" s="156"/>
      <c r="X132" s="8"/>
      <c r="Y132" s="11"/>
      <c r="Z132" s="189"/>
      <c r="AA132" s="189"/>
      <c r="AB132" s="189"/>
      <c r="AC132" s="189"/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89"/>
      <c r="AT132" s="189"/>
      <c r="AU132" s="189"/>
      <c r="AV132" s="189"/>
      <c r="AW132" s="189"/>
      <c r="AX132" s="189"/>
      <c r="AY132" s="10"/>
      <c r="AZ132" s="10"/>
      <c r="BA132" s="73"/>
      <c r="BB132" s="73"/>
      <c r="BC132" s="73"/>
      <c r="BD132" s="10"/>
      <c r="BE132" s="10"/>
      <c r="BF132" s="52"/>
      <c r="BG132" s="52"/>
      <c r="BH132" s="52"/>
      <c r="BI132" s="52"/>
      <c r="BJ132" s="52"/>
      <c r="BK132" s="52"/>
      <c r="BL132" s="52"/>
      <c r="BM132" s="52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</row>
    <row r="133" spans="1:82" s="7" customFormat="1">
      <c r="A133" s="158" t="s">
        <v>38</v>
      </c>
      <c r="B133" s="158"/>
      <c r="C133" s="158"/>
      <c r="D133" s="159"/>
      <c r="E133" s="42" t="s">
        <v>37</v>
      </c>
      <c r="F133" s="39" t="s">
        <v>567</v>
      </c>
      <c r="G133" s="39"/>
      <c r="H133" s="130" t="s">
        <v>36</v>
      </c>
      <c r="I133" s="39"/>
      <c r="J133" s="129"/>
      <c r="K133" s="129"/>
      <c r="L133" s="135" t="s">
        <v>39</v>
      </c>
      <c r="M133" s="134" t="s">
        <v>556</v>
      </c>
      <c r="N133" s="135" t="s">
        <v>557</v>
      </c>
      <c r="O133" s="134" t="s">
        <v>558</v>
      </c>
      <c r="P133" s="135" t="s">
        <v>559</v>
      </c>
      <c r="Q133" s="144" t="s">
        <v>560</v>
      </c>
      <c r="R133" s="154" t="s">
        <v>306</v>
      </c>
      <c r="S133" s="156"/>
      <c r="T133" s="87"/>
      <c r="V133" s="156"/>
      <c r="W133" s="156"/>
      <c r="X133" s="8"/>
      <c r="Y133" s="11"/>
      <c r="Z133" s="189"/>
      <c r="AA133" s="189"/>
      <c r="AB133" s="189"/>
      <c r="AC133" s="189"/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189"/>
      <c r="AT133" s="189"/>
      <c r="AU133" s="189"/>
      <c r="AV133" s="189"/>
      <c r="AW133" s="189"/>
      <c r="AX133" s="189"/>
      <c r="AY133" s="10"/>
      <c r="AZ133" s="10"/>
      <c r="BA133" s="8"/>
      <c r="BB133" s="8"/>
      <c r="BC133" s="8"/>
      <c r="BD133" s="73"/>
      <c r="BE133" s="73"/>
      <c r="BF133" s="52"/>
      <c r="BG133" s="52"/>
      <c r="BH133" s="52"/>
      <c r="BI133" s="52"/>
      <c r="BJ133" s="52"/>
      <c r="BK133" s="52"/>
      <c r="BL133" s="52"/>
      <c r="BM133" s="52"/>
    </row>
    <row r="134" spans="1:82" s="7" customFormat="1">
      <c r="A134" s="123"/>
      <c r="B134" s="123"/>
      <c r="C134" s="123"/>
      <c r="D134" s="124"/>
      <c r="E134" s="42" t="s">
        <v>27</v>
      </c>
      <c r="F134" s="41" t="s">
        <v>34</v>
      </c>
      <c r="G134" s="39" t="s">
        <v>33</v>
      </c>
      <c r="H134" s="41" t="s">
        <v>32</v>
      </c>
      <c r="I134" s="39" t="s">
        <v>31</v>
      </c>
      <c r="J134" s="129" t="s">
        <v>30</v>
      </c>
      <c r="K134" s="129" t="s">
        <v>29</v>
      </c>
      <c r="L134" s="135" t="s">
        <v>35</v>
      </c>
      <c r="M134" s="134" t="s">
        <v>561</v>
      </c>
      <c r="N134" s="135" t="s">
        <v>19</v>
      </c>
      <c r="O134" s="134" t="s">
        <v>562</v>
      </c>
      <c r="P134" s="135" t="s">
        <v>22</v>
      </c>
      <c r="Q134" s="144" t="s">
        <v>21</v>
      </c>
      <c r="R134" s="129"/>
      <c r="S134" s="128" t="s">
        <v>307</v>
      </c>
      <c r="T134" s="87"/>
      <c r="V134" s="153"/>
      <c r="W134" s="153"/>
      <c r="X134" s="8"/>
      <c r="Y134" s="11"/>
      <c r="Z134" s="189"/>
      <c r="AA134" s="189"/>
      <c r="AB134" s="189"/>
      <c r="AC134" s="189"/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89"/>
      <c r="AT134" s="189"/>
      <c r="AU134" s="189"/>
      <c r="AV134" s="189"/>
      <c r="AW134" s="189"/>
      <c r="AX134" s="189"/>
      <c r="AY134" s="29"/>
      <c r="AZ134" s="29"/>
      <c r="BA134" s="8"/>
      <c r="BB134" s="8"/>
      <c r="BC134" s="8"/>
      <c r="BD134" s="8"/>
      <c r="BE134" s="8"/>
      <c r="BF134" s="52"/>
      <c r="BG134" s="52"/>
      <c r="BH134" s="52"/>
      <c r="BI134" s="52"/>
      <c r="BJ134" s="52"/>
      <c r="BK134" s="52"/>
      <c r="BL134" s="52"/>
      <c r="BM134" s="52"/>
    </row>
    <row r="135" spans="1:82" s="7" customFormat="1" ht="20.399999999999999">
      <c r="A135" s="112"/>
      <c r="B135" s="112"/>
      <c r="C135" s="112"/>
      <c r="D135" s="113"/>
      <c r="E135" s="38" t="s">
        <v>27</v>
      </c>
      <c r="F135" s="36" t="s">
        <v>26</v>
      </c>
      <c r="G135" s="36" t="s">
        <v>25</v>
      </c>
      <c r="H135" s="36" t="s">
        <v>24</v>
      </c>
      <c r="I135" s="36" t="s">
        <v>23</v>
      </c>
      <c r="J135" s="37" t="s">
        <v>22</v>
      </c>
      <c r="K135" s="37" t="s">
        <v>21</v>
      </c>
      <c r="L135" s="137" t="s">
        <v>20</v>
      </c>
      <c r="M135" s="136"/>
      <c r="N135" s="137"/>
      <c r="O135" s="136"/>
      <c r="P135" s="137"/>
      <c r="Q135" s="145"/>
      <c r="R135" s="125"/>
      <c r="S135" s="126"/>
      <c r="T135" s="93"/>
      <c r="V135" s="90"/>
      <c r="W135" s="90"/>
      <c r="X135" s="8"/>
      <c r="Y135" s="11"/>
      <c r="Z135" s="189"/>
      <c r="AA135" s="189"/>
      <c r="AB135" s="189"/>
      <c r="AC135" s="189"/>
      <c r="AD135" s="189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  <c r="AP135" s="189"/>
      <c r="AQ135" s="189"/>
      <c r="AR135" s="189"/>
      <c r="AS135" s="189"/>
      <c r="AT135" s="189"/>
      <c r="AU135" s="189"/>
      <c r="AV135" s="189"/>
      <c r="AW135" s="189"/>
      <c r="AX135" s="189"/>
      <c r="AY135" s="10"/>
      <c r="AZ135" s="10"/>
      <c r="BA135" s="8"/>
      <c r="BB135" s="8"/>
      <c r="BC135" s="8"/>
      <c r="BD135" s="8"/>
      <c r="BE135" s="8"/>
      <c r="BF135" s="52"/>
      <c r="BG135" s="52"/>
      <c r="BH135" s="52"/>
      <c r="BI135" s="52"/>
      <c r="BJ135" s="52"/>
      <c r="BK135" s="52"/>
      <c r="BL135" s="52"/>
      <c r="BM135" s="52"/>
    </row>
    <row r="136" spans="1:82" s="5" customFormat="1" ht="23.4" customHeight="1">
      <c r="A136" s="35" t="s">
        <v>238</v>
      </c>
      <c r="B136" s="31"/>
      <c r="D136" s="57"/>
      <c r="E136" s="63">
        <f t="shared" ref="E136:Q136" si="17">SUM(E137:E152)</f>
        <v>12923444.199999999</v>
      </c>
      <c r="F136" s="63">
        <f t="shared" si="17"/>
        <v>5227881.4399999995</v>
      </c>
      <c r="G136" s="63">
        <f t="shared" si="17"/>
        <v>4164424.81</v>
      </c>
      <c r="H136" s="63">
        <f t="shared" si="17"/>
        <v>750940.66999999993</v>
      </c>
      <c r="I136" s="63">
        <f t="shared" si="17"/>
        <v>589497.59999999998</v>
      </c>
      <c r="J136" s="63">
        <f t="shared" si="17"/>
        <v>320477765.31714201</v>
      </c>
      <c r="K136" s="63">
        <f t="shared" si="17"/>
        <v>313409165.42999995</v>
      </c>
      <c r="L136" s="63">
        <f t="shared" si="17"/>
        <v>167107204.69999999</v>
      </c>
      <c r="M136" s="63">
        <f t="shared" si="17"/>
        <v>167645832.86000001</v>
      </c>
      <c r="N136" s="63">
        <f t="shared" si="17"/>
        <v>91498626.24000001</v>
      </c>
      <c r="O136" s="63">
        <f t="shared" si="17"/>
        <v>137550483.25999999</v>
      </c>
      <c r="P136" s="63">
        <f t="shared" si="17"/>
        <v>36969105.780000001</v>
      </c>
      <c r="Q136" s="63">
        <f t="shared" si="17"/>
        <v>1262709.42</v>
      </c>
      <c r="R136" s="29" t="s">
        <v>362</v>
      </c>
      <c r="S136" s="29"/>
      <c r="V136" s="29"/>
      <c r="W136" s="29"/>
      <c r="X136" s="8"/>
      <c r="Y136" s="11"/>
      <c r="Z136" s="189"/>
      <c r="AA136" s="189"/>
      <c r="AB136" s="189"/>
      <c r="AC136" s="189"/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89"/>
      <c r="AT136" s="189"/>
      <c r="AU136" s="189"/>
      <c r="AV136" s="189"/>
      <c r="AW136" s="189"/>
      <c r="AX136" s="189"/>
      <c r="AY136" s="10"/>
      <c r="AZ136" s="10"/>
      <c r="BA136" s="11"/>
      <c r="BB136" s="11"/>
      <c r="BC136" s="11"/>
      <c r="BD136" s="8"/>
      <c r="BE136" s="8"/>
      <c r="BF136" s="52"/>
      <c r="BG136" s="52"/>
      <c r="BH136" s="52"/>
      <c r="BI136" s="52"/>
      <c r="BJ136" s="52"/>
      <c r="BK136" s="52"/>
      <c r="BL136" s="52"/>
      <c r="BM136" s="52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</row>
    <row r="137" spans="1:82" s="4" customFormat="1" ht="23.4" customHeight="1">
      <c r="B137" s="28" t="s">
        <v>237</v>
      </c>
      <c r="C137" s="32"/>
      <c r="E137" s="25">
        <v>144371.76</v>
      </c>
      <c r="F137" s="24">
        <v>43335.7</v>
      </c>
      <c r="G137" s="24">
        <v>217327.6</v>
      </c>
      <c r="H137" s="24">
        <v>0</v>
      </c>
      <c r="I137" s="24">
        <v>10878.6</v>
      </c>
      <c r="J137" s="24">
        <v>13963765</v>
      </c>
      <c r="K137" s="24">
        <v>15475383.220000001</v>
      </c>
      <c r="L137" s="24">
        <v>7406265</v>
      </c>
      <c r="M137" s="24">
        <v>9190785</v>
      </c>
      <c r="N137" s="24">
        <v>3522137.2</v>
      </c>
      <c r="O137" s="24">
        <v>3245300</v>
      </c>
      <c r="P137" s="24">
        <v>1358000</v>
      </c>
      <c r="Q137" s="24">
        <v>0</v>
      </c>
      <c r="R137" s="91"/>
      <c r="S137" s="10" t="s">
        <v>363</v>
      </c>
      <c r="V137" s="91"/>
      <c r="W137" s="10"/>
      <c r="X137" s="8"/>
      <c r="Y137" s="52"/>
      <c r="Z137" s="120"/>
      <c r="AA137" s="120"/>
      <c r="AB137" s="121"/>
      <c r="AC137" s="122"/>
      <c r="AD137" s="122"/>
      <c r="AE137" s="122"/>
      <c r="AF137" s="122"/>
      <c r="AG137" s="122"/>
      <c r="AH137" s="122"/>
      <c r="AI137" s="122"/>
      <c r="AJ137" s="122"/>
      <c r="AK137" s="122"/>
      <c r="AL137" s="122"/>
      <c r="AM137" s="122"/>
      <c r="AN137" s="122"/>
      <c r="AO137" s="122"/>
      <c r="AP137" s="122"/>
      <c r="AQ137" s="122"/>
      <c r="AR137" s="122"/>
      <c r="AS137" s="122"/>
      <c r="AT137" s="122"/>
      <c r="AU137" s="122"/>
      <c r="AV137" s="122"/>
      <c r="AW137" s="122"/>
      <c r="AX137" s="189"/>
      <c r="AY137" s="10"/>
      <c r="AZ137" s="10"/>
      <c r="BA137" s="52"/>
      <c r="BB137" s="52"/>
      <c r="BC137" s="52"/>
      <c r="BD137" s="11"/>
      <c r="BE137" s="11"/>
      <c r="BF137" s="52"/>
      <c r="BG137" s="52"/>
      <c r="BH137" s="52"/>
      <c r="BI137" s="52"/>
      <c r="BJ137" s="52"/>
      <c r="BK137" s="52"/>
      <c r="BL137" s="52"/>
      <c r="BM137" s="52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</row>
    <row r="138" spans="1:82" s="4" customFormat="1" ht="23.4" customHeight="1">
      <c r="B138" s="27" t="s">
        <v>236</v>
      </c>
      <c r="C138" s="26"/>
      <c r="E138" s="25">
        <v>110811.8</v>
      </c>
      <c r="F138" s="24">
        <v>64868.6</v>
      </c>
      <c r="G138" s="24">
        <v>209582.3</v>
      </c>
      <c r="H138" s="24">
        <v>0</v>
      </c>
      <c r="I138" s="24">
        <v>500</v>
      </c>
      <c r="J138" s="24">
        <v>11330087</v>
      </c>
      <c r="K138" s="24">
        <v>15086953.789999999</v>
      </c>
      <c r="L138" s="24">
        <v>6668980</v>
      </c>
      <c r="M138" s="24">
        <v>7182649</v>
      </c>
      <c r="N138" s="24">
        <v>3496216.4899999998</v>
      </c>
      <c r="O138" s="24">
        <v>9675700</v>
      </c>
      <c r="P138" s="24">
        <v>1476526.12</v>
      </c>
      <c r="Q138" s="24">
        <v>20000</v>
      </c>
      <c r="R138" s="91"/>
      <c r="S138" s="10" t="s">
        <v>364</v>
      </c>
      <c r="V138" s="91"/>
      <c r="W138" s="10"/>
      <c r="X138" s="8"/>
      <c r="Y138" s="52"/>
      <c r="Z138" s="120"/>
      <c r="AA138" s="120"/>
      <c r="AB138" s="121"/>
      <c r="AC138" s="122"/>
      <c r="AD138" s="122"/>
      <c r="AE138" s="122"/>
      <c r="AF138" s="122"/>
      <c r="AG138" s="122"/>
      <c r="AH138" s="122"/>
      <c r="AI138" s="122"/>
      <c r="AJ138" s="122"/>
      <c r="AK138" s="122"/>
      <c r="AL138" s="122"/>
      <c r="AM138" s="122"/>
      <c r="AN138" s="122"/>
      <c r="AO138" s="122"/>
      <c r="AP138" s="122"/>
      <c r="AQ138" s="122"/>
      <c r="AR138" s="122"/>
      <c r="AS138" s="122"/>
      <c r="AT138" s="122"/>
      <c r="AU138" s="122"/>
      <c r="AV138" s="122"/>
      <c r="AW138" s="122"/>
      <c r="AX138" s="189"/>
      <c r="AY138" s="10"/>
      <c r="AZ138" s="10"/>
      <c r="BA138" s="52"/>
      <c r="BB138" s="52"/>
      <c r="BC138" s="52"/>
      <c r="BD138" s="52"/>
      <c r="BE138" s="52"/>
      <c r="BF138" s="29"/>
      <c r="BG138" s="29"/>
      <c r="BH138" s="29"/>
      <c r="BI138" s="29"/>
      <c r="BJ138" s="29"/>
      <c r="BK138" s="29"/>
      <c r="BL138" s="29"/>
      <c r="BM138" s="29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</row>
    <row r="139" spans="1:82" s="4" customFormat="1" ht="23.4" customHeight="1">
      <c r="B139" s="27" t="s">
        <v>235</v>
      </c>
      <c r="C139" s="26"/>
      <c r="E139" s="25">
        <v>219681.88</v>
      </c>
      <c r="F139" s="24">
        <v>65597.399999999994</v>
      </c>
      <c r="G139" s="24">
        <v>126576.46</v>
      </c>
      <c r="H139" s="24">
        <v>0</v>
      </c>
      <c r="I139" s="24">
        <v>56210</v>
      </c>
      <c r="J139" s="24">
        <v>20121063.357142001</v>
      </c>
      <c r="K139" s="24">
        <v>18950079.34</v>
      </c>
      <c r="L139" s="24">
        <v>9487505</v>
      </c>
      <c r="M139" s="24">
        <v>9959584.6699999999</v>
      </c>
      <c r="N139" s="24">
        <v>5013537.8000000007</v>
      </c>
      <c r="O139" s="24">
        <v>10653571</v>
      </c>
      <c r="P139" s="24">
        <v>2811678.02</v>
      </c>
      <c r="Q139" s="24">
        <v>0</v>
      </c>
      <c r="R139" s="91"/>
      <c r="S139" s="10" t="s">
        <v>365</v>
      </c>
      <c r="V139" s="91"/>
      <c r="W139" s="10"/>
      <c r="X139" s="11"/>
      <c r="Y139" s="52"/>
      <c r="Z139" s="120"/>
      <c r="AA139" s="120"/>
      <c r="AB139" s="121"/>
      <c r="AC139" s="122"/>
      <c r="AD139" s="122"/>
      <c r="AE139" s="122"/>
      <c r="AF139" s="122"/>
      <c r="AG139" s="122"/>
      <c r="AH139" s="122"/>
      <c r="AI139" s="122"/>
      <c r="AJ139" s="122"/>
      <c r="AK139" s="122"/>
      <c r="AL139" s="122"/>
      <c r="AM139" s="122"/>
      <c r="AN139" s="122"/>
      <c r="AO139" s="122"/>
      <c r="AP139" s="122"/>
      <c r="AQ139" s="122"/>
      <c r="AR139" s="122"/>
      <c r="AS139" s="122"/>
      <c r="AT139" s="122"/>
      <c r="AU139" s="122"/>
      <c r="AV139" s="122"/>
      <c r="AW139" s="122"/>
      <c r="AX139" s="189"/>
      <c r="AY139" s="10"/>
      <c r="AZ139" s="10"/>
      <c r="BA139" s="52"/>
      <c r="BB139" s="52"/>
      <c r="BC139" s="52"/>
      <c r="BD139" s="52"/>
      <c r="BE139" s="52"/>
      <c r="BF139" s="10"/>
      <c r="BG139" s="10"/>
      <c r="BH139" s="10"/>
      <c r="BI139" s="10"/>
      <c r="BJ139" s="10"/>
      <c r="BK139" s="10"/>
      <c r="BL139" s="10"/>
      <c r="BM139" s="10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</row>
    <row r="140" spans="1:82" s="4" customFormat="1" ht="23.4" customHeight="1">
      <c r="B140" s="27" t="s">
        <v>234</v>
      </c>
      <c r="C140" s="26"/>
      <c r="E140" s="25">
        <v>87754.880000000005</v>
      </c>
      <c r="F140" s="24">
        <v>8006.75</v>
      </c>
      <c r="G140" s="24">
        <v>219743.19</v>
      </c>
      <c r="H140" s="24">
        <v>7460</v>
      </c>
      <c r="I140" s="24">
        <v>106670</v>
      </c>
      <c r="J140" s="24">
        <v>13986926</v>
      </c>
      <c r="K140" s="24">
        <v>16468883.689999999</v>
      </c>
      <c r="L140" s="24">
        <v>7362122</v>
      </c>
      <c r="M140" s="24">
        <v>9244611</v>
      </c>
      <c r="N140" s="24">
        <v>4067221.8899999997</v>
      </c>
      <c r="O140" s="24">
        <v>2745960</v>
      </c>
      <c r="P140" s="24">
        <v>1552000</v>
      </c>
      <c r="Q140" s="24">
        <v>0</v>
      </c>
      <c r="R140" s="91"/>
      <c r="S140" s="10" t="s">
        <v>366</v>
      </c>
      <c r="V140" s="91"/>
      <c r="W140" s="10"/>
      <c r="X140" s="52"/>
      <c r="Y140" s="52"/>
      <c r="Z140" s="120"/>
      <c r="AA140" s="120"/>
      <c r="AB140" s="121"/>
      <c r="AC140" s="122"/>
      <c r="AD140" s="122"/>
      <c r="AE140" s="122"/>
      <c r="AF140" s="122"/>
      <c r="AG140" s="122"/>
      <c r="AH140" s="122"/>
      <c r="AI140" s="122"/>
      <c r="AJ140" s="122"/>
      <c r="AK140" s="122"/>
      <c r="AL140" s="122"/>
      <c r="AM140" s="122"/>
      <c r="AN140" s="122"/>
      <c r="AO140" s="122"/>
      <c r="AP140" s="122"/>
      <c r="AQ140" s="122"/>
      <c r="AR140" s="122"/>
      <c r="AS140" s="122"/>
      <c r="AT140" s="122"/>
      <c r="AU140" s="122"/>
      <c r="AV140" s="122"/>
      <c r="AW140" s="122"/>
      <c r="AX140" s="189"/>
      <c r="AY140" s="10"/>
      <c r="AZ140" s="10"/>
      <c r="BA140" s="52"/>
      <c r="BB140" s="52"/>
      <c r="BC140" s="52"/>
      <c r="BD140" s="52"/>
      <c r="BE140" s="52"/>
      <c r="BF140" s="10"/>
      <c r="BG140" s="10"/>
      <c r="BH140" s="10"/>
      <c r="BI140" s="10"/>
      <c r="BJ140" s="10"/>
      <c r="BK140" s="10"/>
      <c r="BL140" s="10"/>
      <c r="BM140" s="10"/>
    </row>
    <row r="141" spans="1:82" s="4" customFormat="1" ht="23.4" customHeight="1">
      <c r="B141" s="27" t="s">
        <v>233</v>
      </c>
      <c r="C141" s="26"/>
      <c r="E141" s="25">
        <v>172678.7</v>
      </c>
      <c r="F141" s="24">
        <v>385348.31</v>
      </c>
      <c r="G141" s="24">
        <v>384539.95</v>
      </c>
      <c r="H141" s="24">
        <v>0</v>
      </c>
      <c r="I141" s="24">
        <v>0</v>
      </c>
      <c r="J141" s="24">
        <v>23823337</v>
      </c>
      <c r="K141" s="24">
        <v>21000049.91</v>
      </c>
      <c r="L141" s="24">
        <v>13343054.5</v>
      </c>
      <c r="M141" s="24">
        <v>11416108</v>
      </c>
      <c r="N141" s="24">
        <v>5829913.2200000007</v>
      </c>
      <c r="O141" s="24">
        <v>11570031</v>
      </c>
      <c r="P141" s="24">
        <v>1769000</v>
      </c>
      <c r="Q141" s="24">
        <v>226100</v>
      </c>
      <c r="R141" s="91"/>
      <c r="S141" s="10" t="s">
        <v>367</v>
      </c>
      <c r="V141" s="91"/>
      <c r="W141" s="10"/>
      <c r="X141" s="52"/>
      <c r="Y141" s="52"/>
      <c r="Z141" s="120"/>
      <c r="AA141" s="120"/>
      <c r="AB141" s="121"/>
      <c r="AC141" s="122"/>
      <c r="AD141" s="122"/>
      <c r="AE141" s="122"/>
      <c r="AF141" s="122"/>
      <c r="AG141" s="122"/>
      <c r="AH141" s="122"/>
      <c r="AI141" s="122"/>
      <c r="AJ141" s="122"/>
      <c r="AK141" s="122"/>
      <c r="AL141" s="122"/>
      <c r="AM141" s="122"/>
      <c r="AN141" s="122"/>
      <c r="AO141" s="122"/>
      <c r="AP141" s="122"/>
      <c r="AQ141" s="122"/>
      <c r="AR141" s="122"/>
      <c r="AS141" s="122"/>
      <c r="AT141" s="122"/>
      <c r="AU141" s="122"/>
      <c r="AV141" s="122"/>
      <c r="AW141" s="122"/>
      <c r="AX141" s="189"/>
      <c r="AY141" s="10"/>
      <c r="AZ141" s="10"/>
      <c r="BA141" s="52"/>
      <c r="BB141" s="52"/>
      <c r="BC141" s="52"/>
      <c r="BD141" s="52"/>
      <c r="BE141" s="52"/>
      <c r="BF141" s="10"/>
      <c r="BG141" s="10"/>
      <c r="BH141" s="10"/>
      <c r="BI141" s="10"/>
      <c r="BJ141" s="10"/>
      <c r="BK141" s="10"/>
      <c r="BL141" s="10"/>
      <c r="BM141" s="10"/>
    </row>
    <row r="142" spans="1:82" s="4" customFormat="1" ht="23.4" customHeight="1">
      <c r="B142" s="27" t="s">
        <v>232</v>
      </c>
      <c r="C142" s="26"/>
      <c r="E142" s="25">
        <v>153814.74</v>
      </c>
      <c r="F142" s="24">
        <v>12892</v>
      </c>
      <c r="G142" s="24">
        <v>198459.67</v>
      </c>
      <c r="H142" s="24">
        <v>0</v>
      </c>
      <c r="I142" s="24">
        <v>2930</v>
      </c>
      <c r="J142" s="24">
        <v>16941457</v>
      </c>
      <c r="K142" s="24">
        <v>18797099.879999999</v>
      </c>
      <c r="L142" s="24">
        <v>9537719</v>
      </c>
      <c r="M142" s="24">
        <v>10001575</v>
      </c>
      <c r="N142" s="24">
        <v>3166181.6399999997</v>
      </c>
      <c r="O142" s="24">
        <v>5331855</v>
      </c>
      <c r="P142" s="24">
        <v>2127348.67</v>
      </c>
      <c r="Q142" s="24">
        <v>909228.95</v>
      </c>
      <c r="R142" s="91"/>
      <c r="S142" s="10" t="s">
        <v>368</v>
      </c>
      <c r="V142" s="91"/>
      <c r="W142" s="10"/>
      <c r="X142" s="52"/>
      <c r="Y142" s="52"/>
      <c r="Z142" s="120"/>
      <c r="AA142" s="120"/>
      <c r="AB142" s="121"/>
      <c r="AC142" s="122"/>
      <c r="AD142" s="122"/>
      <c r="AE142" s="122"/>
      <c r="AF142" s="122"/>
      <c r="AG142" s="122"/>
      <c r="AH142" s="122"/>
      <c r="AI142" s="122"/>
      <c r="AJ142" s="122"/>
      <c r="AK142" s="122"/>
      <c r="AL142" s="122"/>
      <c r="AM142" s="122"/>
      <c r="AN142" s="122"/>
      <c r="AO142" s="122"/>
      <c r="AP142" s="122"/>
      <c r="AQ142" s="122"/>
      <c r="AR142" s="122"/>
      <c r="AS142" s="122"/>
      <c r="AT142" s="122"/>
      <c r="AU142" s="122"/>
      <c r="AV142" s="122"/>
      <c r="AW142" s="122"/>
      <c r="AX142" s="189"/>
      <c r="AY142" s="10"/>
      <c r="AZ142" s="10"/>
      <c r="BA142" s="52"/>
      <c r="BB142" s="52"/>
      <c r="BC142" s="52"/>
      <c r="BD142" s="52"/>
      <c r="BE142" s="52"/>
      <c r="BF142" s="10"/>
      <c r="BG142" s="10"/>
      <c r="BH142" s="10"/>
      <c r="BI142" s="10"/>
      <c r="BJ142" s="10"/>
      <c r="BK142" s="10"/>
      <c r="BL142" s="10"/>
      <c r="BM142" s="10"/>
    </row>
    <row r="143" spans="1:82" s="4" customFormat="1" ht="23.4" customHeight="1">
      <c r="B143" s="27" t="s">
        <v>231</v>
      </c>
      <c r="C143" s="26"/>
      <c r="E143" s="25">
        <v>746266.34</v>
      </c>
      <c r="F143" s="24">
        <v>44118</v>
      </c>
      <c r="G143" s="24">
        <v>144943.34</v>
      </c>
      <c r="H143" s="24">
        <v>0</v>
      </c>
      <c r="I143" s="24">
        <v>33</v>
      </c>
      <c r="J143" s="24">
        <v>13648299</v>
      </c>
      <c r="K143" s="24">
        <v>15489457.779999999</v>
      </c>
      <c r="L143" s="24">
        <v>6945768</v>
      </c>
      <c r="M143" s="24">
        <v>9229123</v>
      </c>
      <c r="N143" s="24">
        <v>5199714.25</v>
      </c>
      <c r="O143" s="24">
        <v>5252800</v>
      </c>
      <c r="P143" s="24">
        <v>1808000</v>
      </c>
      <c r="Q143" s="24">
        <v>20000</v>
      </c>
      <c r="R143" s="91"/>
      <c r="S143" s="10" t="s">
        <v>369</v>
      </c>
      <c r="V143" s="91"/>
      <c r="W143" s="10"/>
      <c r="X143" s="52"/>
      <c r="Y143" s="29"/>
      <c r="Z143" s="120"/>
      <c r="AA143" s="120"/>
      <c r="AB143" s="121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  <c r="AV143" s="122"/>
      <c r="AW143" s="122"/>
      <c r="AX143" s="189"/>
      <c r="AY143" s="10"/>
      <c r="AZ143" s="10"/>
      <c r="BA143" s="29"/>
      <c r="BB143" s="29"/>
      <c r="BC143" s="29"/>
      <c r="BD143" s="52"/>
      <c r="BE143" s="52"/>
      <c r="BF143" s="10"/>
      <c r="BG143" s="10"/>
      <c r="BH143" s="10"/>
      <c r="BI143" s="10"/>
      <c r="BJ143" s="10"/>
      <c r="BK143" s="10"/>
      <c r="BL143" s="10"/>
      <c r="BM143" s="10"/>
    </row>
    <row r="144" spans="1:82" s="4" customFormat="1" ht="23.4" customHeight="1">
      <c r="B144" s="27" t="s">
        <v>230</v>
      </c>
      <c r="C144" s="26"/>
      <c r="E144" s="25">
        <v>1433681.32</v>
      </c>
      <c r="F144" s="24">
        <v>266268.09999999998</v>
      </c>
      <c r="G144" s="24">
        <v>319728.15999999997</v>
      </c>
      <c r="H144" s="24">
        <v>0</v>
      </c>
      <c r="I144" s="24">
        <v>1350</v>
      </c>
      <c r="J144" s="24">
        <v>25269237</v>
      </c>
      <c r="K144" s="24">
        <v>26174089.210000001</v>
      </c>
      <c r="L144" s="24">
        <v>13815850</v>
      </c>
      <c r="M144" s="24">
        <v>13602824</v>
      </c>
      <c r="N144" s="24">
        <v>7552265.0899999999</v>
      </c>
      <c r="O144" s="24">
        <v>14672353</v>
      </c>
      <c r="P144" s="24">
        <v>2063862.78</v>
      </c>
      <c r="Q144" s="24">
        <v>20000</v>
      </c>
      <c r="R144" s="91"/>
      <c r="S144" s="10" t="s">
        <v>370</v>
      </c>
      <c r="V144" s="91"/>
      <c r="W144" s="10"/>
      <c r="X144" s="52"/>
      <c r="Y144" s="10"/>
      <c r="Z144" s="120"/>
      <c r="AA144" s="120"/>
      <c r="AB144" s="121"/>
      <c r="AC144" s="122"/>
      <c r="AD144" s="122"/>
      <c r="AE144" s="122"/>
      <c r="AF144" s="122"/>
      <c r="AG144" s="122"/>
      <c r="AH144" s="122"/>
      <c r="AI144" s="122"/>
      <c r="AJ144" s="122"/>
      <c r="AK144" s="122"/>
      <c r="AL144" s="122"/>
      <c r="AM144" s="122"/>
      <c r="AN144" s="122"/>
      <c r="AO144" s="122"/>
      <c r="AP144" s="122"/>
      <c r="AQ144" s="122"/>
      <c r="AR144" s="122"/>
      <c r="AS144" s="122"/>
      <c r="AT144" s="122"/>
      <c r="AU144" s="122"/>
      <c r="AV144" s="122"/>
      <c r="AW144" s="122"/>
      <c r="AX144" s="189"/>
      <c r="AY144" s="10"/>
      <c r="AZ144" s="10"/>
      <c r="BA144" s="10"/>
      <c r="BB144" s="10"/>
      <c r="BC144" s="10"/>
      <c r="BD144" s="29"/>
      <c r="BE144" s="29"/>
      <c r="BF144" s="10"/>
      <c r="BG144" s="10"/>
      <c r="BH144" s="10"/>
      <c r="BI144" s="10"/>
      <c r="BJ144" s="10"/>
      <c r="BK144" s="10"/>
      <c r="BL144" s="10"/>
      <c r="BM144" s="10"/>
    </row>
    <row r="145" spans="1:82" s="4" customFormat="1" ht="23.4" customHeight="1">
      <c r="B145" s="27" t="s">
        <v>229</v>
      </c>
      <c r="C145" s="26"/>
      <c r="E145" s="25">
        <v>119619.12</v>
      </c>
      <c r="F145" s="24">
        <v>61331.9</v>
      </c>
      <c r="G145" s="24">
        <v>191941.9</v>
      </c>
      <c r="H145" s="24">
        <v>0</v>
      </c>
      <c r="I145" s="24">
        <v>20</v>
      </c>
      <c r="J145" s="24">
        <v>12062751</v>
      </c>
      <c r="K145" s="24">
        <v>15353115.189999999</v>
      </c>
      <c r="L145" s="24">
        <v>7615795</v>
      </c>
      <c r="M145" s="24">
        <v>7562899</v>
      </c>
      <c r="N145" s="24">
        <v>3328345.67</v>
      </c>
      <c r="O145" s="24">
        <v>5367800</v>
      </c>
      <c r="P145" s="24">
        <v>984500</v>
      </c>
      <c r="Q145" s="24">
        <v>0</v>
      </c>
      <c r="R145" s="91"/>
      <c r="S145" s="10" t="s">
        <v>371</v>
      </c>
      <c r="V145" s="91"/>
      <c r="W145" s="10"/>
      <c r="X145" s="52"/>
      <c r="Y145" s="10"/>
      <c r="Z145" s="120"/>
      <c r="AA145" s="120"/>
      <c r="AB145" s="121"/>
      <c r="AC145" s="122"/>
      <c r="AD145" s="122"/>
      <c r="AE145" s="122"/>
      <c r="AF145" s="122"/>
      <c r="AG145" s="122"/>
      <c r="AH145" s="122"/>
      <c r="AI145" s="122"/>
      <c r="AJ145" s="122"/>
      <c r="AK145" s="122"/>
      <c r="AL145" s="122"/>
      <c r="AM145" s="122"/>
      <c r="AN145" s="122"/>
      <c r="AO145" s="122"/>
      <c r="AP145" s="122"/>
      <c r="AQ145" s="122"/>
      <c r="AR145" s="122"/>
      <c r="AS145" s="122"/>
      <c r="AT145" s="122"/>
      <c r="AU145" s="122"/>
      <c r="AV145" s="122"/>
      <c r="AW145" s="122"/>
      <c r="AX145" s="189"/>
      <c r="AY145" s="73"/>
      <c r="AZ145" s="73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</row>
    <row r="146" spans="1:82" s="4" customFormat="1" ht="23.4" customHeight="1">
      <c r="B146" s="27" t="s">
        <v>228</v>
      </c>
      <c r="C146" s="26"/>
      <c r="E146" s="25">
        <v>192043.6</v>
      </c>
      <c r="F146" s="24">
        <v>30749.98</v>
      </c>
      <c r="G146" s="24">
        <v>0</v>
      </c>
      <c r="H146" s="24">
        <v>129449.67</v>
      </c>
      <c r="I146" s="24">
        <v>280886</v>
      </c>
      <c r="J146" s="24">
        <v>18569574.199999999</v>
      </c>
      <c r="K146" s="24">
        <v>19578927.960000001</v>
      </c>
      <c r="L146" s="24">
        <v>10947596.199999999</v>
      </c>
      <c r="M146" s="24">
        <v>9811374</v>
      </c>
      <c r="N146" s="24">
        <v>5705263.0700000003</v>
      </c>
      <c r="O146" s="24">
        <v>5764900</v>
      </c>
      <c r="P146" s="24">
        <v>2182865.06</v>
      </c>
      <c r="Q146" s="24">
        <v>4380.47</v>
      </c>
      <c r="R146" s="91"/>
      <c r="S146" s="10" t="s">
        <v>372</v>
      </c>
      <c r="V146" s="91"/>
      <c r="W146" s="10"/>
      <c r="X146" s="29"/>
      <c r="Y146" s="10"/>
      <c r="Z146" s="120"/>
      <c r="AA146" s="120"/>
      <c r="AB146" s="121"/>
      <c r="AC146" s="122"/>
      <c r="AD146" s="122"/>
      <c r="AE146" s="122"/>
      <c r="AF146" s="122"/>
      <c r="AG146" s="122"/>
      <c r="AH146" s="122"/>
      <c r="AI146" s="122"/>
      <c r="AJ146" s="122"/>
      <c r="AK146" s="122"/>
      <c r="AL146" s="122"/>
      <c r="AM146" s="122"/>
      <c r="AN146" s="122"/>
      <c r="AO146" s="122"/>
      <c r="AP146" s="122"/>
      <c r="AQ146" s="122"/>
      <c r="AR146" s="122"/>
      <c r="AS146" s="122"/>
      <c r="AT146" s="122"/>
      <c r="AU146" s="122"/>
      <c r="AV146" s="122"/>
      <c r="AW146" s="122"/>
      <c r="AX146" s="189"/>
      <c r="AY146" s="8"/>
      <c r="AZ146" s="8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</row>
    <row r="147" spans="1:82" s="4" customFormat="1" ht="23.4" customHeight="1">
      <c r="B147" s="27" t="s">
        <v>227</v>
      </c>
      <c r="C147" s="26"/>
      <c r="E147" s="25">
        <v>170343.24</v>
      </c>
      <c r="F147" s="24">
        <v>207160</v>
      </c>
      <c r="G147" s="24">
        <v>450809.8</v>
      </c>
      <c r="H147" s="24">
        <v>0</v>
      </c>
      <c r="I147" s="24">
        <v>66450</v>
      </c>
      <c r="J147" s="24">
        <v>27835254.760000002</v>
      </c>
      <c r="K147" s="24">
        <v>24882615.52</v>
      </c>
      <c r="L147" s="24">
        <v>14254702</v>
      </c>
      <c r="M147" s="24">
        <v>12616415</v>
      </c>
      <c r="N147" s="24">
        <v>7707481.3499999996</v>
      </c>
      <c r="O147" s="24">
        <v>15572677</v>
      </c>
      <c r="P147" s="24">
        <v>2941707.21</v>
      </c>
      <c r="Q147" s="24">
        <v>25000</v>
      </c>
      <c r="R147" s="91"/>
      <c r="S147" s="10" t="s">
        <v>373</v>
      </c>
      <c r="V147" s="91"/>
      <c r="W147" s="10"/>
      <c r="X147" s="10"/>
      <c r="Y147" s="10"/>
      <c r="Z147" s="120"/>
      <c r="AA147" s="120"/>
      <c r="AB147" s="121"/>
      <c r="AC147" s="122"/>
      <c r="AD147" s="122"/>
      <c r="AE147" s="122"/>
      <c r="AF147" s="122"/>
      <c r="AG147" s="122"/>
      <c r="AH147" s="122"/>
      <c r="AI147" s="122"/>
      <c r="AJ147" s="122"/>
      <c r="AK147" s="122"/>
      <c r="AL147" s="122"/>
      <c r="AM147" s="122"/>
      <c r="AN147" s="122"/>
      <c r="AO147" s="122"/>
      <c r="AP147" s="122"/>
      <c r="AQ147" s="122"/>
      <c r="AR147" s="122"/>
      <c r="AS147" s="122"/>
      <c r="AT147" s="122"/>
      <c r="AU147" s="122"/>
      <c r="AV147" s="122"/>
      <c r="AW147" s="122"/>
      <c r="AX147" s="189"/>
      <c r="AY147" s="8"/>
      <c r="AZ147" s="8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</row>
    <row r="148" spans="1:82" s="4" customFormat="1" ht="23.4" customHeight="1">
      <c r="B148" s="27" t="s">
        <v>145</v>
      </c>
      <c r="C148" s="26"/>
      <c r="E148" s="25">
        <v>599864.6</v>
      </c>
      <c r="F148" s="24">
        <v>807139.28</v>
      </c>
      <c r="G148" s="24">
        <v>444153.97</v>
      </c>
      <c r="H148" s="24">
        <v>0</v>
      </c>
      <c r="I148" s="24">
        <v>13810</v>
      </c>
      <c r="J148" s="24">
        <v>38862636</v>
      </c>
      <c r="K148" s="24">
        <v>32867271</v>
      </c>
      <c r="L148" s="24">
        <v>20163335</v>
      </c>
      <c r="M148" s="24">
        <v>16433330</v>
      </c>
      <c r="N148" s="24">
        <v>10155944.629999999</v>
      </c>
      <c r="O148" s="24">
        <v>13398411.26</v>
      </c>
      <c r="P148" s="24">
        <v>4214700</v>
      </c>
      <c r="Q148" s="24">
        <v>0</v>
      </c>
      <c r="R148" s="91"/>
      <c r="S148" s="10" t="s">
        <v>374</v>
      </c>
      <c r="V148" s="91"/>
      <c r="W148" s="10"/>
      <c r="X148" s="10"/>
      <c r="Y148" s="10"/>
      <c r="Z148" s="120"/>
      <c r="AA148" s="120"/>
      <c r="AB148" s="121"/>
      <c r="AC148" s="122"/>
      <c r="AD148" s="122"/>
      <c r="AE148" s="122"/>
      <c r="AF148" s="122"/>
      <c r="AG148" s="122"/>
      <c r="AH148" s="122"/>
      <c r="AI148" s="122"/>
      <c r="AJ148" s="122"/>
      <c r="AK148" s="122"/>
      <c r="AL148" s="122"/>
      <c r="AM148" s="122"/>
      <c r="AN148" s="122"/>
      <c r="AO148" s="122"/>
      <c r="AP148" s="122"/>
      <c r="AQ148" s="122"/>
      <c r="AR148" s="122"/>
      <c r="AS148" s="122"/>
      <c r="AT148" s="122"/>
      <c r="AU148" s="122"/>
      <c r="AV148" s="122"/>
      <c r="AW148" s="122"/>
      <c r="AX148" s="189"/>
      <c r="AY148" s="8"/>
      <c r="AZ148" s="8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</row>
    <row r="149" spans="1:82" s="4" customFormat="1" ht="23.4" customHeight="1">
      <c r="B149" s="27" t="s">
        <v>226</v>
      </c>
      <c r="C149" s="26"/>
      <c r="E149" s="25">
        <v>402555</v>
      </c>
      <c r="F149" s="24">
        <v>16104</v>
      </c>
      <c r="G149" s="24">
        <v>284523.08</v>
      </c>
      <c r="H149" s="24">
        <v>614031</v>
      </c>
      <c r="I149" s="24">
        <v>208</v>
      </c>
      <c r="J149" s="24">
        <v>20835694</v>
      </c>
      <c r="K149" s="24">
        <v>18918002.879999999</v>
      </c>
      <c r="L149" s="24">
        <v>8602896</v>
      </c>
      <c r="M149" s="24">
        <v>11503500</v>
      </c>
      <c r="N149" s="24">
        <v>6220679.9400000004</v>
      </c>
      <c r="O149" s="24">
        <v>8013263</v>
      </c>
      <c r="P149" s="24">
        <v>2025267.27</v>
      </c>
      <c r="Q149" s="24">
        <v>0</v>
      </c>
      <c r="R149" s="91"/>
      <c r="S149" s="10" t="s">
        <v>375</v>
      </c>
      <c r="V149" s="91"/>
      <c r="W149" s="10"/>
      <c r="X149" s="10"/>
      <c r="Y149" s="10"/>
      <c r="Z149" s="120"/>
      <c r="AA149" s="120"/>
      <c r="AB149" s="121"/>
      <c r="AC149" s="122"/>
      <c r="AD149" s="122"/>
      <c r="AE149" s="122"/>
      <c r="AF149" s="122"/>
      <c r="AG149" s="122"/>
      <c r="AH149" s="122"/>
      <c r="AI149" s="122"/>
      <c r="AJ149" s="122"/>
      <c r="AK149" s="122"/>
      <c r="AL149" s="122"/>
      <c r="AM149" s="122"/>
      <c r="AN149" s="122"/>
      <c r="AO149" s="122"/>
      <c r="AP149" s="122"/>
      <c r="AQ149" s="122"/>
      <c r="AR149" s="122"/>
      <c r="AS149" s="122"/>
      <c r="AT149" s="122"/>
      <c r="AU149" s="122"/>
      <c r="AV149" s="122"/>
      <c r="AW149" s="122"/>
      <c r="AX149" s="189"/>
      <c r="AY149" s="11"/>
      <c r="AZ149" s="11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</row>
    <row r="150" spans="1:82" s="4" customFormat="1" ht="23.4" customHeight="1">
      <c r="B150" s="27" t="s">
        <v>225</v>
      </c>
      <c r="C150" s="26"/>
      <c r="E150" s="25">
        <v>875818.44</v>
      </c>
      <c r="F150" s="24">
        <v>222287.24</v>
      </c>
      <c r="G150" s="24">
        <v>440332.73</v>
      </c>
      <c r="H150" s="24">
        <v>0</v>
      </c>
      <c r="I150" s="24">
        <v>9108</v>
      </c>
      <c r="J150" s="24">
        <v>34858081</v>
      </c>
      <c r="K150" s="24">
        <v>28408216.030000001</v>
      </c>
      <c r="L150" s="24">
        <v>18362534</v>
      </c>
      <c r="M150" s="24">
        <v>15437880</v>
      </c>
      <c r="N150" s="24">
        <v>9953901.8200000003</v>
      </c>
      <c r="O150" s="24">
        <v>11679490</v>
      </c>
      <c r="P150" s="24">
        <v>4538097.46</v>
      </c>
      <c r="Q150" s="24">
        <v>20000</v>
      </c>
      <c r="R150" s="91"/>
      <c r="S150" s="10" t="s">
        <v>376</v>
      </c>
      <c r="V150" s="91"/>
      <c r="W150" s="10"/>
      <c r="X150" s="10"/>
      <c r="Y150" s="10"/>
      <c r="Z150" s="120"/>
      <c r="AA150" s="120"/>
      <c r="AB150" s="121"/>
      <c r="AC150" s="122"/>
      <c r="AD150" s="122"/>
      <c r="AE150" s="122"/>
      <c r="AF150" s="122"/>
      <c r="AG150" s="122"/>
      <c r="AH150" s="122"/>
      <c r="AI150" s="122"/>
      <c r="AJ150" s="122"/>
      <c r="AK150" s="122"/>
      <c r="AL150" s="122"/>
      <c r="AM150" s="122"/>
      <c r="AN150" s="122"/>
      <c r="AO150" s="122"/>
      <c r="AP150" s="122"/>
      <c r="AQ150" s="122"/>
      <c r="AR150" s="122"/>
      <c r="AS150" s="122"/>
      <c r="AT150" s="122"/>
      <c r="AU150" s="122"/>
      <c r="AV150" s="122"/>
      <c r="AW150" s="122"/>
      <c r="AX150" s="189"/>
      <c r="AY150" s="52"/>
      <c r="AZ150" s="52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</row>
    <row r="151" spans="1:82" s="4" customFormat="1" ht="23.4" customHeight="1">
      <c r="B151" s="27" t="s">
        <v>224</v>
      </c>
      <c r="C151" s="26"/>
      <c r="E151" s="25">
        <v>7494138.7800000003</v>
      </c>
      <c r="F151" s="24">
        <v>2992674.18</v>
      </c>
      <c r="G151" s="24">
        <v>531762.66</v>
      </c>
      <c r="H151" s="24">
        <v>0</v>
      </c>
      <c r="I151" s="24">
        <v>40444</v>
      </c>
      <c r="J151" s="24">
        <v>28369603</v>
      </c>
      <c r="K151" s="24">
        <v>25959020.030000001</v>
      </c>
      <c r="L151" s="24">
        <v>12593083</v>
      </c>
      <c r="M151" s="24">
        <v>14453175.189999999</v>
      </c>
      <c r="N151" s="24">
        <v>10579822.18</v>
      </c>
      <c r="O151" s="24">
        <v>14606372</v>
      </c>
      <c r="P151" s="24">
        <v>5115553.1900000004</v>
      </c>
      <c r="Q151" s="24">
        <v>18000</v>
      </c>
      <c r="R151" s="91"/>
      <c r="S151" s="10" t="s">
        <v>377</v>
      </c>
      <c r="V151" s="91"/>
      <c r="W151" s="10"/>
      <c r="X151" s="10"/>
      <c r="Y151" s="10"/>
      <c r="Z151" s="120"/>
      <c r="AA151" s="120"/>
      <c r="AB151" s="121"/>
      <c r="AC151" s="122"/>
      <c r="AD151" s="122"/>
      <c r="AE151" s="122"/>
      <c r="AF151" s="122"/>
      <c r="AG151" s="122"/>
      <c r="AH151" s="122"/>
      <c r="AI151" s="122"/>
      <c r="AJ151" s="122"/>
      <c r="AK151" s="122"/>
      <c r="AL151" s="122"/>
      <c r="AM151" s="122"/>
      <c r="AN151" s="122"/>
      <c r="AO151" s="122"/>
      <c r="AP151" s="122"/>
      <c r="AQ151" s="122"/>
      <c r="AR151" s="122"/>
      <c r="AS151" s="122"/>
      <c r="AT151" s="122"/>
      <c r="AU151" s="122"/>
      <c r="AV151" s="122"/>
      <c r="AW151" s="122"/>
      <c r="AX151" s="189"/>
      <c r="AY151" s="52"/>
      <c r="AZ151" s="52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</row>
    <row r="152" spans="1:82" s="4" customFormat="1" ht="23.4" customHeight="1">
      <c r="B152" s="28" t="s">
        <v>223</v>
      </c>
      <c r="C152" s="32"/>
      <c r="E152" s="25">
        <v>0</v>
      </c>
      <c r="F152" s="24">
        <v>0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95"/>
      <c r="S152" s="10" t="s">
        <v>378</v>
      </c>
      <c r="V152" s="94"/>
      <c r="W152" s="10"/>
      <c r="X152" s="10"/>
      <c r="Y152" s="10"/>
      <c r="Z152" s="189"/>
      <c r="AA152" s="189"/>
      <c r="AB152" s="189"/>
      <c r="AC152" s="189"/>
      <c r="AD152" s="189"/>
      <c r="AE152" s="189"/>
      <c r="AF152" s="189"/>
      <c r="AG152" s="189"/>
      <c r="AH152" s="189"/>
      <c r="AI152" s="189"/>
      <c r="AJ152" s="189"/>
      <c r="AK152" s="189"/>
      <c r="AL152" s="189"/>
      <c r="AM152" s="189"/>
      <c r="AN152" s="189"/>
      <c r="AO152" s="189"/>
      <c r="AP152" s="189"/>
      <c r="AQ152" s="189"/>
      <c r="AR152" s="189"/>
      <c r="AS152" s="189"/>
      <c r="AT152" s="189"/>
      <c r="AU152" s="189"/>
      <c r="AV152" s="189"/>
      <c r="AW152" s="189"/>
      <c r="AX152" s="189"/>
      <c r="AY152" s="52"/>
      <c r="AZ152" s="52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</row>
    <row r="153" spans="1:82" s="4" customFormat="1" ht="76.2" customHeight="1">
      <c r="B153" s="27"/>
      <c r="C153" s="32"/>
      <c r="E153" s="66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94"/>
      <c r="S153" s="91"/>
      <c r="T153" s="10"/>
      <c r="V153" s="94"/>
      <c r="W153" s="91"/>
      <c r="X153" s="10"/>
      <c r="Y153" s="10"/>
      <c r="Z153" s="189"/>
      <c r="AA153" s="189"/>
      <c r="AB153" s="189"/>
      <c r="AC153" s="189"/>
      <c r="AD153" s="189"/>
      <c r="AE153" s="189"/>
      <c r="AF153" s="189"/>
      <c r="AG153" s="189"/>
      <c r="AH153" s="189"/>
      <c r="AI153" s="189"/>
      <c r="AJ153" s="189"/>
      <c r="AK153" s="189"/>
      <c r="AL153" s="189"/>
      <c r="AM153" s="189"/>
      <c r="AN153" s="189"/>
      <c r="AO153" s="189"/>
      <c r="AP153" s="189"/>
      <c r="AQ153" s="189"/>
      <c r="AR153" s="189"/>
      <c r="AS153" s="189"/>
      <c r="AT153" s="189"/>
      <c r="AU153" s="189"/>
      <c r="AV153" s="189"/>
      <c r="AW153" s="189"/>
      <c r="AX153" s="189"/>
      <c r="AY153" s="52"/>
      <c r="AZ153" s="52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</row>
    <row r="154" spans="1:82" s="4" customFormat="1" ht="76.2" customHeight="1">
      <c r="B154" s="27"/>
      <c r="C154" s="32"/>
      <c r="E154" s="66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94"/>
      <c r="S154" s="91"/>
      <c r="T154" s="10"/>
      <c r="V154" s="94"/>
      <c r="W154" s="91"/>
      <c r="X154" s="10"/>
      <c r="Y154" s="10"/>
      <c r="Z154" s="189"/>
      <c r="AA154" s="189"/>
      <c r="AB154" s="189"/>
      <c r="AC154" s="189"/>
      <c r="AD154" s="189"/>
      <c r="AE154" s="189"/>
      <c r="AF154" s="189"/>
      <c r="AG154" s="189"/>
      <c r="AH154" s="189"/>
      <c r="AI154" s="189"/>
      <c r="AJ154" s="189"/>
      <c r="AK154" s="189"/>
      <c r="AL154" s="189"/>
      <c r="AM154" s="189"/>
      <c r="AN154" s="189"/>
      <c r="AO154" s="189"/>
      <c r="AP154" s="189"/>
      <c r="AQ154" s="189"/>
      <c r="AR154" s="189"/>
      <c r="AS154" s="189"/>
      <c r="AT154" s="189"/>
      <c r="AU154" s="189"/>
      <c r="AV154" s="189"/>
      <c r="AW154" s="189"/>
      <c r="AX154" s="189"/>
      <c r="AY154" s="52"/>
      <c r="AZ154" s="52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</row>
    <row r="155" spans="1:82" s="9" customFormat="1" ht="29.4" customHeight="1">
      <c r="B155" s="54" t="s">
        <v>50</v>
      </c>
      <c r="C155" s="51"/>
      <c r="D155" s="54" t="s">
        <v>564</v>
      </c>
      <c r="E155" s="53"/>
      <c r="V155" s="73"/>
      <c r="W155" s="73"/>
      <c r="X155" s="10"/>
      <c r="Y155" s="10"/>
      <c r="Z155" s="189"/>
      <c r="AA155" s="189"/>
      <c r="AB155" s="189"/>
      <c r="AC155" s="189"/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  <c r="AN155" s="189"/>
      <c r="AO155" s="189"/>
      <c r="AP155" s="189"/>
      <c r="AQ155" s="189"/>
      <c r="AR155" s="189"/>
      <c r="AS155" s="189"/>
      <c r="AT155" s="189"/>
      <c r="AU155" s="189"/>
      <c r="AV155" s="189"/>
      <c r="AW155" s="189"/>
      <c r="AX155" s="189"/>
      <c r="AY155" s="52"/>
      <c r="AZ155" s="52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</row>
    <row r="156" spans="1:82" s="8" customFormat="1" ht="29.4" customHeight="1">
      <c r="B156" s="9" t="s">
        <v>49</v>
      </c>
      <c r="C156" s="51"/>
      <c r="D156" s="50" t="s">
        <v>48</v>
      </c>
      <c r="E156" s="49"/>
      <c r="U156" s="4"/>
      <c r="X156" s="10"/>
      <c r="Y156" s="10"/>
      <c r="Z156" s="189"/>
      <c r="AA156" s="189"/>
      <c r="AB156" s="189"/>
      <c r="AC156" s="189"/>
      <c r="AD156" s="189"/>
      <c r="AE156" s="189"/>
      <c r="AF156" s="189"/>
      <c r="AG156" s="189"/>
      <c r="AH156" s="189"/>
      <c r="AI156" s="189"/>
      <c r="AJ156" s="189"/>
      <c r="AK156" s="189"/>
      <c r="AL156" s="189"/>
      <c r="AM156" s="189"/>
      <c r="AN156" s="189"/>
      <c r="AO156" s="189"/>
      <c r="AP156" s="189"/>
      <c r="AQ156" s="189"/>
      <c r="AR156" s="189"/>
      <c r="AS156" s="189"/>
      <c r="AT156" s="189"/>
      <c r="AU156" s="189"/>
      <c r="AV156" s="189"/>
      <c r="AW156" s="189"/>
      <c r="AX156" s="189"/>
      <c r="AY156" s="52"/>
      <c r="AZ156" s="52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</row>
    <row r="157" spans="1:82" s="8" customFormat="1" ht="29.4" customHeight="1">
      <c r="B157" s="9"/>
      <c r="C157" s="51"/>
      <c r="D157" s="50" t="s">
        <v>566</v>
      </c>
      <c r="E157" s="49"/>
      <c r="Q157" s="52"/>
      <c r="R157" s="52"/>
      <c r="S157" s="92" t="s">
        <v>303</v>
      </c>
      <c r="T157" s="52"/>
      <c r="U157" s="9"/>
      <c r="V157" s="52"/>
      <c r="W157" s="92"/>
      <c r="X157" s="10"/>
      <c r="Y157" s="10"/>
      <c r="Z157" s="189"/>
      <c r="AA157" s="189"/>
      <c r="AB157" s="189"/>
      <c r="AC157" s="189"/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9"/>
      <c r="AQ157" s="189"/>
      <c r="AR157" s="189"/>
      <c r="AS157" s="189"/>
      <c r="AT157" s="189"/>
      <c r="AU157" s="189"/>
      <c r="AV157" s="189"/>
      <c r="AW157" s="189"/>
      <c r="AX157" s="189"/>
      <c r="AY157" s="52"/>
      <c r="AZ157" s="52"/>
      <c r="BA157" s="10"/>
      <c r="BB157" s="10"/>
      <c r="BC157" s="10"/>
      <c r="BD157" s="10"/>
      <c r="BE157" s="10"/>
      <c r="BF157" s="73"/>
      <c r="BG157" s="73"/>
      <c r="BH157" s="73"/>
      <c r="BI157" s="73"/>
      <c r="BJ157" s="73"/>
      <c r="BK157" s="73"/>
      <c r="BL157" s="73"/>
      <c r="BM157" s="73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</row>
    <row r="158" spans="1:82" s="8" customFormat="1" ht="15" customHeight="1">
      <c r="B158" s="9"/>
      <c r="C158" s="51"/>
      <c r="D158" s="50"/>
      <c r="E158" s="49"/>
      <c r="P158" s="48"/>
      <c r="Q158" s="48"/>
      <c r="R158" s="48"/>
      <c r="S158" s="48"/>
      <c r="T158" s="52"/>
      <c r="V158" s="52"/>
      <c r="W158" s="52"/>
      <c r="X158" s="10"/>
      <c r="Y158" s="10"/>
      <c r="Z158" s="189"/>
      <c r="AA158" s="189"/>
      <c r="AB158" s="189"/>
      <c r="AC158" s="189"/>
      <c r="AD158" s="189"/>
      <c r="AE158" s="189"/>
      <c r="AF158" s="189"/>
      <c r="AG158" s="189"/>
      <c r="AH158" s="189"/>
      <c r="AI158" s="189"/>
      <c r="AJ158" s="189"/>
      <c r="AK158" s="189"/>
      <c r="AL158" s="189"/>
      <c r="AM158" s="189"/>
      <c r="AN158" s="189"/>
      <c r="AO158" s="189"/>
      <c r="AP158" s="189"/>
      <c r="AQ158" s="189"/>
      <c r="AR158" s="189"/>
      <c r="AS158" s="189"/>
      <c r="AT158" s="189"/>
      <c r="AU158" s="189"/>
      <c r="AV158" s="189"/>
      <c r="AW158" s="189"/>
      <c r="AX158" s="189"/>
      <c r="AY158" s="52"/>
      <c r="AZ158" s="52"/>
      <c r="BA158" s="10"/>
      <c r="BB158" s="10"/>
      <c r="BC158" s="10"/>
      <c r="BD158" s="10"/>
      <c r="BE158" s="10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</row>
    <row r="159" spans="1:82" s="3" customFormat="1" ht="30.6" customHeight="1">
      <c r="A159" s="107"/>
      <c r="B159" s="108"/>
      <c r="C159" s="108"/>
      <c r="D159" s="109"/>
      <c r="E159" s="164" t="s">
        <v>47</v>
      </c>
      <c r="F159" s="165"/>
      <c r="G159" s="165"/>
      <c r="H159" s="165"/>
      <c r="I159" s="165"/>
      <c r="J159" s="165"/>
      <c r="K159" s="166"/>
      <c r="L159" s="167" t="s">
        <v>43</v>
      </c>
      <c r="M159" s="168"/>
      <c r="N159" s="168"/>
      <c r="O159" s="168"/>
      <c r="P159" s="168"/>
      <c r="Q159" s="169"/>
      <c r="R159" s="129" t="s">
        <v>302</v>
      </c>
      <c r="S159" s="90"/>
      <c r="T159" s="93"/>
      <c r="V159" s="153"/>
      <c r="W159" s="90"/>
      <c r="X159" s="10"/>
      <c r="Y159" s="10"/>
      <c r="Z159" s="189"/>
      <c r="AA159" s="189"/>
      <c r="AB159" s="189"/>
      <c r="AC159" s="189"/>
      <c r="AD159" s="189"/>
      <c r="AE159" s="189"/>
      <c r="AF159" s="189"/>
      <c r="AG159" s="189"/>
      <c r="AH159" s="189"/>
      <c r="AI159" s="189"/>
      <c r="AJ159" s="189"/>
      <c r="AK159" s="189"/>
      <c r="AL159" s="189"/>
      <c r="AM159" s="189"/>
      <c r="AN159" s="189"/>
      <c r="AO159" s="189"/>
      <c r="AP159" s="189"/>
      <c r="AQ159" s="189"/>
      <c r="AR159" s="189"/>
      <c r="AS159" s="189"/>
      <c r="AT159" s="189"/>
      <c r="AU159" s="189"/>
      <c r="AV159" s="189"/>
      <c r="AW159" s="189"/>
      <c r="AX159" s="189"/>
      <c r="AY159" s="52"/>
      <c r="AZ159" s="52"/>
      <c r="BA159" s="10"/>
      <c r="BB159" s="10"/>
      <c r="BC159" s="10"/>
      <c r="BD159" s="10"/>
      <c r="BE159" s="10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</row>
    <row r="160" spans="1:82" s="7" customFormat="1" ht="17.399999999999999">
      <c r="A160" s="158" t="s">
        <v>45</v>
      </c>
      <c r="B160" s="158"/>
      <c r="C160" s="158"/>
      <c r="D160" s="159"/>
      <c r="E160" s="170" t="s">
        <v>46</v>
      </c>
      <c r="F160" s="171"/>
      <c r="G160" s="171"/>
      <c r="H160" s="171"/>
      <c r="I160" s="171"/>
      <c r="J160" s="171"/>
      <c r="K160" s="172"/>
      <c r="L160" s="160" t="s">
        <v>28</v>
      </c>
      <c r="M160" s="161"/>
      <c r="N160" s="161"/>
      <c r="O160" s="161"/>
      <c r="P160" s="161"/>
      <c r="Q160" s="161"/>
      <c r="R160" s="154" t="s">
        <v>304</v>
      </c>
      <c r="S160" s="155"/>
      <c r="T160" s="93"/>
      <c r="V160" s="156"/>
      <c r="W160" s="156"/>
      <c r="X160" s="10"/>
      <c r="Y160" s="10"/>
      <c r="Z160" s="189"/>
      <c r="AA160" s="189"/>
      <c r="AB160" s="189"/>
      <c r="AC160" s="189"/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9"/>
      <c r="AQ160" s="189"/>
      <c r="AR160" s="189"/>
      <c r="AS160" s="189"/>
      <c r="AT160" s="189"/>
      <c r="AU160" s="189"/>
      <c r="AV160" s="189"/>
      <c r="AW160" s="189"/>
      <c r="AX160" s="189"/>
      <c r="AY160" s="52"/>
      <c r="AZ160" s="52"/>
      <c r="BA160" s="10"/>
      <c r="BB160" s="10"/>
      <c r="BC160" s="10"/>
      <c r="BD160" s="10"/>
      <c r="BE160" s="10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</row>
    <row r="161" spans="1:82" s="7" customFormat="1" ht="3.6" customHeight="1">
      <c r="E161" s="44"/>
      <c r="G161" s="39"/>
      <c r="H161" s="39"/>
      <c r="I161" s="39"/>
      <c r="J161" s="45"/>
      <c r="K161" s="141"/>
      <c r="L161" s="142"/>
      <c r="M161" s="138"/>
      <c r="N161" s="142"/>
      <c r="O161" s="138"/>
      <c r="P161" s="142"/>
      <c r="Q161" s="139"/>
      <c r="R161" s="154"/>
      <c r="S161" s="156"/>
      <c r="T161" s="87"/>
      <c r="V161" s="156"/>
      <c r="W161" s="156"/>
      <c r="X161" s="10"/>
      <c r="Y161" s="10"/>
      <c r="Z161" s="189"/>
      <c r="AA161" s="189"/>
      <c r="AB161" s="189"/>
      <c r="AC161" s="189"/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9"/>
      <c r="AQ161" s="189"/>
      <c r="AR161" s="189"/>
      <c r="AS161" s="189"/>
      <c r="AT161" s="189"/>
      <c r="AU161" s="189"/>
      <c r="AV161" s="189"/>
      <c r="AW161" s="189"/>
      <c r="AX161" s="189"/>
      <c r="AY161" s="52"/>
      <c r="AZ161" s="52"/>
      <c r="BA161" s="10"/>
      <c r="BB161" s="10"/>
      <c r="BC161" s="10"/>
      <c r="BD161" s="10"/>
      <c r="BE161" s="10"/>
      <c r="BF161" s="11"/>
      <c r="BG161" s="11"/>
      <c r="BH161" s="11"/>
      <c r="BI161" s="11"/>
      <c r="BJ161" s="11"/>
      <c r="BK161" s="11"/>
      <c r="BL161" s="11"/>
      <c r="BM161" s="11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</row>
    <row r="162" spans="1:82" s="7" customFormat="1">
      <c r="A162" s="158" t="s">
        <v>42</v>
      </c>
      <c r="B162" s="158"/>
      <c r="C162" s="158"/>
      <c r="D162" s="159"/>
      <c r="E162" s="44" t="s">
        <v>41</v>
      </c>
      <c r="F162" s="39" t="s">
        <v>44</v>
      </c>
      <c r="G162" s="39"/>
      <c r="H162" s="39" t="s">
        <v>40</v>
      </c>
      <c r="I162" s="39"/>
      <c r="J162" s="129"/>
      <c r="K162" s="129"/>
      <c r="L162" s="143"/>
      <c r="M162" s="52"/>
      <c r="N162" s="143"/>
      <c r="O162" s="52"/>
      <c r="P162" s="143"/>
      <c r="Q162" s="140"/>
      <c r="R162" s="146"/>
      <c r="S162" s="146" t="s">
        <v>305</v>
      </c>
      <c r="T162" s="87"/>
      <c r="V162" s="156"/>
      <c r="W162" s="156"/>
      <c r="X162" s="10"/>
      <c r="Y162" s="10"/>
      <c r="Z162" s="189"/>
      <c r="AA162" s="189"/>
      <c r="AB162" s="189"/>
      <c r="AC162" s="189"/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9"/>
      <c r="AQ162" s="189"/>
      <c r="AR162" s="189"/>
      <c r="AS162" s="189"/>
      <c r="AT162" s="189"/>
      <c r="AU162" s="189"/>
      <c r="AV162" s="189"/>
      <c r="AW162" s="189"/>
      <c r="AX162" s="189"/>
      <c r="AY162" s="52"/>
      <c r="AZ162" s="52"/>
      <c r="BA162" s="73"/>
      <c r="BB162" s="73"/>
      <c r="BC162" s="73"/>
      <c r="BD162" s="10"/>
      <c r="BE162" s="10"/>
      <c r="BF162" s="52"/>
      <c r="BG162" s="52"/>
      <c r="BH162" s="52"/>
      <c r="BI162" s="52"/>
      <c r="BJ162" s="52"/>
      <c r="BK162" s="52"/>
      <c r="BL162" s="52"/>
      <c r="BM162" s="52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</row>
    <row r="163" spans="1:82" s="7" customFormat="1">
      <c r="A163" s="158" t="s">
        <v>38</v>
      </c>
      <c r="B163" s="158"/>
      <c r="C163" s="158"/>
      <c r="D163" s="159"/>
      <c r="E163" s="42" t="s">
        <v>37</v>
      </c>
      <c r="F163" s="39" t="s">
        <v>567</v>
      </c>
      <c r="G163" s="39"/>
      <c r="H163" s="130" t="s">
        <v>36</v>
      </c>
      <c r="I163" s="39"/>
      <c r="J163" s="129"/>
      <c r="K163" s="129"/>
      <c r="L163" s="135" t="s">
        <v>39</v>
      </c>
      <c r="M163" s="134" t="s">
        <v>556</v>
      </c>
      <c r="N163" s="135" t="s">
        <v>557</v>
      </c>
      <c r="O163" s="134" t="s">
        <v>558</v>
      </c>
      <c r="P163" s="135" t="s">
        <v>559</v>
      </c>
      <c r="Q163" s="144" t="s">
        <v>560</v>
      </c>
      <c r="R163" s="154" t="s">
        <v>306</v>
      </c>
      <c r="S163" s="156"/>
      <c r="T163" s="87"/>
      <c r="V163" s="156"/>
      <c r="W163" s="156"/>
      <c r="X163" s="10"/>
      <c r="Y163" s="10"/>
      <c r="Z163" s="189"/>
      <c r="AA163" s="189"/>
      <c r="AB163" s="189"/>
      <c r="AC163" s="189"/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9"/>
      <c r="AQ163" s="189"/>
      <c r="AR163" s="189"/>
      <c r="AS163" s="189"/>
      <c r="AT163" s="189"/>
      <c r="AU163" s="189"/>
      <c r="AV163" s="189"/>
      <c r="AW163" s="189"/>
      <c r="AX163" s="189"/>
      <c r="AY163" s="52"/>
      <c r="AZ163" s="52"/>
      <c r="BA163" s="8"/>
      <c r="BB163" s="8"/>
      <c r="BC163" s="8"/>
      <c r="BD163" s="73"/>
      <c r="BE163" s="73"/>
      <c r="BF163" s="52"/>
      <c r="BG163" s="52"/>
      <c r="BH163" s="52"/>
      <c r="BI163" s="52"/>
      <c r="BJ163" s="52"/>
      <c r="BK163" s="52"/>
      <c r="BL163" s="52"/>
      <c r="BM163" s="52"/>
    </row>
    <row r="164" spans="1:82" s="7" customFormat="1">
      <c r="A164" s="123"/>
      <c r="B164" s="123"/>
      <c r="C164" s="123"/>
      <c r="D164" s="124"/>
      <c r="E164" s="42" t="s">
        <v>27</v>
      </c>
      <c r="F164" s="41" t="s">
        <v>34</v>
      </c>
      <c r="G164" s="39" t="s">
        <v>33</v>
      </c>
      <c r="H164" s="41" t="s">
        <v>32</v>
      </c>
      <c r="I164" s="39" t="s">
        <v>31</v>
      </c>
      <c r="J164" s="129" t="s">
        <v>30</v>
      </c>
      <c r="K164" s="129" t="s">
        <v>29</v>
      </c>
      <c r="L164" s="135" t="s">
        <v>35</v>
      </c>
      <c r="M164" s="134" t="s">
        <v>561</v>
      </c>
      <c r="N164" s="135" t="s">
        <v>19</v>
      </c>
      <c r="O164" s="134" t="s">
        <v>562</v>
      </c>
      <c r="P164" s="135" t="s">
        <v>22</v>
      </c>
      <c r="Q164" s="144" t="s">
        <v>21</v>
      </c>
      <c r="R164" s="129"/>
      <c r="S164" s="128" t="s">
        <v>307</v>
      </c>
      <c r="T164" s="87"/>
      <c r="V164" s="153"/>
      <c r="W164" s="153"/>
      <c r="X164" s="10"/>
      <c r="Y164" s="10"/>
      <c r="Z164" s="189"/>
      <c r="AA164" s="189"/>
      <c r="AB164" s="189"/>
      <c r="AC164" s="189"/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9"/>
      <c r="AQ164" s="189"/>
      <c r="AR164" s="189"/>
      <c r="AS164" s="189"/>
      <c r="AT164" s="189"/>
      <c r="AU164" s="189"/>
      <c r="AV164" s="189"/>
      <c r="AW164" s="189"/>
      <c r="AX164" s="189"/>
      <c r="AY164" s="52"/>
      <c r="AZ164" s="52"/>
      <c r="BA164" s="8"/>
      <c r="BB164" s="8"/>
      <c r="BC164" s="8"/>
      <c r="BD164" s="8"/>
      <c r="BE164" s="8"/>
      <c r="BF164" s="52"/>
      <c r="BG164" s="52"/>
      <c r="BH164" s="52"/>
      <c r="BI164" s="52"/>
      <c r="BJ164" s="52"/>
      <c r="BK164" s="52"/>
      <c r="BL164" s="52"/>
      <c r="BM164" s="52"/>
    </row>
    <row r="165" spans="1:82" s="7" customFormat="1" ht="19.8">
      <c r="A165" s="112"/>
      <c r="B165" s="112"/>
      <c r="C165" s="112"/>
      <c r="D165" s="113"/>
      <c r="E165" s="38" t="s">
        <v>27</v>
      </c>
      <c r="F165" s="36" t="s">
        <v>26</v>
      </c>
      <c r="G165" s="36" t="s">
        <v>25</v>
      </c>
      <c r="H165" s="36" t="s">
        <v>24</v>
      </c>
      <c r="I165" s="36" t="s">
        <v>23</v>
      </c>
      <c r="J165" s="37" t="s">
        <v>22</v>
      </c>
      <c r="K165" s="37" t="s">
        <v>21</v>
      </c>
      <c r="L165" s="137" t="s">
        <v>20</v>
      </c>
      <c r="M165" s="136"/>
      <c r="N165" s="137"/>
      <c r="O165" s="136"/>
      <c r="P165" s="137"/>
      <c r="Q165" s="145"/>
      <c r="R165" s="125"/>
      <c r="S165" s="126"/>
      <c r="T165" s="93"/>
      <c r="V165" s="90"/>
      <c r="W165" s="90"/>
      <c r="X165" s="10"/>
      <c r="Y165" s="10"/>
      <c r="Z165" s="189"/>
      <c r="AA165" s="189"/>
      <c r="AB165" s="189"/>
      <c r="AC165" s="189"/>
      <c r="AD165" s="189"/>
      <c r="AE165" s="189"/>
      <c r="AF165" s="189"/>
      <c r="AG165" s="189"/>
      <c r="AH165" s="189"/>
      <c r="AI165" s="189"/>
      <c r="AJ165" s="189"/>
      <c r="AK165" s="189"/>
      <c r="AL165" s="189"/>
      <c r="AM165" s="189"/>
      <c r="AN165" s="189"/>
      <c r="AO165" s="189"/>
      <c r="AP165" s="189"/>
      <c r="AQ165" s="189"/>
      <c r="AR165" s="189"/>
      <c r="AS165" s="189"/>
      <c r="AT165" s="189"/>
      <c r="AU165" s="189"/>
      <c r="AV165" s="189"/>
      <c r="AW165" s="189"/>
      <c r="AX165" s="189"/>
      <c r="AY165" s="52"/>
      <c r="AZ165" s="52"/>
      <c r="BA165" s="8"/>
      <c r="BB165" s="8"/>
      <c r="BC165" s="8"/>
      <c r="BD165" s="8"/>
      <c r="BE165" s="8"/>
      <c r="BF165" s="52"/>
      <c r="BG165" s="52"/>
      <c r="BH165" s="52"/>
      <c r="BI165" s="52"/>
      <c r="BJ165" s="52"/>
      <c r="BK165" s="52"/>
      <c r="BL165" s="52"/>
      <c r="BM165" s="52"/>
    </row>
    <row r="166" spans="1:82" s="29" customFormat="1" ht="24.6" customHeight="1">
      <c r="A166" s="35" t="s">
        <v>222</v>
      </c>
      <c r="B166" s="31"/>
      <c r="D166" s="57"/>
      <c r="E166" s="63">
        <f t="shared" ref="E166:Q166" si="18">SUM(E167:E175)</f>
        <v>1737410.81</v>
      </c>
      <c r="F166" s="63">
        <f t="shared" si="18"/>
        <v>642675.5</v>
      </c>
      <c r="G166" s="63">
        <f t="shared" si="18"/>
        <v>1947956.11</v>
      </c>
      <c r="H166" s="63">
        <f t="shared" si="18"/>
        <v>250669</v>
      </c>
      <c r="I166" s="63">
        <f t="shared" si="18"/>
        <v>471105</v>
      </c>
      <c r="J166" s="63">
        <f t="shared" si="18"/>
        <v>177192508</v>
      </c>
      <c r="K166" s="63">
        <f t="shared" si="18"/>
        <v>168882158.42999998</v>
      </c>
      <c r="L166" s="63">
        <f t="shared" si="18"/>
        <v>93687692.180000007</v>
      </c>
      <c r="M166" s="63">
        <f t="shared" si="18"/>
        <v>89952669.069999993</v>
      </c>
      <c r="N166" s="63">
        <f t="shared" si="18"/>
        <v>38985463.120000005</v>
      </c>
      <c r="O166" s="63">
        <f t="shared" si="18"/>
        <v>72165039.329999998</v>
      </c>
      <c r="P166" s="63">
        <f t="shared" si="18"/>
        <v>21613955.93</v>
      </c>
      <c r="Q166" s="63">
        <f t="shared" si="18"/>
        <v>118000</v>
      </c>
      <c r="R166" s="29" t="s">
        <v>379</v>
      </c>
      <c r="X166" s="10"/>
      <c r="Y166" s="10"/>
      <c r="Z166" s="189"/>
      <c r="AA166" s="189"/>
      <c r="AB166" s="189"/>
      <c r="AC166" s="189"/>
      <c r="AD166" s="189"/>
      <c r="AE166" s="189"/>
      <c r="AF166" s="189"/>
      <c r="AG166" s="189"/>
      <c r="AH166" s="189"/>
      <c r="AI166" s="189"/>
      <c r="AJ166" s="189"/>
      <c r="AK166" s="189"/>
      <c r="AL166" s="189"/>
      <c r="AM166" s="189"/>
      <c r="AN166" s="189"/>
      <c r="AO166" s="189"/>
      <c r="AP166" s="189"/>
      <c r="AQ166" s="189"/>
      <c r="AR166" s="189"/>
      <c r="AS166" s="189"/>
      <c r="AT166" s="189"/>
      <c r="AU166" s="189"/>
      <c r="AV166" s="189"/>
      <c r="AW166" s="189"/>
      <c r="AX166" s="189"/>
      <c r="AY166" s="52"/>
      <c r="AZ166" s="52"/>
      <c r="BA166" s="11"/>
      <c r="BB166" s="11"/>
      <c r="BC166" s="11"/>
      <c r="BD166" s="8"/>
      <c r="BE166" s="8"/>
      <c r="BF166" s="52"/>
      <c r="BG166" s="52"/>
      <c r="BH166" s="52"/>
      <c r="BI166" s="52"/>
      <c r="BJ166" s="52"/>
      <c r="BK166" s="52"/>
      <c r="BL166" s="52"/>
      <c r="BM166" s="52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</row>
    <row r="167" spans="1:82" s="4" customFormat="1" ht="24.6" customHeight="1">
      <c r="B167" s="27" t="s">
        <v>221</v>
      </c>
      <c r="C167" s="26"/>
      <c r="D167" s="57"/>
      <c r="E167" s="25">
        <v>100958.3</v>
      </c>
      <c r="F167" s="24">
        <v>30482</v>
      </c>
      <c r="G167" s="24">
        <v>215095.3</v>
      </c>
      <c r="H167" s="24">
        <v>0</v>
      </c>
      <c r="I167" s="24">
        <v>168650</v>
      </c>
      <c r="J167" s="24">
        <v>37407313</v>
      </c>
      <c r="K167" s="24">
        <v>24579756.789999999</v>
      </c>
      <c r="L167" s="24">
        <v>17099031.399999999</v>
      </c>
      <c r="M167" s="24">
        <v>12081252.07</v>
      </c>
      <c r="N167" s="24">
        <v>6352916.5100000007</v>
      </c>
      <c r="O167" s="24">
        <v>18443340</v>
      </c>
      <c r="P167" s="24">
        <v>5754315.71</v>
      </c>
      <c r="Q167" s="24">
        <v>0</v>
      </c>
      <c r="R167" s="91"/>
      <c r="S167" s="10" t="s">
        <v>380</v>
      </c>
      <c r="V167" s="91"/>
      <c r="W167" s="10"/>
      <c r="X167" s="10"/>
      <c r="Y167" s="29"/>
      <c r="Z167" s="120"/>
      <c r="AA167" s="120"/>
      <c r="AB167" s="121"/>
      <c r="AC167" s="122"/>
      <c r="AD167" s="122"/>
      <c r="AE167" s="122"/>
      <c r="AF167" s="122"/>
      <c r="AG167" s="122"/>
      <c r="AH167" s="122"/>
      <c r="AI167" s="122"/>
      <c r="AJ167" s="122"/>
      <c r="AK167" s="122"/>
      <c r="AL167" s="122"/>
      <c r="AM167" s="122"/>
      <c r="AN167" s="122"/>
      <c r="AO167" s="122"/>
      <c r="AP167" s="122"/>
      <c r="AQ167" s="122"/>
      <c r="AR167" s="122"/>
      <c r="AS167" s="122"/>
      <c r="AT167" s="122"/>
      <c r="AU167" s="122"/>
      <c r="AV167" s="122"/>
      <c r="AW167" s="122"/>
      <c r="AX167" s="189"/>
      <c r="AY167" s="52"/>
      <c r="AZ167" s="52"/>
      <c r="BA167" s="52"/>
      <c r="BB167" s="52"/>
      <c r="BC167" s="52"/>
      <c r="BD167" s="11"/>
      <c r="BE167" s="11"/>
      <c r="BF167" s="52"/>
      <c r="BG167" s="52"/>
      <c r="BH167" s="52"/>
      <c r="BI167" s="52"/>
      <c r="BJ167" s="52"/>
      <c r="BK167" s="52"/>
      <c r="BL167" s="52"/>
      <c r="BM167" s="52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</row>
    <row r="168" spans="1:82" s="4" customFormat="1" ht="24.6" customHeight="1">
      <c r="B168" s="27" t="s">
        <v>220</v>
      </c>
      <c r="C168" s="26"/>
      <c r="D168" s="57"/>
      <c r="E168" s="25">
        <v>98365.5</v>
      </c>
      <c r="F168" s="24">
        <v>38878.5</v>
      </c>
      <c r="G168" s="24">
        <v>142370.68</v>
      </c>
      <c r="H168" s="24">
        <v>0</v>
      </c>
      <c r="I168" s="24">
        <v>60</v>
      </c>
      <c r="J168" s="24">
        <v>13345508</v>
      </c>
      <c r="K168" s="24">
        <v>15411873.75</v>
      </c>
      <c r="L168" s="24">
        <v>8003832</v>
      </c>
      <c r="M168" s="24">
        <v>9344993</v>
      </c>
      <c r="N168" s="24">
        <v>4431830.91</v>
      </c>
      <c r="O168" s="24">
        <v>3161000</v>
      </c>
      <c r="P168" s="24">
        <v>1714000</v>
      </c>
      <c r="Q168" s="24">
        <v>18000</v>
      </c>
      <c r="R168" s="91"/>
      <c r="S168" s="10" t="s">
        <v>381</v>
      </c>
      <c r="V168" s="91"/>
      <c r="W168" s="10"/>
      <c r="X168" s="10"/>
      <c r="Y168" s="10"/>
      <c r="Z168" s="120"/>
      <c r="AA168" s="120"/>
      <c r="AB168" s="121"/>
      <c r="AC168" s="122"/>
      <c r="AD168" s="122"/>
      <c r="AE168" s="122"/>
      <c r="AF168" s="122"/>
      <c r="AG168" s="122"/>
      <c r="AH168" s="122"/>
      <c r="AI168" s="122"/>
      <c r="AJ168" s="122"/>
      <c r="AK168" s="122"/>
      <c r="AL168" s="122"/>
      <c r="AM168" s="122"/>
      <c r="AN168" s="122"/>
      <c r="AO168" s="122"/>
      <c r="AP168" s="122"/>
      <c r="AQ168" s="122"/>
      <c r="AR168" s="122"/>
      <c r="AS168" s="122"/>
      <c r="AT168" s="122"/>
      <c r="AU168" s="122"/>
      <c r="AV168" s="122"/>
      <c r="AW168" s="122"/>
      <c r="AX168" s="189"/>
      <c r="AY168" s="52"/>
      <c r="AZ168" s="52"/>
      <c r="BA168" s="52"/>
      <c r="BB168" s="52"/>
      <c r="BC168" s="52"/>
      <c r="BD168" s="52"/>
      <c r="BE168" s="52"/>
      <c r="BF168" s="29"/>
      <c r="BG168" s="29"/>
      <c r="BH168" s="29"/>
      <c r="BI168" s="29"/>
      <c r="BJ168" s="29"/>
      <c r="BK168" s="29"/>
      <c r="BL168" s="29"/>
      <c r="BM168" s="29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</row>
    <row r="169" spans="1:82" s="4" customFormat="1" ht="24.6" customHeight="1">
      <c r="B169" s="27" t="s">
        <v>219</v>
      </c>
      <c r="C169" s="26"/>
      <c r="D169" s="57"/>
      <c r="E169" s="25">
        <v>62385.7</v>
      </c>
      <c r="F169" s="24">
        <v>15133</v>
      </c>
      <c r="G169" s="24">
        <v>140024.76</v>
      </c>
      <c r="H169" s="24">
        <v>113215</v>
      </c>
      <c r="I169" s="24">
        <v>96870</v>
      </c>
      <c r="J169" s="24">
        <v>5843457</v>
      </c>
      <c r="K169" s="24">
        <v>13969238.16</v>
      </c>
      <c r="L169" s="24">
        <v>3240501.28</v>
      </c>
      <c r="M169" s="24">
        <v>7284714</v>
      </c>
      <c r="N169" s="24">
        <v>1935818.8699999999</v>
      </c>
      <c r="O169" s="24">
        <v>3499380</v>
      </c>
      <c r="P169" s="24">
        <v>337061.11</v>
      </c>
      <c r="Q169" s="24">
        <v>0</v>
      </c>
      <c r="R169" s="91"/>
      <c r="S169" s="10" t="s">
        <v>382</v>
      </c>
      <c r="V169" s="91"/>
      <c r="W169" s="10"/>
      <c r="X169" s="10"/>
      <c r="Y169" s="10"/>
      <c r="Z169" s="120"/>
      <c r="AA169" s="120"/>
      <c r="AB169" s="121"/>
      <c r="AC169" s="122"/>
      <c r="AD169" s="122"/>
      <c r="AE169" s="122"/>
      <c r="AF169" s="122"/>
      <c r="AG169" s="122"/>
      <c r="AH169" s="122"/>
      <c r="AI169" s="122"/>
      <c r="AJ169" s="122"/>
      <c r="AK169" s="122"/>
      <c r="AL169" s="122"/>
      <c r="AM169" s="122"/>
      <c r="AN169" s="122"/>
      <c r="AO169" s="122"/>
      <c r="AP169" s="122"/>
      <c r="AQ169" s="122"/>
      <c r="AR169" s="122"/>
      <c r="AS169" s="122"/>
      <c r="AT169" s="122"/>
      <c r="AU169" s="122"/>
      <c r="AV169" s="122"/>
      <c r="AW169" s="122"/>
      <c r="AX169" s="189"/>
      <c r="AY169" s="29"/>
      <c r="AZ169" s="29"/>
      <c r="BA169" s="52"/>
      <c r="BB169" s="52"/>
      <c r="BC169" s="52"/>
      <c r="BD169" s="52"/>
      <c r="BE169" s="52"/>
      <c r="BF169" s="10"/>
      <c r="BG169" s="10"/>
      <c r="BH169" s="10"/>
      <c r="BI169" s="10"/>
      <c r="BJ169" s="10"/>
      <c r="BK169" s="10"/>
      <c r="BL169" s="10"/>
      <c r="BM169" s="10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</row>
    <row r="170" spans="1:82" s="4" customFormat="1" ht="24.6" customHeight="1">
      <c r="B170" s="27" t="s">
        <v>218</v>
      </c>
      <c r="C170" s="26"/>
      <c r="D170" s="57"/>
      <c r="E170" s="25">
        <v>298140.12</v>
      </c>
      <c r="F170" s="24">
        <v>132164</v>
      </c>
      <c r="G170" s="24">
        <v>329342.61</v>
      </c>
      <c r="H170" s="24">
        <v>0</v>
      </c>
      <c r="I170" s="24">
        <v>154470</v>
      </c>
      <c r="J170" s="24">
        <v>26432477</v>
      </c>
      <c r="K170" s="24">
        <v>23145037.16</v>
      </c>
      <c r="L170" s="24">
        <v>14518554</v>
      </c>
      <c r="M170" s="24">
        <v>11736409</v>
      </c>
      <c r="N170" s="24">
        <v>6234812.5599999996</v>
      </c>
      <c r="O170" s="24">
        <v>2064600</v>
      </c>
      <c r="P170" s="24">
        <v>3100637.61</v>
      </c>
      <c r="Q170" s="24">
        <v>15000</v>
      </c>
      <c r="R170" s="91"/>
      <c r="S170" s="10" t="s">
        <v>383</v>
      </c>
      <c r="V170" s="91"/>
      <c r="W170" s="10"/>
      <c r="X170" s="10"/>
      <c r="Y170" s="10"/>
      <c r="Z170" s="120"/>
      <c r="AA170" s="120"/>
      <c r="AB170" s="121"/>
      <c r="AC170" s="122"/>
      <c r="AD170" s="122"/>
      <c r="AE170" s="122"/>
      <c r="AF170" s="122"/>
      <c r="AG170" s="122"/>
      <c r="AH170" s="122"/>
      <c r="AI170" s="122"/>
      <c r="AJ170" s="122"/>
      <c r="AK170" s="122"/>
      <c r="AL170" s="122"/>
      <c r="AM170" s="122"/>
      <c r="AN170" s="122"/>
      <c r="AO170" s="122"/>
      <c r="AP170" s="122"/>
      <c r="AQ170" s="122"/>
      <c r="AR170" s="122"/>
      <c r="AS170" s="122"/>
      <c r="AT170" s="122"/>
      <c r="AU170" s="122"/>
      <c r="AV170" s="122"/>
      <c r="AW170" s="122"/>
      <c r="AX170" s="189"/>
      <c r="AY170" s="10"/>
      <c r="AZ170" s="10"/>
      <c r="BA170" s="52"/>
      <c r="BB170" s="52"/>
      <c r="BC170" s="52"/>
      <c r="BD170" s="52"/>
      <c r="BE170" s="52"/>
      <c r="BF170" s="10"/>
      <c r="BG170" s="10"/>
      <c r="BH170" s="10"/>
      <c r="BI170" s="10"/>
      <c r="BJ170" s="10"/>
      <c r="BK170" s="10"/>
      <c r="BL170" s="10"/>
      <c r="BM170" s="10"/>
    </row>
    <row r="171" spans="1:82" s="4" customFormat="1" ht="24.6" customHeight="1">
      <c r="B171" s="27" t="s">
        <v>217</v>
      </c>
      <c r="C171" s="26"/>
      <c r="D171" s="57"/>
      <c r="E171" s="25">
        <v>127639.65</v>
      </c>
      <c r="F171" s="24">
        <v>47622.5</v>
      </c>
      <c r="G171" s="24">
        <v>238039.69</v>
      </c>
      <c r="H171" s="24">
        <v>137454</v>
      </c>
      <c r="I171" s="24">
        <v>1194</v>
      </c>
      <c r="J171" s="24">
        <v>11986603</v>
      </c>
      <c r="K171" s="24">
        <v>14883087.35</v>
      </c>
      <c r="L171" s="24">
        <v>7490980</v>
      </c>
      <c r="M171" s="24">
        <v>7637592</v>
      </c>
      <c r="N171" s="24">
        <v>3346583.79</v>
      </c>
      <c r="O171" s="24">
        <v>8629697</v>
      </c>
      <c r="P171" s="24">
        <v>878000</v>
      </c>
      <c r="Q171" s="24">
        <v>20000</v>
      </c>
      <c r="R171" s="91"/>
      <c r="S171" s="10" t="s">
        <v>384</v>
      </c>
      <c r="V171" s="91"/>
      <c r="W171" s="10"/>
      <c r="X171" s="10"/>
      <c r="Y171" s="10"/>
      <c r="Z171" s="120"/>
      <c r="AA171" s="120"/>
      <c r="AB171" s="121"/>
      <c r="AC171" s="122"/>
      <c r="AD171" s="122"/>
      <c r="AE171" s="122"/>
      <c r="AF171" s="122"/>
      <c r="AG171" s="122"/>
      <c r="AH171" s="122"/>
      <c r="AI171" s="122"/>
      <c r="AJ171" s="122"/>
      <c r="AK171" s="122"/>
      <c r="AL171" s="122"/>
      <c r="AM171" s="122"/>
      <c r="AN171" s="122"/>
      <c r="AO171" s="122"/>
      <c r="AP171" s="122"/>
      <c r="AQ171" s="122"/>
      <c r="AR171" s="122"/>
      <c r="AS171" s="122"/>
      <c r="AT171" s="122"/>
      <c r="AU171" s="122"/>
      <c r="AV171" s="122"/>
      <c r="AW171" s="122"/>
      <c r="AX171" s="189"/>
      <c r="AY171" s="10"/>
      <c r="AZ171" s="10"/>
      <c r="BA171" s="52"/>
      <c r="BB171" s="52"/>
      <c r="BC171" s="52"/>
      <c r="BD171" s="52"/>
      <c r="BE171" s="52"/>
      <c r="BF171" s="10"/>
      <c r="BG171" s="10"/>
      <c r="BH171" s="10"/>
      <c r="BI171" s="10"/>
      <c r="BJ171" s="10"/>
      <c r="BK171" s="10"/>
      <c r="BL171" s="10"/>
      <c r="BM171" s="10"/>
    </row>
    <row r="172" spans="1:82" s="4" customFormat="1" ht="24.6" customHeight="1">
      <c r="B172" s="27" t="s">
        <v>216</v>
      </c>
      <c r="C172" s="26"/>
      <c r="D172" s="57"/>
      <c r="E172" s="25">
        <v>100609.89</v>
      </c>
      <c r="F172" s="24">
        <v>28142</v>
      </c>
      <c r="G172" s="24">
        <v>193462.27</v>
      </c>
      <c r="H172" s="24">
        <v>0</v>
      </c>
      <c r="I172" s="24">
        <v>3508</v>
      </c>
      <c r="J172" s="24">
        <v>14834665</v>
      </c>
      <c r="K172" s="24">
        <v>16958058.879999999</v>
      </c>
      <c r="L172" s="24">
        <v>8313550</v>
      </c>
      <c r="M172" s="24">
        <v>9110055</v>
      </c>
      <c r="N172" s="24">
        <v>3106233.55</v>
      </c>
      <c r="O172" s="24">
        <v>8242490</v>
      </c>
      <c r="P172" s="24">
        <v>1744776.79</v>
      </c>
      <c r="Q172" s="24">
        <v>0</v>
      </c>
      <c r="R172" s="91"/>
      <c r="S172" s="10" t="s">
        <v>385</v>
      </c>
      <c r="V172" s="91"/>
      <c r="W172" s="10"/>
      <c r="X172" s="10"/>
      <c r="Y172" s="10"/>
      <c r="Z172" s="120"/>
      <c r="AA172" s="120"/>
      <c r="AB172" s="121"/>
      <c r="AC172" s="122"/>
      <c r="AD172" s="122"/>
      <c r="AE172" s="122"/>
      <c r="AF172" s="122"/>
      <c r="AG172" s="122"/>
      <c r="AH172" s="122"/>
      <c r="AI172" s="122"/>
      <c r="AJ172" s="122"/>
      <c r="AK172" s="122"/>
      <c r="AL172" s="122"/>
      <c r="AM172" s="122"/>
      <c r="AN172" s="122"/>
      <c r="AO172" s="122"/>
      <c r="AP172" s="122"/>
      <c r="AQ172" s="122"/>
      <c r="AR172" s="122"/>
      <c r="AS172" s="122"/>
      <c r="AT172" s="122"/>
      <c r="AU172" s="122"/>
      <c r="AV172" s="122"/>
      <c r="AW172" s="122"/>
      <c r="AX172" s="189"/>
      <c r="AY172" s="10"/>
      <c r="AZ172" s="10"/>
      <c r="BA172" s="52"/>
      <c r="BB172" s="52"/>
      <c r="BC172" s="52"/>
      <c r="BD172" s="52"/>
      <c r="BE172" s="52"/>
      <c r="BF172" s="10"/>
      <c r="BG172" s="10"/>
      <c r="BH172" s="10"/>
      <c r="BI172" s="10"/>
      <c r="BJ172" s="10"/>
      <c r="BK172" s="10"/>
      <c r="BL172" s="10"/>
      <c r="BM172" s="10"/>
    </row>
    <row r="173" spans="1:82" s="4" customFormat="1" ht="24.6" customHeight="1">
      <c r="B173" s="27" t="s">
        <v>206</v>
      </c>
      <c r="C173" s="26"/>
      <c r="D173" s="57"/>
      <c r="E173" s="25">
        <v>140373.42000000001</v>
      </c>
      <c r="F173" s="24">
        <v>161815.79999999999</v>
      </c>
      <c r="G173" s="24">
        <v>201607.7</v>
      </c>
      <c r="H173" s="24">
        <v>0</v>
      </c>
      <c r="I173" s="24">
        <v>1300</v>
      </c>
      <c r="J173" s="24">
        <v>11826425</v>
      </c>
      <c r="K173" s="24">
        <v>14961208.130000001</v>
      </c>
      <c r="L173" s="24">
        <v>7225419</v>
      </c>
      <c r="M173" s="24">
        <v>8289972</v>
      </c>
      <c r="N173" s="24">
        <v>3937063.2099999995</v>
      </c>
      <c r="O173" s="24">
        <v>7521457.3300000001</v>
      </c>
      <c r="P173" s="24">
        <v>1138000</v>
      </c>
      <c r="Q173" s="24">
        <v>25000</v>
      </c>
      <c r="R173" s="91"/>
      <c r="S173" s="10" t="s">
        <v>386</v>
      </c>
      <c r="V173" s="91"/>
      <c r="W173" s="10"/>
      <c r="X173" s="10"/>
      <c r="Y173" s="10"/>
      <c r="Z173" s="120"/>
      <c r="AA173" s="120"/>
      <c r="AB173" s="121"/>
      <c r="AC173" s="122"/>
      <c r="AD173" s="122"/>
      <c r="AE173" s="122"/>
      <c r="AF173" s="122"/>
      <c r="AG173" s="122"/>
      <c r="AH173" s="122"/>
      <c r="AI173" s="122"/>
      <c r="AJ173" s="122"/>
      <c r="AK173" s="122"/>
      <c r="AL173" s="122"/>
      <c r="AM173" s="122"/>
      <c r="AN173" s="122"/>
      <c r="AO173" s="122"/>
      <c r="AP173" s="122"/>
      <c r="AQ173" s="122"/>
      <c r="AR173" s="122"/>
      <c r="AS173" s="122"/>
      <c r="AT173" s="122"/>
      <c r="AU173" s="122"/>
      <c r="AV173" s="122"/>
      <c r="AW173" s="122"/>
      <c r="AX173" s="189"/>
      <c r="AY173" s="10"/>
      <c r="AZ173" s="10"/>
      <c r="BA173" s="29"/>
      <c r="BB173" s="29"/>
      <c r="BC173" s="29"/>
      <c r="BD173" s="52"/>
      <c r="BE173" s="52"/>
      <c r="BF173" s="10"/>
      <c r="BG173" s="10"/>
      <c r="BH173" s="10"/>
      <c r="BI173" s="10"/>
      <c r="BJ173" s="10"/>
      <c r="BK173" s="10"/>
      <c r="BL173" s="10"/>
      <c r="BM173" s="10"/>
    </row>
    <row r="174" spans="1:82" s="4" customFormat="1" ht="24.6" customHeight="1">
      <c r="B174" s="27" t="s">
        <v>170</v>
      </c>
      <c r="C174" s="26"/>
      <c r="D174" s="57"/>
      <c r="E174" s="25">
        <v>217196.95</v>
      </c>
      <c r="F174" s="24">
        <v>68293.7</v>
      </c>
      <c r="G174" s="24">
        <v>173033.33</v>
      </c>
      <c r="H174" s="24">
        <v>0</v>
      </c>
      <c r="I174" s="24">
        <v>38100</v>
      </c>
      <c r="J174" s="24">
        <v>29020079</v>
      </c>
      <c r="K174" s="24">
        <v>20074521.02</v>
      </c>
      <c r="L174" s="24">
        <v>12599349</v>
      </c>
      <c r="M174" s="24">
        <v>11079980</v>
      </c>
      <c r="N174" s="24">
        <v>3161814.89</v>
      </c>
      <c r="O174" s="24">
        <v>15759500</v>
      </c>
      <c r="P174" s="24">
        <v>1885000</v>
      </c>
      <c r="Q174" s="24">
        <v>20000</v>
      </c>
      <c r="R174" s="91"/>
      <c r="S174" s="10" t="s">
        <v>387</v>
      </c>
      <c r="V174" s="91"/>
      <c r="W174" s="10"/>
      <c r="X174" s="10"/>
      <c r="Y174" s="10"/>
      <c r="Z174" s="120"/>
      <c r="AA174" s="120"/>
      <c r="AB174" s="121"/>
      <c r="AC174" s="122"/>
      <c r="AD174" s="122"/>
      <c r="AE174" s="122"/>
      <c r="AF174" s="122"/>
      <c r="AG174" s="122"/>
      <c r="AH174" s="122"/>
      <c r="AI174" s="122"/>
      <c r="AJ174" s="122"/>
      <c r="AK174" s="122"/>
      <c r="AL174" s="122"/>
      <c r="AM174" s="122"/>
      <c r="AN174" s="122"/>
      <c r="AO174" s="122"/>
      <c r="AP174" s="122"/>
      <c r="AQ174" s="122"/>
      <c r="AR174" s="122"/>
      <c r="AS174" s="122"/>
      <c r="AT174" s="122"/>
      <c r="AU174" s="122"/>
      <c r="AV174" s="122"/>
      <c r="AW174" s="122"/>
      <c r="AX174" s="189"/>
      <c r="AY174" s="10"/>
      <c r="AZ174" s="10"/>
      <c r="BA174" s="10"/>
      <c r="BB174" s="10"/>
      <c r="BC174" s="10"/>
      <c r="BD174" s="29"/>
      <c r="BE174" s="29"/>
      <c r="BF174" s="10"/>
      <c r="BG174" s="10"/>
      <c r="BH174" s="10"/>
      <c r="BI174" s="10"/>
      <c r="BJ174" s="10"/>
      <c r="BK174" s="10"/>
      <c r="BL174" s="10"/>
      <c r="BM174" s="10"/>
    </row>
    <row r="175" spans="1:82" s="4" customFormat="1" ht="24.6" customHeight="1">
      <c r="B175" s="27" t="s">
        <v>215</v>
      </c>
      <c r="C175" s="26"/>
      <c r="D175" s="57"/>
      <c r="E175" s="25">
        <v>591741.28</v>
      </c>
      <c r="F175" s="24">
        <v>120144</v>
      </c>
      <c r="G175" s="24">
        <v>314979.77</v>
      </c>
      <c r="H175" s="24">
        <v>0</v>
      </c>
      <c r="I175" s="24">
        <v>6953</v>
      </c>
      <c r="J175" s="24">
        <v>26495981</v>
      </c>
      <c r="K175" s="24">
        <v>24899377.190000001</v>
      </c>
      <c r="L175" s="24">
        <v>15196475.5</v>
      </c>
      <c r="M175" s="24">
        <v>13387702</v>
      </c>
      <c r="N175" s="24">
        <v>6478388.8300000001</v>
      </c>
      <c r="O175" s="24">
        <v>4843575</v>
      </c>
      <c r="P175" s="24">
        <v>5062164.71</v>
      </c>
      <c r="Q175" s="24">
        <v>20000</v>
      </c>
      <c r="R175" s="91"/>
      <c r="S175" s="10" t="s">
        <v>388</v>
      </c>
      <c r="V175" s="91"/>
      <c r="W175" s="10"/>
      <c r="X175" s="10"/>
      <c r="Y175" s="73"/>
      <c r="Z175" s="120"/>
      <c r="AA175" s="120"/>
      <c r="AB175" s="121"/>
      <c r="AC175" s="122"/>
      <c r="AD175" s="122"/>
      <c r="AE175" s="122"/>
      <c r="AF175" s="122"/>
      <c r="AG175" s="122"/>
      <c r="AH175" s="122"/>
      <c r="AI175" s="122"/>
      <c r="AJ175" s="122"/>
      <c r="AK175" s="122"/>
      <c r="AL175" s="122"/>
      <c r="AM175" s="122"/>
      <c r="AN175" s="122"/>
      <c r="AO175" s="122"/>
      <c r="AP175" s="122"/>
      <c r="AQ175" s="122"/>
      <c r="AR175" s="122"/>
      <c r="AS175" s="122"/>
      <c r="AT175" s="122"/>
      <c r="AU175" s="122"/>
      <c r="AV175" s="122"/>
      <c r="AW175" s="122"/>
      <c r="AX175" s="189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</row>
    <row r="176" spans="1:82" s="5" customFormat="1" ht="24.6" customHeight="1">
      <c r="A176" s="35" t="s">
        <v>214</v>
      </c>
      <c r="B176" s="31"/>
      <c r="C176" s="29"/>
      <c r="D176" s="64"/>
      <c r="E176" s="63">
        <f t="shared" ref="E176:Q176" si="19">SUM(E177:E184)+SUM(E198:E201)</f>
        <v>8280090.3799999999</v>
      </c>
      <c r="F176" s="63">
        <f t="shared" si="19"/>
        <v>2124364.4500000002</v>
      </c>
      <c r="G176" s="63">
        <f t="shared" si="19"/>
        <v>3363152.25</v>
      </c>
      <c r="H176" s="63">
        <f t="shared" si="19"/>
        <v>4322592</v>
      </c>
      <c r="I176" s="63">
        <f t="shared" si="19"/>
        <v>620951.03</v>
      </c>
      <c r="J176" s="63">
        <f t="shared" si="19"/>
        <v>267150748.81999999</v>
      </c>
      <c r="K176" s="63">
        <f t="shared" si="19"/>
        <v>240736987.29999998</v>
      </c>
      <c r="L176" s="63">
        <f t="shared" si="19"/>
        <v>146943015.21000001</v>
      </c>
      <c r="M176" s="63">
        <f t="shared" si="19"/>
        <v>122380224.28999999</v>
      </c>
      <c r="N176" s="63">
        <f t="shared" si="19"/>
        <v>68784317.819999993</v>
      </c>
      <c r="O176" s="63">
        <f t="shared" si="19"/>
        <v>96043068.129999995</v>
      </c>
      <c r="P176" s="63">
        <f t="shared" si="19"/>
        <v>25339169.420000002</v>
      </c>
      <c r="Q176" s="63">
        <f t="shared" si="19"/>
        <v>112212</v>
      </c>
      <c r="R176" s="29" t="s">
        <v>389</v>
      </c>
      <c r="S176" s="29"/>
      <c r="V176" s="29"/>
      <c r="W176" s="29"/>
      <c r="X176" s="10"/>
      <c r="Y176" s="8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189"/>
      <c r="AN176" s="189"/>
      <c r="AO176" s="189"/>
      <c r="AP176" s="189"/>
      <c r="AQ176" s="189"/>
      <c r="AR176" s="189"/>
      <c r="AS176" s="189"/>
      <c r="AT176" s="189"/>
      <c r="AU176" s="189"/>
      <c r="AV176" s="189"/>
      <c r="AW176" s="189"/>
      <c r="AX176" s="189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</row>
    <row r="177" spans="1:82" s="4" customFormat="1" ht="24.6" customHeight="1">
      <c r="B177" s="27" t="s">
        <v>213</v>
      </c>
      <c r="C177" s="26"/>
      <c r="E177" s="25">
        <v>159858.47</v>
      </c>
      <c r="F177" s="24">
        <v>39770.800000000003</v>
      </c>
      <c r="G177" s="24">
        <v>249544.63</v>
      </c>
      <c r="H177" s="24">
        <v>0</v>
      </c>
      <c r="I177" s="24">
        <v>240</v>
      </c>
      <c r="J177" s="24">
        <v>29148692</v>
      </c>
      <c r="K177" s="24">
        <v>20547730.190000001</v>
      </c>
      <c r="L177" s="24">
        <v>12833843</v>
      </c>
      <c r="M177" s="24">
        <v>10061897</v>
      </c>
      <c r="N177" s="24">
        <v>4092728.5599999996</v>
      </c>
      <c r="O177" s="24">
        <v>15977190</v>
      </c>
      <c r="P177" s="24">
        <v>2172262.81</v>
      </c>
      <c r="Q177" s="24">
        <v>0</v>
      </c>
      <c r="R177" s="91"/>
      <c r="S177" s="10" t="s">
        <v>390</v>
      </c>
      <c r="V177" s="91"/>
      <c r="W177" s="10"/>
      <c r="X177" s="10"/>
      <c r="Y177" s="8"/>
      <c r="Z177" s="120"/>
      <c r="AA177" s="120"/>
      <c r="AB177" s="121"/>
      <c r="AC177" s="122"/>
      <c r="AD177" s="122"/>
      <c r="AE177" s="122"/>
      <c r="AF177" s="122"/>
      <c r="AG177" s="122"/>
      <c r="AH177" s="122"/>
      <c r="AI177" s="122"/>
      <c r="AJ177" s="122"/>
      <c r="AK177" s="122"/>
      <c r="AL177" s="122"/>
      <c r="AM177" s="122"/>
      <c r="AN177" s="122"/>
      <c r="AO177" s="122"/>
      <c r="AP177" s="122"/>
      <c r="AQ177" s="122"/>
      <c r="AR177" s="122"/>
      <c r="AS177" s="122"/>
      <c r="AT177" s="122"/>
      <c r="AU177" s="122"/>
      <c r="AV177" s="122"/>
      <c r="AW177" s="122"/>
      <c r="AX177" s="189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</row>
    <row r="178" spans="1:82" s="4" customFormat="1" ht="24.6" customHeight="1">
      <c r="B178" s="27" t="s">
        <v>212</v>
      </c>
      <c r="C178" s="26"/>
      <c r="E178" s="25">
        <v>141129</v>
      </c>
      <c r="F178" s="24">
        <v>85671.5</v>
      </c>
      <c r="G178" s="24">
        <v>220025.22</v>
      </c>
      <c r="H178" s="24">
        <v>0</v>
      </c>
      <c r="I178" s="24">
        <v>9160</v>
      </c>
      <c r="J178" s="24">
        <v>18883592.84</v>
      </c>
      <c r="K178" s="24">
        <v>18958874.370000001</v>
      </c>
      <c r="L178" s="24">
        <v>11782139</v>
      </c>
      <c r="M178" s="24">
        <v>10042754.289999999</v>
      </c>
      <c r="N178" s="24">
        <v>6477152.5099999998</v>
      </c>
      <c r="O178" s="24">
        <v>6146306.9199999999</v>
      </c>
      <c r="P178" s="24">
        <v>2028000</v>
      </c>
      <c r="Q178" s="24">
        <v>20000</v>
      </c>
      <c r="R178" s="91"/>
      <c r="S178" s="10" t="s">
        <v>391</v>
      </c>
      <c r="V178" s="91"/>
      <c r="W178" s="10"/>
      <c r="X178" s="73"/>
      <c r="Y178" s="8"/>
      <c r="Z178" s="120"/>
      <c r="AA178" s="120"/>
      <c r="AB178" s="121"/>
      <c r="AC178" s="122"/>
      <c r="AD178" s="122"/>
      <c r="AE178" s="122"/>
      <c r="AF178" s="122"/>
      <c r="AG178" s="122"/>
      <c r="AH178" s="122"/>
      <c r="AI178" s="122"/>
      <c r="AJ178" s="122"/>
      <c r="AK178" s="122"/>
      <c r="AL178" s="122"/>
      <c r="AM178" s="122"/>
      <c r="AN178" s="122"/>
      <c r="AO178" s="122"/>
      <c r="AP178" s="122"/>
      <c r="AQ178" s="122"/>
      <c r="AR178" s="122"/>
      <c r="AS178" s="122"/>
      <c r="AT178" s="122"/>
      <c r="AU178" s="122"/>
      <c r="AV178" s="122"/>
      <c r="AW178" s="122"/>
      <c r="AX178" s="189"/>
      <c r="AY178" s="10"/>
      <c r="AZ178" s="10"/>
      <c r="BA178" s="10"/>
      <c r="BB178" s="10"/>
      <c r="BC178" s="10"/>
      <c r="BD178" s="10"/>
      <c r="BE178" s="10"/>
      <c r="BF178" s="29"/>
      <c r="BG178" s="29"/>
      <c r="BH178" s="29"/>
      <c r="BI178" s="29"/>
      <c r="BJ178" s="29"/>
      <c r="BK178" s="29"/>
      <c r="BL178" s="29"/>
      <c r="BM178" s="29"/>
    </row>
    <row r="179" spans="1:82" s="10" customFormat="1" ht="24.6" customHeight="1">
      <c r="B179" s="27" t="s">
        <v>211</v>
      </c>
      <c r="C179" s="26"/>
      <c r="E179" s="25">
        <v>83859.95</v>
      </c>
      <c r="F179" s="24">
        <v>155054.6</v>
      </c>
      <c r="G179" s="24">
        <v>283233.90000000002</v>
      </c>
      <c r="H179" s="24">
        <v>0</v>
      </c>
      <c r="I179" s="24">
        <v>170595.53</v>
      </c>
      <c r="J179" s="24">
        <v>16430299</v>
      </c>
      <c r="K179" s="24">
        <v>16693276.189999999</v>
      </c>
      <c r="L179" s="24">
        <v>11487023</v>
      </c>
      <c r="M179" s="24">
        <v>9410337</v>
      </c>
      <c r="N179" s="24">
        <v>5323858.5999999996</v>
      </c>
      <c r="O179" s="24">
        <v>2018600</v>
      </c>
      <c r="P179" s="24">
        <v>2329989.4</v>
      </c>
      <c r="Q179" s="24">
        <v>25000</v>
      </c>
      <c r="R179" s="91"/>
      <c r="S179" s="10" t="s">
        <v>392</v>
      </c>
      <c r="V179" s="91"/>
      <c r="X179" s="8"/>
      <c r="Y179" s="11"/>
      <c r="Z179" s="120"/>
      <c r="AA179" s="120"/>
      <c r="AB179" s="121"/>
      <c r="AC179" s="122"/>
      <c r="AD179" s="122"/>
      <c r="AE179" s="122"/>
      <c r="AF179" s="122"/>
      <c r="AG179" s="122"/>
      <c r="AH179" s="122"/>
      <c r="AI179" s="122"/>
      <c r="AJ179" s="122"/>
      <c r="AK179" s="122"/>
      <c r="AL179" s="122"/>
      <c r="AM179" s="122"/>
      <c r="AN179" s="122"/>
      <c r="AO179" s="122"/>
      <c r="AP179" s="122"/>
      <c r="AQ179" s="122"/>
      <c r="AR179" s="122"/>
      <c r="AS179" s="122"/>
      <c r="AT179" s="122"/>
      <c r="AU179" s="122"/>
      <c r="AV179" s="122"/>
      <c r="AW179" s="122"/>
      <c r="AX179" s="189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</row>
    <row r="180" spans="1:82" s="4" customFormat="1" ht="24.6" customHeight="1">
      <c r="B180" s="27" t="s">
        <v>210</v>
      </c>
      <c r="C180" s="26"/>
      <c r="E180" s="25">
        <v>66730.740000000005</v>
      </c>
      <c r="F180" s="24">
        <v>163188.20000000001</v>
      </c>
      <c r="G180" s="24">
        <v>197639.83</v>
      </c>
      <c r="H180" s="24">
        <v>0</v>
      </c>
      <c r="I180" s="24">
        <v>17335.5</v>
      </c>
      <c r="J180" s="24">
        <v>11185509.060000001</v>
      </c>
      <c r="K180" s="24">
        <v>14877753.970000001</v>
      </c>
      <c r="L180" s="24">
        <v>7225038</v>
      </c>
      <c r="M180" s="24">
        <v>7110120</v>
      </c>
      <c r="N180" s="24">
        <v>3237523.47</v>
      </c>
      <c r="O180" s="24">
        <v>4283507.37</v>
      </c>
      <c r="P180" s="24">
        <v>1085805.24</v>
      </c>
      <c r="Q180" s="24">
        <v>0</v>
      </c>
      <c r="R180" s="91"/>
      <c r="S180" s="10" t="s">
        <v>393</v>
      </c>
      <c r="V180" s="91"/>
      <c r="W180" s="10"/>
      <c r="X180" s="8"/>
      <c r="Y180" s="52"/>
      <c r="Z180" s="120"/>
      <c r="AA180" s="120"/>
      <c r="AB180" s="121"/>
      <c r="AC180" s="122"/>
      <c r="AD180" s="122"/>
      <c r="AE180" s="122"/>
      <c r="AF180" s="122"/>
      <c r="AG180" s="122"/>
      <c r="AH180" s="122"/>
      <c r="AI180" s="122"/>
      <c r="AJ180" s="122"/>
      <c r="AK180" s="122"/>
      <c r="AL180" s="122"/>
      <c r="AM180" s="122"/>
      <c r="AN180" s="122"/>
      <c r="AO180" s="122"/>
      <c r="AP180" s="122"/>
      <c r="AQ180" s="122"/>
      <c r="AR180" s="122"/>
      <c r="AS180" s="122"/>
      <c r="AT180" s="122"/>
      <c r="AU180" s="122"/>
      <c r="AV180" s="122"/>
      <c r="AW180" s="122"/>
      <c r="AX180" s="189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</row>
    <row r="181" spans="1:82" s="4" customFormat="1" ht="24.6" customHeight="1">
      <c r="B181" s="27" t="s">
        <v>209</v>
      </c>
      <c r="C181" s="26"/>
      <c r="E181" s="25">
        <v>247485.23</v>
      </c>
      <c r="F181" s="24">
        <v>268430.3</v>
      </c>
      <c r="G181" s="24">
        <v>248933.35</v>
      </c>
      <c r="H181" s="24">
        <v>0</v>
      </c>
      <c r="I181" s="24">
        <v>17900</v>
      </c>
      <c r="J181" s="24">
        <v>23727462.32</v>
      </c>
      <c r="K181" s="24">
        <v>19162517.030000001</v>
      </c>
      <c r="L181" s="24">
        <v>10339356</v>
      </c>
      <c r="M181" s="24">
        <v>8921827</v>
      </c>
      <c r="N181" s="24">
        <v>4812712.32</v>
      </c>
      <c r="O181" s="24">
        <v>11061523.24</v>
      </c>
      <c r="P181" s="24">
        <v>2006000</v>
      </c>
      <c r="Q181" s="24">
        <v>0</v>
      </c>
      <c r="R181" s="91"/>
      <c r="S181" s="10" t="s">
        <v>394</v>
      </c>
      <c r="V181" s="91"/>
      <c r="W181" s="10"/>
      <c r="X181" s="8"/>
      <c r="Y181" s="52"/>
      <c r="Z181" s="120"/>
      <c r="AA181" s="120"/>
      <c r="AB181" s="121"/>
      <c r="AC181" s="122"/>
      <c r="AD181" s="122"/>
      <c r="AE181" s="122"/>
      <c r="AF181" s="122"/>
      <c r="AG181" s="122"/>
      <c r="AH181" s="122"/>
      <c r="AI181" s="122"/>
      <c r="AJ181" s="122"/>
      <c r="AK181" s="122"/>
      <c r="AL181" s="122"/>
      <c r="AM181" s="122"/>
      <c r="AN181" s="122"/>
      <c r="AO181" s="122"/>
      <c r="AP181" s="122"/>
      <c r="AQ181" s="122"/>
      <c r="AR181" s="122"/>
      <c r="AS181" s="122"/>
      <c r="AT181" s="122"/>
      <c r="AU181" s="122"/>
      <c r="AV181" s="122"/>
      <c r="AW181" s="122"/>
      <c r="AX181" s="189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</row>
    <row r="182" spans="1:82" s="4" customFormat="1" ht="24.6" customHeight="1">
      <c r="B182" s="27" t="s">
        <v>208</v>
      </c>
      <c r="C182" s="26"/>
      <c r="E182" s="25">
        <v>233685.75</v>
      </c>
      <c r="F182" s="24">
        <v>187014</v>
      </c>
      <c r="G182" s="24">
        <v>168604.17</v>
      </c>
      <c r="H182" s="24">
        <v>1141869</v>
      </c>
      <c r="I182" s="24">
        <v>7750</v>
      </c>
      <c r="J182" s="24">
        <v>14645795.6</v>
      </c>
      <c r="K182" s="24">
        <v>15511126.57</v>
      </c>
      <c r="L182" s="24">
        <v>8559855</v>
      </c>
      <c r="M182" s="24">
        <v>9118091</v>
      </c>
      <c r="N182" s="24">
        <v>6457439</v>
      </c>
      <c r="O182" s="24">
        <v>3937810</v>
      </c>
      <c r="P182" s="24">
        <v>1496000</v>
      </c>
      <c r="Q182" s="24">
        <v>0</v>
      </c>
      <c r="R182" s="91"/>
      <c r="S182" s="10" t="s">
        <v>395</v>
      </c>
      <c r="V182" s="91"/>
      <c r="W182" s="10"/>
      <c r="X182" s="11"/>
      <c r="Y182" s="52"/>
      <c r="Z182" s="120"/>
      <c r="AA182" s="120"/>
      <c r="AB182" s="121"/>
      <c r="AC182" s="122"/>
      <c r="AD182" s="122"/>
      <c r="AE182" s="122"/>
      <c r="AF182" s="122"/>
      <c r="AG182" s="122"/>
      <c r="AH182" s="122"/>
      <c r="AI182" s="122"/>
      <c r="AJ182" s="122"/>
      <c r="AK182" s="122"/>
      <c r="AL182" s="122"/>
      <c r="AM182" s="122"/>
      <c r="AN182" s="122"/>
      <c r="AO182" s="122"/>
      <c r="AP182" s="122"/>
      <c r="AQ182" s="122"/>
      <c r="AR182" s="122"/>
      <c r="AS182" s="122"/>
      <c r="AT182" s="122"/>
      <c r="AU182" s="122"/>
      <c r="AV182" s="122"/>
      <c r="AW182" s="122"/>
      <c r="AX182" s="189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</row>
    <row r="183" spans="1:82" s="4" customFormat="1" ht="24.6" customHeight="1">
      <c r="B183" s="27" t="s">
        <v>207</v>
      </c>
      <c r="C183" s="26"/>
      <c r="E183" s="25">
        <v>3332997.07</v>
      </c>
      <c r="F183" s="24">
        <v>53287.75</v>
      </c>
      <c r="G183" s="24">
        <v>247293.31</v>
      </c>
      <c r="H183" s="24">
        <v>2319720</v>
      </c>
      <c r="I183" s="24">
        <v>3090</v>
      </c>
      <c r="J183" s="24">
        <v>23237867</v>
      </c>
      <c r="K183" s="24">
        <v>22100270.18</v>
      </c>
      <c r="L183" s="24">
        <v>12460185</v>
      </c>
      <c r="M183" s="24">
        <v>12051116</v>
      </c>
      <c r="N183" s="24">
        <v>7848497</v>
      </c>
      <c r="O183" s="24">
        <v>5910061.0999999996</v>
      </c>
      <c r="P183" s="24">
        <v>2454839.84</v>
      </c>
      <c r="Q183" s="24">
        <v>0</v>
      </c>
      <c r="R183" s="91"/>
      <c r="S183" s="10" t="s">
        <v>396</v>
      </c>
      <c r="V183" s="91"/>
      <c r="W183" s="10"/>
      <c r="X183" s="52"/>
      <c r="Y183" s="52"/>
      <c r="Z183" s="120"/>
      <c r="AA183" s="120"/>
      <c r="AB183" s="121"/>
      <c r="AC183" s="122"/>
      <c r="AD183" s="122"/>
      <c r="AE183" s="122"/>
      <c r="AF183" s="122"/>
      <c r="AG183" s="122"/>
      <c r="AH183" s="122"/>
      <c r="AI183" s="122"/>
      <c r="AJ183" s="122"/>
      <c r="AK183" s="122"/>
      <c r="AL183" s="122"/>
      <c r="AM183" s="122"/>
      <c r="AN183" s="122"/>
      <c r="AO183" s="122"/>
      <c r="AP183" s="122"/>
      <c r="AQ183" s="122"/>
      <c r="AR183" s="122"/>
      <c r="AS183" s="122"/>
      <c r="AT183" s="122"/>
      <c r="AU183" s="122"/>
      <c r="AV183" s="122"/>
      <c r="AW183" s="122"/>
      <c r="AX183" s="189"/>
      <c r="AY183" s="10"/>
      <c r="AZ183" s="10"/>
      <c r="BA183" s="29"/>
      <c r="BB183" s="29"/>
      <c r="BC183" s="29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</row>
    <row r="184" spans="1:82" s="4" customFormat="1" ht="24.6" customHeight="1">
      <c r="B184" s="27" t="s">
        <v>206</v>
      </c>
      <c r="C184" s="26"/>
      <c r="E184" s="25">
        <v>271176.25</v>
      </c>
      <c r="F184" s="24">
        <v>93362.2</v>
      </c>
      <c r="G184" s="24">
        <v>346157.45</v>
      </c>
      <c r="H184" s="24">
        <v>0</v>
      </c>
      <c r="I184" s="24">
        <v>5576</v>
      </c>
      <c r="J184" s="24">
        <v>23614285</v>
      </c>
      <c r="K184" s="24">
        <v>21957398.140000001</v>
      </c>
      <c r="L184" s="24">
        <v>14664826</v>
      </c>
      <c r="M184" s="24">
        <v>9174072</v>
      </c>
      <c r="N184" s="24">
        <v>6195417.2300000004</v>
      </c>
      <c r="O184" s="24">
        <v>9005274</v>
      </c>
      <c r="P184" s="24">
        <v>2004280</v>
      </c>
      <c r="Q184" s="24">
        <v>20000</v>
      </c>
      <c r="R184" s="91"/>
      <c r="S184" s="10" t="s">
        <v>397</v>
      </c>
      <c r="V184" s="91"/>
      <c r="W184" s="10"/>
      <c r="X184" s="52"/>
      <c r="Y184" s="52"/>
      <c r="Z184" s="120"/>
      <c r="AA184" s="120"/>
      <c r="AB184" s="121"/>
      <c r="AC184" s="122"/>
      <c r="AD184" s="122"/>
      <c r="AE184" s="122"/>
      <c r="AF184" s="122"/>
      <c r="AG184" s="122"/>
      <c r="AH184" s="122"/>
      <c r="AI184" s="122"/>
      <c r="AJ184" s="122"/>
      <c r="AK184" s="122"/>
      <c r="AL184" s="122"/>
      <c r="AM184" s="122"/>
      <c r="AN184" s="122"/>
      <c r="AO184" s="122"/>
      <c r="AP184" s="122"/>
      <c r="AQ184" s="122"/>
      <c r="AR184" s="122"/>
      <c r="AS184" s="122"/>
      <c r="AT184" s="122"/>
      <c r="AU184" s="122"/>
      <c r="AV184" s="122"/>
      <c r="AW184" s="122"/>
      <c r="AX184" s="189"/>
      <c r="AY184" s="10"/>
      <c r="AZ184" s="10"/>
      <c r="BA184" s="10"/>
      <c r="BB184" s="10"/>
      <c r="BC184" s="10"/>
      <c r="BD184" s="29"/>
      <c r="BE184" s="29"/>
      <c r="BF184" s="10"/>
      <c r="BG184" s="10"/>
      <c r="BH184" s="10"/>
      <c r="BI184" s="10"/>
      <c r="BJ184" s="10"/>
      <c r="BK184" s="10"/>
      <c r="BL184" s="10"/>
      <c r="BM184" s="10"/>
    </row>
    <row r="185" spans="1:82" s="4" customFormat="1" ht="27.6" customHeight="1">
      <c r="B185" s="27"/>
      <c r="C185" s="32"/>
      <c r="E185" s="59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94"/>
      <c r="S185" s="91"/>
      <c r="T185" s="10"/>
      <c r="V185" s="94"/>
      <c r="W185" s="91"/>
      <c r="X185" s="52"/>
      <c r="Y185" s="52"/>
      <c r="Z185" s="120"/>
      <c r="AA185" s="120"/>
      <c r="AB185" s="121"/>
      <c r="AC185" s="122"/>
      <c r="AD185" s="122"/>
      <c r="AE185" s="122"/>
      <c r="AF185" s="122"/>
      <c r="AG185" s="122"/>
      <c r="AH185" s="122"/>
      <c r="AI185" s="122"/>
      <c r="AJ185" s="122"/>
      <c r="AK185" s="122"/>
      <c r="AL185" s="122"/>
      <c r="AM185" s="122"/>
      <c r="AN185" s="122"/>
      <c r="AO185" s="122"/>
      <c r="AP185" s="122"/>
      <c r="AQ185" s="122"/>
      <c r="AR185" s="122"/>
      <c r="AS185" s="122"/>
      <c r="AT185" s="122"/>
      <c r="AU185" s="122"/>
      <c r="AV185" s="122"/>
      <c r="AW185" s="122"/>
      <c r="AX185" s="189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</row>
    <row r="186" spans="1:82" s="4" customFormat="1" ht="21.6" customHeight="1">
      <c r="B186" s="27"/>
      <c r="C186" s="32"/>
      <c r="E186" s="59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94"/>
      <c r="S186" s="91"/>
      <c r="T186" s="10"/>
      <c r="V186" s="94"/>
      <c r="W186" s="91"/>
      <c r="X186" s="52"/>
      <c r="Y186" s="52"/>
      <c r="Z186" s="120"/>
      <c r="AA186" s="120"/>
      <c r="AB186" s="121"/>
      <c r="AC186" s="122"/>
      <c r="AD186" s="122"/>
      <c r="AE186" s="122"/>
      <c r="AF186" s="122"/>
      <c r="AG186" s="122"/>
      <c r="AH186" s="122"/>
      <c r="AI186" s="122"/>
      <c r="AJ186" s="122"/>
      <c r="AK186" s="122"/>
      <c r="AL186" s="122"/>
      <c r="AM186" s="122"/>
      <c r="AN186" s="122"/>
      <c r="AO186" s="122"/>
      <c r="AP186" s="122"/>
      <c r="AQ186" s="122"/>
      <c r="AR186" s="122"/>
      <c r="AS186" s="122"/>
      <c r="AT186" s="122"/>
      <c r="AU186" s="122"/>
      <c r="AV186" s="122"/>
      <c r="AW186" s="122"/>
      <c r="AX186" s="189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</row>
    <row r="187" spans="1:82" s="9" customFormat="1" ht="29.4" customHeight="1">
      <c r="B187" s="54" t="s">
        <v>50</v>
      </c>
      <c r="C187" s="51"/>
      <c r="D187" s="54" t="s">
        <v>564</v>
      </c>
      <c r="E187" s="53"/>
      <c r="V187" s="73"/>
      <c r="W187" s="73"/>
      <c r="X187" s="52"/>
      <c r="Y187" s="52"/>
      <c r="Z187" s="120"/>
      <c r="AA187" s="120"/>
      <c r="AB187" s="121"/>
      <c r="AC187" s="122"/>
      <c r="AD187" s="122"/>
      <c r="AE187" s="122"/>
      <c r="AF187" s="122"/>
      <c r="AG187" s="122"/>
      <c r="AH187" s="122"/>
      <c r="AI187" s="122"/>
      <c r="AJ187" s="122"/>
      <c r="AK187" s="122"/>
      <c r="AL187" s="122"/>
      <c r="AM187" s="122"/>
      <c r="AN187" s="122"/>
      <c r="AO187" s="122"/>
      <c r="AP187" s="122"/>
      <c r="AQ187" s="122"/>
      <c r="AR187" s="122"/>
      <c r="AS187" s="122"/>
      <c r="AT187" s="122"/>
      <c r="AU187" s="122"/>
      <c r="AV187" s="122"/>
      <c r="AW187" s="122"/>
      <c r="AX187" s="189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</row>
    <row r="188" spans="1:82" s="8" customFormat="1" ht="22.8" customHeight="1">
      <c r="B188" s="9" t="s">
        <v>49</v>
      </c>
      <c r="C188" s="51"/>
      <c r="D188" s="50" t="s">
        <v>48</v>
      </c>
      <c r="E188" s="49"/>
      <c r="U188" s="4"/>
      <c r="X188" s="52"/>
      <c r="Y188" s="52"/>
      <c r="Z188" s="120"/>
      <c r="AA188" s="120"/>
      <c r="AB188" s="121"/>
      <c r="AC188" s="122"/>
      <c r="AD188" s="122"/>
      <c r="AE188" s="122"/>
      <c r="AF188" s="122"/>
      <c r="AG188" s="122"/>
      <c r="AH188" s="122"/>
      <c r="AI188" s="122"/>
      <c r="AJ188" s="122"/>
      <c r="AK188" s="122"/>
      <c r="AL188" s="122"/>
      <c r="AM188" s="122"/>
      <c r="AN188" s="122"/>
      <c r="AO188" s="122"/>
      <c r="AP188" s="122"/>
      <c r="AQ188" s="122"/>
      <c r="AR188" s="122"/>
      <c r="AS188" s="122"/>
      <c r="AT188" s="122"/>
      <c r="AU188" s="122"/>
      <c r="AV188" s="122"/>
      <c r="AW188" s="122"/>
      <c r="AX188" s="189"/>
      <c r="AY188" s="73"/>
      <c r="AZ188" s="73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</row>
    <row r="189" spans="1:82" s="8" customFormat="1">
      <c r="B189" s="9"/>
      <c r="C189" s="51"/>
      <c r="D189" s="50" t="s">
        <v>566</v>
      </c>
      <c r="E189" s="49"/>
      <c r="Q189" s="52"/>
      <c r="R189" s="52"/>
      <c r="S189" s="92" t="s">
        <v>303</v>
      </c>
      <c r="T189" s="52"/>
      <c r="U189" s="9"/>
      <c r="V189" s="52"/>
      <c r="W189" s="92"/>
      <c r="X189" s="52"/>
      <c r="Y189" s="52"/>
      <c r="Z189" s="120"/>
      <c r="AA189" s="120"/>
      <c r="AB189" s="121"/>
      <c r="AC189" s="122"/>
      <c r="AD189" s="122"/>
      <c r="AE189" s="122"/>
      <c r="AF189" s="122"/>
      <c r="AG189" s="122"/>
      <c r="AH189" s="122"/>
      <c r="AI189" s="122"/>
      <c r="AJ189" s="122"/>
      <c r="AK189" s="122"/>
      <c r="AL189" s="122"/>
      <c r="AM189" s="122"/>
      <c r="AN189" s="122"/>
      <c r="AO189" s="122"/>
      <c r="AP189" s="122"/>
      <c r="AQ189" s="122"/>
      <c r="AR189" s="122"/>
      <c r="AS189" s="122"/>
      <c r="AT189" s="122"/>
      <c r="AU189" s="122"/>
      <c r="AV189" s="122"/>
      <c r="AW189" s="122"/>
      <c r="AX189" s="189"/>
      <c r="BA189" s="10"/>
      <c r="BB189" s="10"/>
      <c r="BC189" s="10"/>
      <c r="BD189" s="10"/>
      <c r="BE189" s="10"/>
      <c r="BF189" s="73"/>
      <c r="BG189" s="73"/>
      <c r="BH189" s="73"/>
      <c r="BI189" s="73"/>
      <c r="BJ189" s="73"/>
      <c r="BK189" s="73"/>
      <c r="BL189" s="73"/>
      <c r="BM189" s="73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</row>
    <row r="190" spans="1:82" s="8" customFormat="1" ht="15" customHeight="1">
      <c r="B190" s="9"/>
      <c r="C190" s="51"/>
      <c r="D190" s="50"/>
      <c r="E190" s="49"/>
      <c r="P190" s="48"/>
      <c r="Q190" s="48"/>
      <c r="R190" s="48"/>
      <c r="S190" s="48"/>
      <c r="T190" s="52"/>
      <c r="V190" s="52"/>
      <c r="W190" s="52"/>
      <c r="X190" s="52"/>
      <c r="Y190" s="52"/>
      <c r="Z190" s="120"/>
      <c r="AA190" s="120"/>
      <c r="AB190" s="121"/>
      <c r="AC190" s="122"/>
      <c r="AD190" s="122"/>
      <c r="AE190" s="122"/>
      <c r="AF190" s="122"/>
      <c r="AG190" s="122"/>
      <c r="AH190" s="122"/>
      <c r="AI190" s="122"/>
      <c r="AJ190" s="122"/>
      <c r="AK190" s="122"/>
      <c r="AL190" s="122"/>
      <c r="AM190" s="122"/>
      <c r="AN190" s="122"/>
      <c r="AO190" s="122"/>
      <c r="AP190" s="122"/>
      <c r="AQ190" s="122"/>
      <c r="AR190" s="122"/>
      <c r="AS190" s="122"/>
      <c r="AT190" s="122"/>
      <c r="AU190" s="122"/>
      <c r="AV190" s="122"/>
      <c r="AW190" s="122"/>
      <c r="AX190" s="189"/>
      <c r="BA190" s="10"/>
      <c r="BB190" s="10"/>
      <c r="BC190" s="10"/>
      <c r="BD190" s="10"/>
      <c r="BE190" s="10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</row>
    <row r="191" spans="1:82" s="3" customFormat="1" ht="18.600000000000001" customHeight="1">
      <c r="A191" s="107"/>
      <c r="B191" s="108"/>
      <c r="C191" s="108"/>
      <c r="D191" s="109"/>
      <c r="E191" s="164" t="s">
        <v>47</v>
      </c>
      <c r="F191" s="165"/>
      <c r="G191" s="165"/>
      <c r="H191" s="165"/>
      <c r="I191" s="165"/>
      <c r="J191" s="165"/>
      <c r="K191" s="166"/>
      <c r="L191" s="167" t="s">
        <v>43</v>
      </c>
      <c r="M191" s="168"/>
      <c r="N191" s="168"/>
      <c r="O191" s="168"/>
      <c r="P191" s="168"/>
      <c r="Q191" s="169"/>
      <c r="R191" s="129" t="s">
        <v>302</v>
      </c>
      <c r="S191" s="90"/>
      <c r="T191" s="93"/>
      <c r="V191" s="153"/>
      <c r="W191" s="90"/>
      <c r="X191" s="52"/>
      <c r="Y191" s="52"/>
      <c r="Z191" s="120"/>
      <c r="AA191" s="120"/>
      <c r="AB191" s="121"/>
      <c r="AC191" s="122"/>
      <c r="AD191" s="122"/>
      <c r="AE191" s="122"/>
      <c r="AF191" s="122"/>
      <c r="AG191" s="122"/>
      <c r="AH191" s="122"/>
      <c r="AI191" s="122"/>
      <c r="AJ191" s="122"/>
      <c r="AK191" s="122"/>
      <c r="AL191" s="122"/>
      <c r="AM191" s="122"/>
      <c r="AN191" s="122"/>
      <c r="AO191" s="122"/>
      <c r="AP191" s="122"/>
      <c r="AQ191" s="122"/>
      <c r="AR191" s="122"/>
      <c r="AS191" s="122"/>
      <c r="AT191" s="122"/>
      <c r="AU191" s="122"/>
      <c r="AV191" s="122"/>
      <c r="AW191" s="122"/>
      <c r="AX191" s="189"/>
      <c r="AY191" s="8"/>
      <c r="AZ191" s="8"/>
      <c r="BA191" s="10"/>
      <c r="BB191" s="10"/>
      <c r="BC191" s="10"/>
      <c r="BD191" s="10"/>
      <c r="BE191" s="10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</row>
    <row r="192" spans="1:82" s="7" customFormat="1">
      <c r="A192" s="158" t="s">
        <v>45</v>
      </c>
      <c r="B192" s="158"/>
      <c r="C192" s="158"/>
      <c r="D192" s="159"/>
      <c r="E192" s="170" t="s">
        <v>46</v>
      </c>
      <c r="F192" s="171"/>
      <c r="G192" s="171"/>
      <c r="H192" s="171"/>
      <c r="I192" s="171"/>
      <c r="J192" s="171"/>
      <c r="K192" s="172"/>
      <c r="L192" s="160" t="s">
        <v>28</v>
      </c>
      <c r="M192" s="161"/>
      <c r="N192" s="161"/>
      <c r="O192" s="161"/>
      <c r="P192" s="161"/>
      <c r="Q192" s="161"/>
      <c r="R192" s="154" t="s">
        <v>304</v>
      </c>
      <c r="S192" s="155"/>
      <c r="T192" s="93"/>
      <c r="V192" s="156"/>
      <c r="W192" s="156"/>
      <c r="X192" s="52"/>
      <c r="Y192" s="52"/>
      <c r="Z192" s="120"/>
      <c r="AA192" s="120"/>
      <c r="AB192" s="121"/>
      <c r="AC192" s="122"/>
      <c r="AD192" s="122"/>
      <c r="AE192" s="122"/>
      <c r="AF192" s="122"/>
      <c r="AG192" s="122"/>
      <c r="AH192" s="122"/>
      <c r="AI192" s="122"/>
      <c r="AJ192" s="122"/>
      <c r="AK192" s="122"/>
      <c r="AL192" s="122"/>
      <c r="AM192" s="122"/>
      <c r="AN192" s="122"/>
      <c r="AO192" s="122"/>
      <c r="AP192" s="122"/>
      <c r="AQ192" s="122"/>
      <c r="AR192" s="122"/>
      <c r="AS192" s="122"/>
      <c r="AT192" s="122"/>
      <c r="AU192" s="122"/>
      <c r="AV192" s="122"/>
      <c r="AW192" s="122"/>
      <c r="AX192" s="189"/>
      <c r="AY192" s="11"/>
      <c r="AZ192" s="11"/>
      <c r="BA192" s="10"/>
      <c r="BB192" s="10"/>
      <c r="BC192" s="10"/>
      <c r="BD192" s="10"/>
      <c r="BE192" s="10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</row>
    <row r="193" spans="1:82" s="7" customFormat="1" ht="2.4" customHeight="1">
      <c r="E193" s="44"/>
      <c r="G193" s="39"/>
      <c r="H193" s="39"/>
      <c r="I193" s="39"/>
      <c r="J193" s="45"/>
      <c r="K193" s="141"/>
      <c r="L193" s="142"/>
      <c r="M193" s="138"/>
      <c r="N193" s="142"/>
      <c r="O193" s="138"/>
      <c r="P193" s="142"/>
      <c r="Q193" s="139"/>
      <c r="R193" s="154"/>
      <c r="S193" s="156"/>
      <c r="T193" s="87"/>
      <c r="V193" s="156"/>
      <c r="W193" s="156"/>
      <c r="X193" s="52"/>
      <c r="Y193" s="52"/>
      <c r="Z193" s="120"/>
      <c r="AA193" s="120"/>
      <c r="AB193" s="121"/>
      <c r="AC193" s="122"/>
      <c r="AD193" s="122"/>
      <c r="AE193" s="122"/>
      <c r="AF193" s="122"/>
      <c r="AG193" s="122"/>
      <c r="AH193" s="122"/>
      <c r="AI193" s="122"/>
      <c r="AJ193" s="122"/>
      <c r="AK193" s="122"/>
      <c r="AL193" s="122"/>
      <c r="AM193" s="122"/>
      <c r="AN193" s="122"/>
      <c r="AO193" s="122"/>
      <c r="AP193" s="122"/>
      <c r="AQ193" s="122"/>
      <c r="AR193" s="122"/>
      <c r="AS193" s="122"/>
      <c r="AT193" s="122"/>
      <c r="AU193" s="122"/>
      <c r="AV193" s="122"/>
      <c r="AW193" s="122"/>
      <c r="AX193" s="189"/>
      <c r="AY193" s="52"/>
      <c r="AZ193" s="52"/>
      <c r="BA193" s="10"/>
      <c r="BB193" s="10"/>
      <c r="BC193" s="10"/>
      <c r="BD193" s="10"/>
      <c r="BE193" s="10"/>
      <c r="BF193" s="11"/>
      <c r="BG193" s="11"/>
      <c r="BH193" s="11"/>
      <c r="BI193" s="11"/>
      <c r="BJ193" s="11"/>
      <c r="BK193" s="11"/>
      <c r="BL193" s="11"/>
      <c r="BM193" s="11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</row>
    <row r="194" spans="1:82" s="7" customFormat="1">
      <c r="A194" s="158" t="s">
        <v>42</v>
      </c>
      <c r="B194" s="158"/>
      <c r="C194" s="158"/>
      <c r="D194" s="159"/>
      <c r="E194" s="44" t="s">
        <v>41</v>
      </c>
      <c r="F194" s="39" t="s">
        <v>44</v>
      </c>
      <c r="G194" s="39"/>
      <c r="H194" s="39" t="s">
        <v>40</v>
      </c>
      <c r="I194" s="39"/>
      <c r="J194" s="129"/>
      <c r="K194" s="129"/>
      <c r="L194" s="143"/>
      <c r="M194" s="52"/>
      <c r="N194" s="143"/>
      <c r="O194" s="52"/>
      <c r="P194" s="143"/>
      <c r="Q194" s="140"/>
      <c r="R194" s="146"/>
      <c r="S194" s="146" t="s">
        <v>305</v>
      </c>
      <c r="T194" s="87"/>
      <c r="V194" s="156"/>
      <c r="W194" s="156"/>
      <c r="X194" s="52"/>
      <c r="Y194" s="52"/>
      <c r="Z194" s="120"/>
      <c r="AA194" s="120"/>
      <c r="AB194" s="121"/>
      <c r="AC194" s="122"/>
      <c r="AD194" s="122"/>
      <c r="AE194" s="122"/>
      <c r="AF194" s="122"/>
      <c r="AG194" s="122"/>
      <c r="AH194" s="122"/>
      <c r="AI194" s="122"/>
      <c r="AJ194" s="122"/>
      <c r="AK194" s="122"/>
      <c r="AL194" s="122"/>
      <c r="AM194" s="122"/>
      <c r="AN194" s="122"/>
      <c r="AO194" s="122"/>
      <c r="AP194" s="122"/>
      <c r="AQ194" s="122"/>
      <c r="AR194" s="122"/>
      <c r="AS194" s="122"/>
      <c r="AT194" s="122"/>
      <c r="AU194" s="122"/>
      <c r="AV194" s="122"/>
      <c r="AW194" s="122"/>
      <c r="AX194" s="189"/>
      <c r="AY194" s="52"/>
      <c r="AZ194" s="52"/>
      <c r="BA194" s="73"/>
      <c r="BB194" s="73"/>
      <c r="BC194" s="73"/>
      <c r="BD194" s="10"/>
      <c r="BE194" s="10"/>
      <c r="BF194" s="52"/>
      <c r="BG194" s="52"/>
      <c r="BH194" s="52"/>
      <c r="BI194" s="52"/>
      <c r="BJ194" s="52"/>
      <c r="BK194" s="52"/>
      <c r="BL194" s="52"/>
      <c r="BM194" s="52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</row>
    <row r="195" spans="1:82" s="7" customFormat="1">
      <c r="A195" s="158" t="s">
        <v>38</v>
      </c>
      <c r="B195" s="158"/>
      <c r="C195" s="158"/>
      <c r="D195" s="159"/>
      <c r="E195" s="42" t="s">
        <v>37</v>
      </c>
      <c r="F195" s="39" t="s">
        <v>567</v>
      </c>
      <c r="G195" s="39"/>
      <c r="H195" s="130" t="s">
        <v>36</v>
      </c>
      <c r="I195" s="39"/>
      <c r="J195" s="129"/>
      <c r="K195" s="129"/>
      <c r="L195" s="135" t="s">
        <v>39</v>
      </c>
      <c r="M195" s="134" t="s">
        <v>556</v>
      </c>
      <c r="N195" s="135" t="s">
        <v>557</v>
      </c>
      <c r="O195" s="134" t="s">
        <v>558</v>
      </c>
      <c r="P195" s="135" t="s">
        <v>559</v>
      </c>
      <c r="Q195" s="144" t="s">
        <v>560</v>
      </c>
      <c r="R195" s="154" t="s">
        <v>306</v>
      </c>
      <c r="S195" s="156"/>
      <c r="T195" s="87"/>
      <c r="V195" s="156"/>
      <c r="W195" s="156"/>
      <c r="X195" s="52"/>
      <c r="Y195" s="52"/>
      <c r="Z195" s="120"/>
      <c r="AA195" s="120"/>
      <c r="AB195" s="121"/>
      <c r="AC195" s="122"/>
      <c r="AD195" s="122"/>
      <c r="AE195" s="122"/>
      <c r="AF195" s="122"/>
      <c r="AG195" s="122"/>
      <c r="AH195" s="122"/>
      <c r="AI195" s="122"/>
      <c r="AJ195" s="122"/>
      <c r="AK195" s="122"/>
      <c r="AL195" s="122"/>
      <c r="AM195" s="122"/>
      <c r="AN195" s="122"/>
      <c r="AO195" s="122"/>
      <c r="AP195" s="122"/>
      <c r="AQ195" s="122"/>
      <c r="AR195" s="122"/>
      <c r="AS195" s="122"/>
      <c r="AT195" s="122"/>
      <c r="AU195" s="122"/>
      <c r="AV195" s="122"/>
      <c r="AW195" s="122"/>
      <c r="AX195" s="189"/>
      <c r="AY195" s="52"/>
      <c r="AZ195" s="52"/>
      <c r="BA195" s="8"/>
      <c r="BB195" s="8"/>
      <c r="BC195" s="8"/>
      <c r="BD195" s="73"/>
      <c r="BE195" s="73"/>
      <c r="BF195" s="52"/>
      <c r="BG195" s="52"/>
      <c r="BH195" s="52"/>
      <c r="BI195" s="52"/>
      <c r="BJ195" s="52"/>
      <c r="BK195" s="52"/>
      <c r="BL195" s="52"/>
      <c r="BM195" s="52"/>
    </row>
    <row r="196" spans="1:82" s="7" customFormat="1">
      <c r="A196" s="123"/>
      <c r="B196" s="123"/>
      <c r="C196" s="123"/>
      <c r="D196" s="124"/>
      <c r="E196" s="42" t="s">
        <v>27</v>
      </c>
      <c r="F196" s="41" t="s">
        <v>34</v>
      </c>
      <c r="G196" s="39" t="s">
        <v>33</v>
      </c>
      <c r="H196" s="41" t="s">
        <v>32</v>
      </c>
      <c r="I196" s="39" t="s">
        <v>31</v>
      </c>
      <c r="J196" s="129" t="s">
        <v>30</v>
      </c>
      <c r="K196" s="129" t="s">
        <v>29</v>
      </c>
      <c r="L196" s="135" t="s">
        <v>35</v>
      </c>
      <c r="M196" s="134" t="s">
        <v>561</v>
      </c>
      <c r="N196" s="135" t="s">
        <v>19</v>
      </c>
      <c r="O196" s="134" t="s">
        <v>562</v>
      </c>
      <c r="P196" s="135" t="s">
        <v>22</v>
      </c>
      <c r="Q196" s="144" t="s">
        <v>21</v>
      </c>
      <c r="R196" s="129"/>
      <c r="S196" s="128" t="s">
        <v>307</v>
      </c>
      <c r="T196" s="87"/>
      <c r="V196" s="153"/>
      <c r="W196" s="153"/>
      <c r="X196" s="52"/>
      <c r="Y196" s="52"/>
      <c r="Z196" s="120"/>
      <c r="AA196" s="120"/>
      <c r="AB196" s="121"/>
      <c r="AC196" s="122"/>
      <c r="AD196" s="122"/>
      <c r="AE196" s="122"/>
      <c r="AF196" s="122"/>
      <c r="AG196" s="122"/>
      <c r="AH196" s="122"/>
      <c r="AI196" s="122"/>
      <c r="AJ196" s="122"/>
      <c r="AK196" s="122"/>
      <c r="AL196" s="122"/>
      <c r="AM196" s="122"/>
      <c r="AN196" s="122"/>
      <c r="AO196" s="122"/>
      <c r="AP196" s="122"/>
      <c r="AQ196" s="122"/>
      <c r="AR196" s="122"/>
      <c r="AS196" s="122"/>
      <c r="AT196" s="122"/>
      <c r="AU196" s="122"/>
      <c r="AV196" s="122"/>
      <c r="AW196" s="122"/>
      <c r="AX196" s="189"/>
      <c r="AY196" s="52"/>
      <c r="AZ196" s="52"/>
      <c r="BA196" s="8"/>
      <c r="BB196" s="8"/>
      <c r="BC196" s="8"/>
      <c r="BD196" s="8"/>
      <c r="BE196" s="8"/>
      <c r="BF196" s="52"/>
      <c r="BG196" s="52"/>
      <c r="BH196" s="52"/>
      <c r="BI196" s="52"/>
      <c r="BJ196" s="52"/>
      <c r="BK196" s="52"/>
      <c r="BL196" s="52"/>
      <c r="BM196" s="52"/>
    </row>
    <row r="197" spans="1:82" s="7" customFormat="1" ht="19.8">
      <c r="A197" s="112"/>
      <c r="B197" s="112"/>
      <c r="C197" s="112"/>
      <c r="D197" s="113"/>
      <c r="E197" s="38" t="s">
        <v>27</v>
      </c>
      <c r="F197" s="36" t="s">
        <v>26</v>
      </c>
      <c r="G197" s="36" t="s">
        <v>25</v>
      </c>
      <c r="H197" s="36" t="s">
        <v>24</v>
      </c>
      <c r="I197" s="36" t="s">
        <v>23</v>
      </c>
      <c r="J197" s="37" t="s">
        <v>22</v>
      </c>
      <c r="K197" s="37" t="s">
        <v>21</v>
      </c>
      <c r="L197" s="137" t="s">
        <v>20</v>
      </c>
      <c r="M197" s="136"/>
      <c r="N197" s="137"/>
      <c r="O197" s="136"/>
      <c r="P197" s="137"/>
      <c r="Q197" s="145"/>
      <c r="R197" s="125"/>
      <c r="S197" s="126"/>
      <c r="T197" s="93"/>
      <c r="V197" s="90"/>
      <c r="W197" s="90"/>
      <c r="X197" s="52"/>
      <c r="Y197" s="52"/>
      <c r="Z197" s="120"/>
      <c r="AA197" s="120"/>
      <c r="AB197" s="121"/>
      <c r="AC197" s="122"/>
      <c r="AD197" s="122"/>
      <c r="AE197" s="122"/>
      <c r="AF197" s="122"/>
      <c r="AG197" s="122"/>
      <c r="AH197" s="122"/>
      <c r="AI197" s="122"/>
      <c r="AJ197" s="122"/>
      <c r="AK197" s="122"/>
      <c r="AL197" s="122"/>
      <c r="AM197" s="122"/>
      <c r="AN197" s="122"/>
      <c r="AO197" s="122"/>
      <c r="AP197" s="122"/>
      <c r="AQ197" s="122"/>
      <c r="AR197" s="122"/>
      <c r="AS197" s="122"/>
      <c r="AT197" s="122"/>
      <c r="AU197" s="122"/>
      <c r="AV197" s="122"/>
      <c r="AW197" s="122"/>
      <c r="AX197" s="189"/>
      <c r="AY197" s="52"/>
      <c r="AZ197" s="52"/>
      <c r="BA197" s="8"/>
      <c r="BB197" s="8"/>
      <c r="BC197" s="8"/>
      <c r="BD197" s="8"/>
      <c r="BE197" s="8"/>
      <c r="BF197" s="52"/>
      <c r="BG197" s="52"/>
      <c r="BH197" s="52"/>
      <c r="BI197" s="52"/>
      <c r="BJ197" s="52"/>
      <c r="BK197" s="52"/>
      <c r="BL197" s="52"/>
      <c r="BM197" s="52"/>
    </row>
    <row r="198" spans="1:82" s="4" customFormat="1" ht="24.6" customHeight="1">
      <c r="B198" s="62" t="s">
        <v>205</v>
      </c>
      <c r="C198" s="61"/>
      <c r="E198" s="25">
        <v>247409</v>
      </c>
      <c r="F198" s="24">
        <v>51832.1</v>
      </c>
      <c r="G198" s="24">
        <v>487248.49</v>
      </c>
      <c r="H198" s="24">
        <v>473640</v>
      </c>
      <c r="I198" s="24">
        <v>313445</v>
      </c>
      <c r="J198" s="24">
        <v>26681708</v>
      </c>
      <c r="K198" s="24">
        <v>22713025.390000001</v>
      </c>
      <c r="L198" s="24">
        <v>15309941</v>
      </c>
      <c r="M198" s="24">
        <v>10610459</v>
      </c>
      <c r="N198" s="24">
        <v>5826898.3399999999</v>
      </c>
      <c r="O198" s="24">
        <v>4945789.5</v>
      </c>
      <c r="P198" s="24">
        <v>2835962.85</v>
      </c>
      <c r="Q198" s="24">
        <v>18000</v>
      </c>
      <c r="R198" s="91"/>
      <c r="S198" s="10" t="s">
        <v>398</v>
      </c>
      <c r="V198" s="91"/>
      <c r="W198" s="10"/>
      <c r="X198" s="52"/>
      <c r="Y198" s="52"/>
      <c r="Z198" s="120"/>
      <c r="AA198" s="120"/>
      <c r="AB198" s="121"/>
      <c r="AC198" s="122"/>
      <c r="AD198" s="122"/>
      <c r="AE198" s="122"/>
      <c r="AF198" s="122"/>
      <c r="AG198" s="122"/>
      <c r="AH198" s="122"/>
      <c r="AI198" s="122"/>
      <c r="AJ198" s="122"/>
      <c r="AK198" s="122"/>
      <c r="AL198" s="122"/>
      <c r="AM198" s="122"/>
      <c r="AN198" s="122"/>
      <c r="AO198" s="122"/>
      <c r="AP198" s="122"/>
      <c r="AQ198" s="122"/>
      <c r="AR198" s="122"/>
      <c r="AS198" s="122"/>
      <c r="AT198" s="122"/>
      <c r="AU198" s="122"/>
      <c r="AV198" s="122"/>
      <c r="AW198" s="122"/>
      <c r="AX198" s="189"/>
      <c r="AY198" s="52"/>
      <c r="AZ198" s="52"/>
      <c r="BA198" s="11"/>
      <c r="BB198" s="11"/>
      <c r="BC198" s="11"/>
      <c r="BD198" s="8"/>
      <c r="BE198" s="8"/>
      <c r="BF198" s="52"/>
      <c r="BG198" s="52"/>
      <c r="BH198" s="52"/>
      <c r="BI198" s="52"/>
      <c r="BJ198" s="52"/>
      <c r="BK198" s="52"/>
      <c r="BL198" s="52"/>
      <c r="BM198" s="52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</row>
    <row r="199" spans="1:82" s="4" customFormat="1" ht="24.6" customHeight="1">
      <c r="B199" s="27" t="s">
        <v>204</v>
      </c>
      <c r="C199" s="26"/>
      <c r="E199" s="25">
        <v>2030092</v>
      </c>
      <c r="F199" s="24">
        <v>490882.9</v>
      </c>
      <c r="G199" s="24">
        <v>171442.48</v>
      </c>
      <c r="H199" s="24">
        <v>0</v>
      </c>
      <c r="I199" s="24">
        <v>11206</v>
      </c>
      <c r="J199" s="24">
        <v>25057523</v>
      </c>
      <c r="K199" s="24">
        <v>21719397.649999999</v>
      </c>
      <c r="L199" s="24">
        <v>13714038</v>
      </c>
      <c r="M199" s="24">
        <v>11562867</v>
      </c>
      <c r="N199" s="24">
        <v>7090999.3900000006</v>
      </c>
      <c r="O199" s="24">
        <v>12285069</v>
      </c>
      <c r="P199" s="24">
        <v>2281644.83</v>
      </c>
      <c r="Q199" s="24">
        <v>0</v>
      </c>
      <c r="R199" s="91"/>
      <c r="S199" s="10" t="s">
        <v>399</v>
      </c>
      <c r="V199" s="91"/>
      <c r="W199" s="10"/>
      <c r="X199" s="52"/>
      <c r="Y199" s="29"/>
      <c r="Z199" s="120"/>
      <c r="AA199" s="120"/>
      <c r="AB199" s="121"/>
      <c r="AC199" s="122"/>
      <c r="AD199" s="122"/>
      <c r="AE199" s="122"/>
      <c r="AF199" s="122"/>
      <c r="AG199" s="122"/>
      <c r="AH199" s="122"/>
      <c r="AI199" s="122"/>
      <c r="AJ199" s="122"/>
      <c r="AK199" s="122"/>
      <c r="AL199" s="122"/>
      <c r="AM199" s="122"/>
      <c r="AN199" s="122"/>
      <c r="AO199" s="122"/>
      <c r="AP199" s="122"/>
      <c r="AQ199" s="122"/>
      <c r="AR199" s="122"/>
      <c r="AS199" s="122"/>
      <c r="AT199" s="122"/>
      <c r="AU199" s="122"/>
      <c r="AV199" s="122"/>
      <c r="AW199" s="122"/>
      <c r="AX199" s="189"/>
      <c r="AY199" s="29"/>
      <c r="AZ199" s="29"/>
      <c r="BA199" s="52"/>
      <c r="BB199" s="52"/>
      <c r="BC199" s="52"/>
      <c r="BD199" s="11"/>
      <c r="BE199" s="11"/>
      <c r="BF199" s="52"/>
      <c r="BG199" s="52"/>
      <c r="BH199" s="52"/>
      <c r="BI199" s="52"/>
      <c r="BJ199" s="52"/>
      <c r="BK199" s="52"/>
      <c r="BL199" s="52"/>
      <c r="BM199" s="52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</row>
    <row r="200" spans="1:82" s="4" customFormat="1" ht="24.6" customHeight="1">
      <c r="B200" s="27" t="s">
        <v>203</v>
      </c>
      <c r="C200" s="26"/>
      <c r="E200" s="25">
        <v>380208.16</v>
      </c>
      <c r="F200" s="24">
        <v>62410.1</v>
      </c>
      <c r="G200" s="24">
        <v>444957.93</v>
      </c>
      <c r="H200" s="24">
        <v>0</v>
      </c>
      <c r="I200" s="24">
        <v>46550</v>
      </c>
      <c r="J200" s="24">
        <v>29316895</v>
      </c>
      <c r="K200" s="24">
        <v>26536207.41</v>
      </c>
      <c r="L200" s="24">
        <v>17422357.609999999</v>
      </c>
      <c r="M200" s="24">
        <v>12780024</v>
      </c>
      <c r="N200" s="24">
        <v>5911433.4200000009</v>
      </c>
      <c r="O200" s="24">
        <v>7048700</v>
      </c>
      <c r="P200" s="24">
        <v>2756893</v>
      </c>
      <c r="Q200" s="24">
        <v>29212</v>
      </c>
      <c r="R200" s="91"/>
      <c r="S200" s="10" t="s">
        <v>400</v>
      </c>
      <c r="V200" s="91"/>
      <c r="W200" s="10"/>
      <c r="X200" s="52"/>
      <c r="Y200" s="10"/>
      <c r="Z200" s="120"/>
      <c r="AA200" s="120"/>
      <c r="AB200" s="121"/>
      <c r="AC200" s="122"/>
      <c r="AD200" s="122"/>
      <c r="AE200" s="122"/>
      <c r="AF200" s="122"/>
      <c r="AG200" s="122"/>
      <c r="AH200" s="122"/>
      <c r="AI200" s="122"/>
      <c r="AJ200" s="122"/>
      <c r="AK200" s="122"/>
      <c r="AL200" s="122"/>
      <c r="AM200" s="122"/>
      <c r="AN200" s="122"/>
      <c r="AO200" s="122"/>
      <c r="AP200" s="122"/>
      <c r="AQ200" s="122"/>
      <c r="AR200" s="122"/>
      <c r="AS200" s="122"/>
      <c r="AT200" s="122"/>
      <c r="AU200" s="122"/>
      <c r="AV200" s="122"/>
      <c r="AW200" s="122"/>
      <c r="AX200" s="189"/>
      <c r="AY200" s="10"/>
      <c r="AZ200" s="10"/>
      <c r="BA200" s="52"/>
      <c r="BB200" s="52"/>
      <c r="BC200" s="52"/>
      <c r="BD200" s="52"/>
      <c r="BE200" s="52"/>
      <c r="BF200" s="10"/>
      <c r="BG200" s="10"/>
      <c r="BH200" s="10"/>
      <c r="BI200" s="10"/>
      <c r="BJ200" s="10"/>
      <c r="BK200" s="10"/>
      <c r="BL200" s="10"/>
      <c r="BM200" s="10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</row>
    <row r="201" spans="1:82" s="4" customFormat="1" ht="24.6" customHeight="1">
      <c r="B201" s="27" t="s">
        <v>202</v>
      </c>
      <c r="C201" s="26"/>
      <c r="E201" s="25">
        <v>1085458.76</v>
      </c>
      <c r="F201" s="24">
        <v>473460</v>
      </c>
      <c r="G201" s="24">
        <v>298071.49</v>
      </c>
      <c r="H201" s="24">
        <v>387363</v>
      </c>
      <c r="I201" s="24">
        <v>18103</v>
      </c>
      <c r="J201" s="24">
        <v>25221120</v>
      </c>
      <c r="K201" s="24">
        <v>19959410.210000001</v>
      </c>
      <c r="L201" s="24">
        <v>11144413.6</v>
      </c>
      <c r="M201" s="24">
        <v>11536660</v>
      </c>
      <c r="N201" s="24">
        <v>5509657.9800000004</v>
      </c>
      <c r="O201" s="24">
        <v>13423237</v>
      </c>
      <c r="P201" s="24">
        <v>1887491.45</v>
      </c>
      <c r="Q201" s="24">
        <v>0</v>
      </c>
      <c r="R201" s="91"/>
      <c r="S201" s="10" t="s">
        <v>401</v>
      </c>
      <c r="V201" s="91"/>
      <c r="W201" s="10"/>
      <c r="X201" s="52"/>
      <c r="Y201" s="10"/>
      <c r="Z201" s="120"/>
      <c r="AA201" s="120"/>
      <c r="AB201" s="121"/>
      <c r="AC201" s="122"/>
      <c r="AD201" s="122"/>
      <c r="AE201" s="122"/>
      <c r="AF201" s="122"/>
      <c r="AG201" s="122"/>
      <c r="AH201" s="122"/>
      <c r="AI201" s="122"/>
      <c r="AJ201" s="122"/>
      <c r="AK201" s="122"/>
      <c r="AL201" s="122"/>
      <c r="AM201" s="122"/>
      <c r="AN201" s="122"/>
      <c r="AO201" s="122"/>
      <c r="AP201" s="122"/>
      <c r="AQ201" s="122"/>
      <c r="AR201" s="122"/>
      <c r="AS201" s="122"/>
      <c r="AT201" s="122"/>
      <c r="AU201" s="122"/>
      <c r="AV201" s="122"/>
      <c r="AW201" s="122"/>
      <c r="AX201" s="189"/>
      <c r="AY201" s="10"/>
      <c r="AZ201" s="10"/>
      <c r="BA201" s="52"/>
      <c r="BB201" s="52"/>
      <c r="BC201" s="52"/>
      <c r="BD201" s="52"/>
      <c r="BE201" s="52"/>
      <c r="BF201" s="10"/>
      <c r="BG201" s="10"/>
      <c r="BH201" s="10"/>
      <c r="BI201" s="10"/>
      <c r="BJ201" s="10"/>
      <c r="BK201" s="10"/>
      <c r="BL201" s="10"/>
      <c r="BM201" s="10"/>
    </row>
    <row r="202" spans="1:82" s="5" customFormat="1" ht="24.6" customHeight="1">
      <c r="A202" s="31" t="s">
        <v>201</v>
      </c>
      <c r="B202" s="30"/>
      <c r="C202" s="29"/>
      <c r="E202" s="63">
        <f t="shared" ref="E202:W202" si="20">SUM(E203:E208)</f>
        <v>795604.05</v>
      </c>
      <c r="F202" s="63">
        <f t="shared" si="20"/>
        <v>779598.64999999991</v>
      </c>
      <c r="G202" s="63">
        <f t="shared" si="20"/>
        <v>771464.95</v>
      </c>
      <c r="H202" s="63">
        <f t="shared" si="20"/>
        <v>515179</v>
      </c>
      <c r="I202" s="63">
        <f t="shared" si="20"/>
        <v>95584.2</v>
      </c>
      <c r="J202" s="63">
        <f t="shared" si="20"/>
        <v>95384172.519999996</v>
      </c>
      <c r="K202" s="63">
        <f t="shared" si="20"/>
        <v>96076115.349999994</v>
      </c>
      <c r="L202" s="63">
        <f t="shared" si="20"/>
        <v>53356972</v>
      </c>
      <c r="M202" s="63">
        <f t="shared" si="20"/>
        <v>53013792.450000003</v>
      </c>
      <c r="N202" s="63">
        <f t="shared" si="20"/>
        <v>26010593.019999996</v>
      </c>
      <c r="O202" s="63">
        <f t="shared" si="20"/>
        <v>38532281.519999996</v>
      </c>
      <c r="P202" s="63">
        <f t="shared" si="20"/>
        <v>8567196.2699999996</v>
      </c>
      <c r="Q202" s="63">
        <f t="shared" si="20"/>
        <v>342160</v>
      </c>
      <c r="R202" s="29" t="s">
        <v>586</v>
      </c>
      <c r="S202" s="29"/>
      <c r="T202" s="29"/>
      <c r="U202" s="29"/>
      <c r="V202" s="29"/>
      <c r="W202" s="29"/>
      <c r="X202" s="29"/>
      <c r="Y202" s="10"/>
      <c r="Z202" s="189"/>
      <c r="AA202" s="189"/>
      <c r="AB202" s="189"/>
      <c r="AC202" s="189"/>
      <c r="AD202" s="189"/>
      <c r="AE202" s="189"/>
      <c r="AF202" s="189"/>
      <c r="AG202" s="189"/>
      <c r="AH202" s="189"/>
      <c r="AI202" s="189"/>
      <c r="AJ202" s="189"/>
      <c r="AK202" s="189"/>
      <c r="AL202" s="189"/>
      <c r="AM202" s="189"/>
      <c r="AN202" s="189"/>
      <c r="AO202" s="189"/>
      <c r="AP202" s="189"/>
      <c r="AQ202" s="189"/>
      <c r="AR202" s="189"/>
      <c r="AS202" s="189"/>
      <c r="AT202" s="189"/>
      <c r="AU202" s="189"/>
      <c r="AV202" s="189"/>
      <c r="AW202" s="189"/>
      <c r="AX202" s="189"/>
      <c r="AY202" s="10"/>
      <c r="AZ202" s="10"/>
      <c r="BA202" s="52"/>
      <c r="BB202" s="52"/>
      <c r="BC202" s="52"/>
      <c r="BD202" s="52"/>
      <c r="BE202" s="52"/>
      <c r="BF202" s="10"/>
      <c r="BG202" s="10"/>
      <c r="BH202" s="10"/>
      <c r="BI202" s="10"/>
      <c r="BJ202" s="10"/>
      <c r="BK202" s="10"/>
      <c r="BL202" s="10"/>
      <c r="BM202" s="10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</row>
    <row r="203" spans="1:82" s="4" customFormat="1" ht="24.6" customHeight="1">
      <c r="B203" s="27" t="s">
        <v>200</v>
      </c>
      <c r="C203" s="26"/>
      <c r="E203" s="25">
        <v>133475.23000000001</v>
      </c>
      <c r="F203" s="24">
        <v>29901.1</v>
      </c>
      <c r="G203" s="24">
        <v>115718.66</v>
      </c>
      <c r="H203" s="24">
        <v>95222</v>
      </c>
      <c r="I203" s="24">
        <v>17680</v>
      </c>
      <c r="J203" s="24">
        <v>11599773</v>
      </c>
      <c r="K203" s="24">
        <v>14776277.66</v>
      </c>
      <c r="L203" s="24">
        <v>6947083</v>
      </c>
      <c r="M203" s="24">
        <v>8770680</v>
      </c>
      <c r="N203" s="24">
        <v>4262427.8900000006</v>
      </c>
      <c r="O203" s="24">
        <v>2929890</v>
      </c>
      <c r="P203" s="24">
        <v>888000</v>
      </c>
      <c r="Q203" s="24">
        <v>20000</v>
      </c>
      <c r="R203" s="91"/>
      <c r="S203" s="10" t="s">
        <v>402</v>
      </c>
      <c r="V203" s="91"/>
      <c r="W203" s="10"/>
      <c r="X203" s="10"/>
      <c r="Y203" s="10"/>
      <c r="Z203" s="120"/>
      <c r="AA203" s="120"/>
      <c r="AB203" s="121"/>
      <c r="AC203" s="122"/>
      <c r="AD203" s="122"/>
      <c r="AE203" s="122"/>
      <c r="AF203" s="122"/>
      <c r="AG203" s="122"/>
      <c r="AH203" s="122"/>
      <c r="AI203" s="122"/>
      <c r="AJ203" s="122"/>
      <c r="AK203" s="122"/>
      <c r="AL203" s="122"/>
      <c r="AM203" s="122"/>
      <c r="AN203" s="122"/>
      <c r="AO203" s="122"/>
      <c r="AP203" s="122"/>
      <c r="AQ203" s="122"/>
      <c r="AR203" s="122"/>
      <c r="AS203" s="122"/>
      <c r="AT203" s="122"/>
      <c r="AU203" s="122"/>
      <c r="AV203" s="122"/>
      <c r="AW203" s="122"/>
      <c r="AX203" s="189"/>
      <c r="AY203" s="10"/>
      <c r="AZ203" s="10"/>
      <c r="BA203" s="52"/>
      <c r="BB203" s="52"/>
      <c r="BC203" s="52"/>
      <c r="BD203" s="52"/>
      <c r="BE203" s="52"/>
      <c r="BF203" s="10"/>
      <c r="BG203" s="10"/>
      <c r="BH203" s="10"/>
      <c r="BI203" s="10"/>
      <c r="BJ203" s="10"/>
      <c r="BK203" s="10"/>
      <c r="BL203" s="10"/>
      <c r="BM203" s="10"/>
    </row>
    <row r="204" spans="1:82" s="4" customFormat="1" ht="24.6" customHeight="1">
      <c r="B204" s="27" t="s">
        <v>199</v>
      </c>
      <c r="C204" s="26"/>
      <c r="E204" s="25">
        <v>124446.22</v>
      </c>
      <c r="F204" s="24">
        <v>8966.25</v>
      </c>
      <c r="G204" s="24">
        <v>149637.5</v>
      </c>
      <c r="H204" s="24">
        <v>0</v>
      </c>
      <c r="I204" s="24">
        <v>15460</v>
      </c>
      <c r="J204" s="24">
        <v>20423338</v>
      </c>
      <c r="K204" s="24">
        <v>15616648.890000001</v>
      </c>
      <c r="L204" s="24">
        <v>8193781</v>
      </c>
      <c r="M204" s="24">
        <v>8284738</v>
      </c>
      <c r="N204" s="24">
        <v>5417257.79</v>
      </c>
      <c r="O204" s="24">
        <v>12099100</v>
      </c>
      <c r="P204" s="24">
        <v>1716250</v>
      </c>
      <c r="Q204" s="24">
        <v>20000</v>
      </c>
      <c r="R204" s="91"/>
      <c r="S204" s="10" t="s">
        <v>403</v>
      </c>
      <c r="V204" s="91"/>
      <c r="W204" s="10"/>
      <c r="X204" s="10"/>
      <c r="Y204" s="10"/>
      <c r="Z204" s="120"/>
      <c r="AA204" s="120"/>
      <c r="AB204" s="121"/>
      <c r="AC204" s="122"/>
      <c r="AD204" s="122"/>
      <c r="AE204" s="122"/>
      <c r="AF204" s="122"/>
      <c r="AG204" s="122"/>
      <c r="AH204" s="122"/>
      <c r="AI204" s="122"/>
      <c r="AJ204" s="122"/>
      <c r="AK204" s="122"/>
      <c r="AL204" s="122"/>
      <c r="AM204" s="122"/>
      <c r="AN204" s="122"/>
      <c r="AO204" s="122"/>
      <c r="AP204" s="122"/>
      <c r="AQ204" s="122"/>
      <c r="AR204" s="122"/>
      <c r="AS204" s="122"/>
      <c r="AT204" s="122"/>
      <c r="AU204" s="122"/>
      <c r="AV204" s="122"/>
      <c r="AW204" s="122"/>
      <c r="AX204" s="189"/>
      <c r="AY204" s="10"/>
      <c r="AZ204" s="10"/>
      <c r="BA204" s="52"/>
      <c r="BB204" s="52"/>
      <c r="BC204" s="52"/>
      <c r="BD204" s="52"/>
      <c r="BE204" s="52"/>
      <c r="BF204" s="29"/>
      <c r="BG204" s="29"/>
      <c r="BH204" s="29"/>
      <c r="BI204" s="29"/>
      <c r="BJ204" s="29"/>
      <c r="BK204" s="29"/>
      <c r="BL204" s="29"/>
      <c r="BM204" s="29"/>
    </row>
    <row r="205" spans="1:82" s="4" customFormat="1" ht="24.6" customHeight="1">
      <c r="B205" s="27" t="s">
        <v>198</v>
      </c>
      <c r="C205" s="26"/>
      <c r="E205" s="25">
        <v>119364</v>
      </c>
      <c r="F205" s="24">
        <v>308174.7</v>
      </c>
      <c r="G205" s="24">
        <v>294771.63</v>
      </c>
      <c r="H205" s="24">
        <v>0</v>
      </c>
      <c r="I205" s="24">
        <v>2900</v>
      </c>
      <c r="J205" s="24">
        <v>18339616.52</v>
      </c>
      <c r="K205" s="24">
        <v>14810291.41</v>
      </c>
      <c r="L205" s="24">
        <v>9495658</v>
      </c>
      <c r="M205" s="24">
        <v>8367943</v>
      </c>
      <c r="N205" s="24">
        <v>2692810.0999999996</v>
      </c>
      <c r="O205" s="24">
        <v>7295549.5199999996</v>
      </c>
      <c r="P205" s="24">
        <v>1714671.57</v>
      </c>
      <c r="Q205" s="24">
        <v>0</v>
      </c>
      <c r="R205" s="91"/>
      <c r="S205" s="10" t="s">
        <v>404</v>
      </c>
      <c r="V205" s="91"/>
      <c r="W205" s="10"/>
      <c r="X205" s="10"/>
      <c r="Y205" s="10"/>
      <c r="Z205" s="120"/>
      <c r="AA205" s="120"/>
      <c r="AB205" s="121"/>
      <c r="AC205" s="122"/>
      <c r="AD205" s="122"/>
      <c r="AE205" s="122"/>
      <c r="AF205" s="122"/>
      <c r="AG205" s="122"/>
      <c r="AH205" s="122"/>
      <c r="AI205" s="122"/>
      <c r="AJ205" s="122"/>
      <c r="AK205" s="122"/>
      <c r="AL205" s="122"/>
      <c r="AM205" s="122"/>
      <c r="AN205" s="122"/>
      <c r="AO205" s="122"/>
      <c r="AP205" s="122"/>
      <c r="AQ205" s="122"/>
      <c r="AR205" s="122"/>
      <c r="AS205" s="122"/>
      <c r="AT205" s="122"/>
      <c r="AU205" s="122"/>
      <c r="AV205" s="122"/>
      <c r="AW205" s="122"/>
      <c r="AX205" s="189"/>
      <c r="AY205" s="10"/>
      <c r="AZ205" s="10"/>
      <c r="BA205" s="10"/>
      <c r="BB205" s="10"/>
      <c r="BC205" s="10"/>
      <c r="BD205" s="52"/>
      <c r="BE205" s="52"/>
      <c r="BF205" s="10"/>
      <c r="BG205" s="10"/>
      <c r="BH205" s="10"/>
      <c r="BI205" s="10"/>
      <c r="BJ205" s="10"/>
      <c r="BK205" s="10"/>
      <c r="BL205" s="10"/>
      <c r="BM205" s="10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</row>
    <row r="206" spans="1:82" s="4" customFormat="1" ht="24.6" customHeight="1">
      <c r="B206" s="27" t="s">
        <v>197</v>
      </c>
      <c r="C206" s="26"/>
      <c r="E206" s="25">
        <v>81529.05</v>
      </c>
      <c r="F206" s="24">
        <v>54671</v>
      </c>
      <c r="G206" s="24">
        <v>70006.350000000006</v>
      </c>
      <c r="H206" s="24">
        <v>25452</v>
      </c>
      <c r="I206" s="24">
        <v>2016.2</v>
      </c>
      <c r="J206" s="24">
        <v>10590468</v>
      </c>
      <c r="K206" s="24">
        <v>14921378.68</v>
      </c>
      <c r="L206" s="24">
        <v>6518678</v>
      </c>
      <c r="M206" s="24">
        <v>8906819</v>
      </c>
      <c r="N206" s="24">
        <v>3635066.26</v>
      </c>
      <c r="O206" s="24">
        <v>2026800</v>
      </c>
      <c r="P206" s="24">
        <v>792000</v>
      </c>
      <c r="Q206" s="24">
        <v>302160</v>
      </c>
      <c r="R206" s="91"/>
      <c r="S206" s="10" t="s">
        <v>405</v>
      </c>
      <c r="V206" s="91"/>
      <c r="W206" s="10"/>
      <c r="X206" s="10"/>
      <c r="Y206" s="10"/>
      <c r="Z206" s="120"/>
      <c r="AA206" s="120"/>
      <c r="AB206" s="121"/>
      <c r="AC206" s="122"/>
      <c r="AD206" s="122"/>
      <c r="AE206" s="122"/>
      <c r="AF206" s="122"/>
      <c r="AG206" s="122"/>
      <c r="AH206" s="122"/>
      <c r="AI206" s="122"/>
      <c r="AJ206" s="122"/>
      <c r="AK206" s="122"/>
      <c r="AL206" s="122"/>
      <c r="AM206" s="122"/>
      <c r="AN206" s="122"/>
      <c r="AO206" s="122"/>
      <c r="AP206" s="122"/>
      <c r="AQ206" s="122"/>
      <c r="AR206" s="122"/>
      <c r="AS206" s="122"/>
      <c r="AT206" s="122"/>
      <c r="AU206" s="122"/>
      <c r="AV206" s="122"/>
      <c r="AW206" s="122"/>
      <c r="AX206" s="189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</row>
    <row r="207" spans="1:82" s="4" customFormat="1" ht="24.6" customHeight="1">
      <c r="B207" s="27" t="s">
        <v>196</v>
      </c>
      <c r="C207" s="26"/>
      <c r="E207" s="25">
        <v>121724.52</v>
      </c>
      <c r="F207" s="24">
        <v>25137.5</v>
      </c>
      <c r="G207" s="24">
        <v>0</v>
      </c>
      <c r="H207" s="24">
        <v>394505</v>
      </c>
      <c r="I207" s="24">
        <v>57028</v>
      </c>
      <c r="J207" s="24">
        <v>14716597</v>
      </c>
      <c r="K207" s="24">
        <v>15743047.6</v>
      </c>
      <c r="L207" s="24">
        <v>9168578</v>
      </c>
      <c r="M207" s="24">
        <v>8671031.4499999993</v>
      </c>
      <c r="N207" s="24">
        <v>6460552.9700000007</v>
      </c>
      <c r="O207" s="24">
        <v>4602700</v>
      </c>
      <c r="P207" s="24">
        <v>1621440</v>
      </c>
      <c r="Q207" s="24">
        <v>0</v>
      </c>
      <c r="R207" s="91"/>
      <c r="S207" s="10" t="s">
        <v>406</v>
      </c>
      <c r="V207" s="91"/>
      <c r="W207" s="10"/>
      <c r="X207" s="10"/>
      <c r="Y207" s="10"/>
      <c r="Z207" s="120"/>
      <c r="AA207" s="120"/>
      <c r="AB207" s="121"/>
      <c r="AC207" s="122"/>
      <c r="AD207" s="122"/>
      <c r="AE207" s="122"/>
      <c r="AF207" s="122"/>
      <c r="AG207" s="122"/>
      <c r="AH207" s="122"/>
      <c r="AI207" s="122"/>
      <c r="AJ207" s="122"/>
      <c r="AK207" s="122"/>
      <c r="AL207" s="122"/>
      <c r="AM207" s="122"/>
      <c r="AN207" s="122"/>
      <c r="AO207" s="122"/>
      <c r="AP207" s="122"/>
      <c r="AQ207" s="122"/>
      <c r="AR207" s="122"/>
      <c r="AS207" s="122"/>
      <c r="AT207" s="122"/>
      <c r="AU207" s="122"/>
      <c r="AV207" s="122"/>
      <c r="AW207" s="122"/>
      <c r="AX207" s="189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</row>
    <row r="208" spans="1:82" s="4" customFormat="1" ht="24.6" customHeight="1">
      <c r="B208" s="27" t="s">
        <v>195</v>
      </c>
      <c r="C208" s="26"/>
      <c r="E208" s="25">
        <v>215065.03</v>
      </c>
      <c r="F208" s="24">
        <v>352748.1</v>
      </c>
      <c r="G208" s="24">
        <v>141330.81</v>
      </c>
      <c r="H208" s="24">
        <v>0</v>
      </c>
      <c r="I208" s="24">
        <v>500</v>
      </c>
      <c r="J208" s="24">
        <v>19714380</v>
      </c>
      <c r="K208" s="24">
        <v>20208471.109999999</v>
      </c>
      <c r="L208" s="24">
        <v>13033194</v>
      </c>
      <c r="M208" s="24">
        <v>10012581</v>
      </c>
      <c r="N208" s="24">
        <v>3542478.01</v>
      </c>
      <c r="O208" s="24">
        <v>9578242</v>
      </c>
      <c r="P208" s="24">
        <v>1834834.7</v>
      </c>
      <c r="Q208" s="24">
        <v>0</v>
      </c>
      <c r="R208" s="91"/>
      <c r="S208" s="10" t="s">
        <v>407</v>
      </c>
      <c r="V208" s="91"/>
      <c r="W208" s="10"/>
      <c r="X208" s="10"/>
      <c r="Y208" s="29"/>
      <c r="Z208" s="120"/>
      <c r="AA208" s="120"/>
      <c r="AB208" s="121"/>
      <c r="AC208" s="122"/>
      <c r="AD208" s="122"/>
      <c r="AE208" s="122"/>
      <c r="AF208" s="122"/>
      <c r="AG208" s="122"/>
      <c r="AH208" s="122"/>
      <c r="AI208" s="122"/>
      <c r="AJ208" s="122"/>
      <c r="AK208" s="122"/>
      <c r="AL208" s="122"/>
      <c r="AM208" s="122"/>
      <c r="AN208" s="122"/>
      <c r="AO208" s="122"/>
      <c r="AP208" s="122"/>
      <c r="AQ208" s="122"/>
      <c r="AR208" s="122"/>
      <c r="AS208" s="122"/>
      <c r="AT208" s="122"/>
      <c r="AU208" s="122"/>
      <c r="AV208" s="122"/>
      <c r="AW208" s="122"/>
      <c r="AX208" s="189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</row>
    <row r="209" spans="1:82" s="5" customFormat="1" ht="24.6" customHeight="1">
      <c r="A209" s="31" t="s">
        <v>194</v>
      </c>
      <c r="B209" s="30"/>
      <c r="C209" s="29"/>
      <c r="E209" s="63">
        <f t="shared" ref="E209:AB209" si="21">SUM(E210:E213)+SUM(E227:E231)</f>
        <v>4238702.74</v>
      </c>
      <c r="F209" s="63">
        <f t="shared" si="21"/>
        <v>2070171.7899999998</v>
      </c>
      <c r="G209" s="63">
        <f t="shared" si="21"/>
        <v>1982867.72</v>
      </c>
      <c r="H209" s="63">
        <f t="shared" si="21"/>
        <v>127735.98</v>
      </c>
      <c r="I209" s="63">
        <f t="shared" si="21"/>
        <v>640713.51</v>
      </c>
      <c r="J209" s="63">
        <f t="shared" si="21"/>
        <v>178924987.31</v>
      </c>
      <c r="K209" s="63">
        <f t="shared" si="21"/>
        <v>174262692.30000001</v>
      </c>
      <c r="L209" s="63">
        <f t="shared" si="21"/>
        <v>103194009.18000001</v>
      </c>
      <c r="M209" s="63">
        <f t="shared" si="21"/>
        <v>93410980.489999995</v>
      </c>
      <c r="N209" s="63">
        <f t="shared" si="21"/>
        <v>51321520.710000001</v>
      </c>
      <c r="O209" s="63">
        <f t="shared" si="21"/>
        <v>70404725.060000002</v>
      </c>
      <c r="P209" s="63">
        <f t="shared" si="21"/>
        <v>19153088.390000001</v>
      </c>
      <c r="Q209" s="63">
        <f t="shared" si="21"/>
        <v>177700</v>
      </c>
      <c r="R209" s="29" t="s">
        <v>587</v>
      </c>
      <c r="S209" s="29"/>
      <c r="T209" s="29"/>
      <c r="U209" s="29"/>
      <c r="V209" s="29"/>
      <c r="W209" s="29"/>
      <c r="X209" s="133"/>
      <c r="Y209" s="133">
        <f t="shared" si="21"/>
        <v>0</v>
      </c>
      <c r="Z209" s="133"/>
      <c r="AA209" s="133"/>
      <c r="AB209" s="133"/>
      <c r="AC209" s="189"/>
      <c r="AD209" s="189"/>
      <c r="AE209" s="189"/>
      <c r="AF209" s="189"/>
      <c r="AG209" s="189"/>
      <c r="AH209" s="189"/>
      <c r="AI209" s="189"/>
      <c r="AJ209" s="189"/>
      <c r="AK209" s="189"/>
      <c r="AL209" s="189"/>
      <c r="AM209" s="189"/>
      <c r="AN209" s="189"/>
      <c r="AO209" s="189"/>
      <c r="AP209" s="189"/>
      <c r="AQ209" s="189"/>
      <c r="AR209" s="189"/>
      <c r="AS209" s="189"/>
      <c r="AT209" s="189"/>
      <c r="AU209" s="189"/>
      <c r="AV209" s="189"/>
      <c r="AW209" s="189"/>
      <c r="AX209" s="189"/>
      <c r="AY209" s="29"/>
      <c r="AZ209" s="29"/>
      <c r="BA209" s="29"/>
      <c r="BB209" s="29"/>
      <c r="BC209" s="29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</row>
    <row r="210" spans="1:82" s="4" customFormat="1" ht="24.6" customHeight="1">
      <c r="A210" s="10"/>
      <c r="B210" s="27" t="s">
        <v>193</v>
      </c>
      <c r="C210" s="26"/>
      <c r="E210" s="25">
        <v>100101.74</v>
      </c>
      <c r="F210" s="24">
        <v>127743</v>
      </c>
      <c r="G210" s="24">
        <v>0</v>
      </c>
      <c r="H210" s="24">
        <v>127735.98</v>
      </c>
      <c r="I210" s="24">
        <v>15360</v>
      </c>
      <c r="J210" s="24">
        <v>15214910.15</v>
      </c>
      <c r="K210" s="24">
        <v>15039583.109999999</v>
      </c>
      <c r="L210" s="24">
        <v>9405768</v>
      </c>
      <c r="M210" s="24">
        <v>8922010</v>
      </c>
      <c r="N210" s="24">
        <v>4230315.3099999996</v>
      </c>
      <c r="O210" s="24">
        <v>7065932.1500000004</v>
      </c>
      <c r="P210" s="24">
        <v>1292772.02</v>
      </c>
      <c r="Q210" s="24">
        <v>107700</v>
      </c>
      <c r="R210" s="91"/>
      <c r="S210" s="10" t="s">
        <v>408</v>
      </c>
      <c r="V210" s="91"/>
      <c r="W210" s="10"/>
      <c r="X210" s="10"/>
      <c r="Y210" s="10"/>
      <c r="Z210" s="120"/>
      <c r="AA210" s="120"/>
      <c r="AB210" s="121"/>
      <c r="AC210" s="122"/>
      <c r="AD210" s="122"/>
      <c r="AE210" s="122"/>
      <c r="AF210" s="122"/>
      <c r="AG210" s="122"/>
      <c r="AH210" s="122"/>
      <c r="AI210" s="122"/>
      <c r="AJ210" s="122"/>
      <c r="AK210" s="122"/>
      <c r="AL210" s="122"/>
      <c r="AM210" s="122"/>
      <c r="AN210" s="122"/>
      <c r="AO210" s="122"/>
      <c r="AP210" s="122"/>
      <c r="AQ210" s="122"/>
      <c r="AR210" s="122"/>
      <c r="AS210" s="122"/>
      <c r="AT210" s="122"/>
      <c r="AU210" s="122"/>
      <c r="AV210" s="122"/>
      <c r="AW210" s="122"/>
      <c r="AX210" s="189"/>
      <c r="AY210" s="10"/>
      <c r="AZ210" s="10"/>
      <c r="BA210" s="10"/>
      <c r="BB210" s="10"/>
      <c r="BC210" s="10"/>
      <c r="BD210" s="29"/>
      <c r="BE210" s="29"/>
      <c r="BF210" s="10"/>
      <c r="BG210" s="10"/>
      <c r="BH210" s="10"/>
      <c r="BI210" s="10"/>
      <c r="BJ210" s="10"/>
      <c r="BK210" s="10"/>
      <c r="BL210" s="10"/>
      <c r="BM210" s="10"/>
    </row>
    <row r="211" spans="1:82" s="4" customFormat="1" ht="24.6" customHeight="1">
      <c r="A211" s="10"/>
      <c r="B211" s="27" t="s">
        <v>192</v>
      </c>
      <c r="C211" s="26"/>
      <c r="E211" s="25">
        <v>277921.11</v>
      </c>
      <c r="F211" s="24">
        <v>65418.75</v>
      </c>
      <c r="G211" s="24">
        <v>85010.240000000005</v>
      </c>
      <c r="H211" s="24">
        <v>0</v>
      </c>
      <c r="I211" s="24">
        <v>13295</v>
      </c>
      <c r="J211" s="24">
        <v>18835032</v>
      </c>
      <c r="K211" s="24">
        <v>21626072.23</v>
      </c>
      <c r="L211" s="24">
        <v>10316798</v>
      </c>
      <c r="M211" s="24">
        <v>10987059.699999999</v>
      </c>
      <c r="N211" s="24">
        <v>5385069.21</v>
      </c>
      <c r="O211" s="24">
        <v>10945190</v>
      </c>
      <c r="P211" s="24">
        <v>1763000</v>
      </c>
      <c r="Q211" s="24">
        <v>5000</v>
      </c>
      <c r="R211" s="91"/>
      <c r="S211" s="10" t="s">
        <v>409</v>
      </c>
      <c r="V211" s="91"/>
      <c r="W211" s="10"/>
      <c r="X211" s="10"/>
      <c r="Y211" s="10"/>
      <c r="Z211" s="120"/>
      <c r="AA211" s="120"/>
      <c r="AB211" s="121"/>
      <c r="AC211" s="122"/>
      <c r="AD211" s="122"/>
      <c r="AE211" s="122"/>
      <c r="AF211" s="122"/>
      <c r="AG211" s="122"/>
      <c r="AH211" s="122"/>
      <c r="AI211" s="122"/>
      <c r="AJ211" s="122"/>
      <c r="AK211" s="122"/>
      <c r="AL211" s="122"/>
      <c r="AM211" s="122"/>
      <c r="AN211" s="122"/>
      <c r="AO211" s="122"/>
      <c r="AP211" s="122"/>
      <c r="AQ211" s="122"/>
      <c r="AR211" s="122"/>
      <c r="AS211" s="122"/>
      <c r="AT211" s="122"/>
      <c r="AU211" s="122"/>
      <c r="AV211" s="122"/>
      <c r="AW211" s="122"/>
      <c r="AX211" s="189"/>
      <c r="AY211" s="10"/>
      <c r="AZ211" s="10"/>
      <c r="BA211" s="10"/>
      <c r="BB211" s="10"/>
      <c r="BC211" s="10"/>
      <c r="BD211" s="10"/>
      <c r="BE211" s="10"/>
      <c r="BF211" s="29"/>
      <c r="BG211" s="29"/>
      <c r="BH211" s="29"/>
      <c r="BI211" s="29"/>
      <c r="BJ211" s="29"/>
      <c r="BK211" s="29"/>
      <c r="BL211" s="29"/>
      <c r="BM211" s="29"/>
    </row>
    <row r="212" spans="1:82" s="4" customFormat="1" ht="24.6" customHeight="1">
      <c r="A212" s="10"/>
      <c r="B212" s="27" t="s">
        <v>191</v>
      </c>
      <c r="C212" s="26"/>
      <c r="E212" s="25">
        <v>2613178.96</v>
      </c>
      <c r="F212" s="24">
        <v>77479.5</v>
      </c>
      <c r="G212" s="24">
        <v>228061.45</v>
      </c>
      <c r="H212" s="24">
        <v>0</v>
      </c>
      <c r="I212" s="24">
        <v>392</v>
      </c>
      <c r="J212" s="24">
        <v>16021713.4</v>
      </c>
      <c r="K212" s="24">
        <v>17502892.620000001</v>
      </c>
      <c r="L212" s="24">
        <v>8682277.4000000004</v>
      </c>
      <c r="M212" s="24">
        <v>11366497</v>
      </c>
      <c r="N212" s="24">
        <v>4645830.3500000006</v>
      </c>
      <c r="O212" s="24">
        <v>7827072</v>
      </c>
      <c r="P212" s="24">
        <v>2170993.23</v>
      </c>
      <c r="Q212" s="24">
        <v>20000</v>
      </c>
      <c r="R212" s="91"/>
      <c r="S212" s="10" t="s">
        <v>410</v>
      </c>
      <c r="V212" s="91"/>
      <c r="W212" s="10"/>
      <c r="X212" s="29"/>
      <c r="Y212" s="10"/>
      <c r="Z212" s="120"/>
      <c r="AA212" s="120"/>
      <c r="AB212" s="121"/>
      <c r="AC212" s="122"/>
      <c r="AD212" s="122"/>
      <c r="AE212" s="122"/>
      <c r="AF212" s="122"/>
      <c r="AG212" s="122"/>
      <c r="AH212" s="122"/>
      <c r="AI212" s="122"/>
      <c r="AJ212" s="122"/>
      <c r="AK212" s="122"/>
      <c r="AL212" s="122"/>
      <c r="AM212" s="122"/>
      <c r="AN212" s="122"/>
      <c r="AO212" s="122"/>
      <c r="AP212" s="122"/>
      <c r="AQ212" s="122"/>
      <c r="AR212" s="122"/>
      <c r="AS212" s="122"/>
      <c r="AT212" s="122"/>
      <c r="AU212" s="122"/>
      <c r="AV212" s="122"/>
      <c r="AW212" s="122"/>
      <c r="AX212" s="189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</row>
    <row r="213" spans="1:82" s="4" customFormat="1" ht="24.6" customHeight="1">
      <c r="A213" s="10"/>
      <c r="B213" s="27" t="s">
        <v>190</v>
      </c>
      <c r="C213" s="26"/>
      <c r="E213" s="25">
        <v>389117.17</v>
      </c>
      <c r="F213" s="24">
        <v>174449.76</v>
      </c>
      <c r="G213" s="24">
        <v>322388.3</v>
      </c>
      <c r="H213" s="24">
        <v>0</v>
      </c>
      <c r="I213" s="24">
        <v>250100</v>
      </c>
      <c r="J213" s="24">
        <v>22939821</v>
      </c>
      <c r="K213" s="24">
        <v>21766883.199999999</v>
      </c>
      <c r="L213" s="24">
        <v>13123522</v>
      </c>
      <c r="M213" s="24">
        <v>10795152.32</v>
      </c>
      <c r="N213" s="24">
        <v>9179850.5899999999</v>
      </c>
      <c r="O213" s="24">
        <v>13745622.91</v>
      </c>
      <c r="P213" s="24">
        <v>2884249.33</v>
      </c>
      <c r="Q213" s="24">
        <v>25000</v>
      </c>
      <c r="R213" s="91"/>
      <c r="S213" s="10" t="s">
        <v>411</v>
      </c>
      <c r="V213" s="91"/>
      <c r="W213" s="10"/>
      <c r="X213" s="10"/>
      <c r="Y213" s="10"/>
      <c r="Z213" s="120"/>
      <c r="AA213" s="120"/>
      <c r="AB213" s="121"/>
      <c r="AC213" s="122"/>
      <c r="AD213" s="122"/>
      <c r="AE213" s="122"/>
      <c r="AF213" s="122"/>
      <c r="AG213" s="122"/>
      <c r="AH213" s="122"/>
      <c r="AI213" s="122"/>
      <c r="AJ213" s="122"/>
      <c r="AK213" s="122"/>
      <c r="AL213" s="122"/>
      <c r="AM213" s="122"/>
      <c r="AN213" s="122"/>
      <c r="AO213" s="122"/>
      <c r="AP213" s="122"/>
      <c r="AQ213" s="122"/>
      <c r="AR213" s="122"/>
      <c r="AS213" s="122"/>
      <c r="AT213" s="122"/>
      <c r="AU213" s="122"/>
      <c r="AV213" s="122"/>
      <c r="AW213" s="122"/>
      <c r="AX213" s="189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</row>
    <row r="214" spans="1:82" s="4" customFormat="1" ht="76.8" customHeight="1">
      <c r="A214" s="10"/>
      <c r="B214" s="27"/>
      <c r="C214" s="32"/>
      <c r="E214" s="56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94"/>
      <c r="S214" s="91"/>
      <c r="T214" s="10"/>
      <c r="V214" s="94"/>
      <c r="W214" s="91"/>
      <c r="X214" s="10"/>
      <c r="Y214" s="10"/>
      <c r="Z214" s="120"/>
      <c r="AA214" s="120"/>
      <c r="AB214" s="121"/>
      <c r="AC214" s="122"/>
      <c r="AD214" s="122"/>
      <c r="AE214" s="122"/>
      <c r="AF214" s="122"/>
      <c r="AG214" s="122"/>
      <c r="AH214" s="122"/>
      <c r="AI214" s="122"/>
      <c r="AJ214" s="122"/>
      <c r="AK214" s="122"/>
      <c r="AL214" s="122"/>
      <c r="AM214" s="122"/>
      <c r="AN214" s="122"/>
      <c r="AO214" s="122"/>
      <c r="AP214" s="122"/>
      <c r="AQ214" s="122"/>
      <c r="AR214" s="122"/>
      <c r="AS214" s="122"/>
      <c r="AT214" s="122"/>
      <c r="AU214" s="122"/>
      <c r="AV214" s="122"/>
      <c r="AW214" s="122"/>
      <c r="AX214" s="189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</row>
    <row r="215" spans="1:82" s="4" customFormat="1" ht="76.8" customHeight="1">
      <c r="A215" s="10"/>
      <c r="B215" s="27"/>
      <c r="C215" s="32"/>
      <c r="E215" s="56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94"/>
      <c r="S215" s="91"/>
      <c r="T215" s="10"/>
      <c r="V215" s="94"/>
      <c r="W215" s="91"/>
      <c r="X215" s="10"/>
      <c r="Y215" s="10"/>
      <c r="Z215" s="120"/>
      <c r="AA215" s="120"/>
      <c r="AB215" s="121"/>
      <c r="AC215" s="122"/>
      <c r="AD215" s="122"/>
      <c r="AE215" s="122"/>
      <c r="AF215" s="122"/>
      <c r="AG215" s="122"/>
      <c r="AH215" s="122"/>
      <c r="AI215" s="122"/>
      <c r="AJ215" s="122"/>
      <c r="AK215" s="122"/>
      <c r="AL215" s="122"/>
      <c r="AM215" s="122"/>
      <c r="AN215" s="122"/>
      <c r="AO215" s="122"/>
      <c r="AP215" s="122"/>
      <c r="AQ215" s="122"/>
      <c r="AR215" s="122"/>
      <c r="AS215" s="122"/>
      <c r="AT215" s="122"/>
      <c r="AU215" s="122"/>
      <c r="AV215" s="122"/>
      <c r="AW215" s="122"/>
      <c r="AX215" s="189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</row>
    <row r="216" spans="1:82" s="9" customFormat="1" ht="30.6" customHeight="1">
      <c r="B216" s="54" t="s">
        <v>50</v>
      </c>
      <c r="C216" s="51"/>
      <c r="D216" s="54" t="s">
        <v>564</v>
      </c>
      <c r="E216" s="53"/>
      <c r="V216" s="73"/>
      <c r="W216" s="73"/>
      <c r="X216" s="10"/>
      <c r="Y216" s="10"/>
      <c r="Z216" s="120"/>
      <c r="AA216" s="120"/>
      <c r="AB216" s="121"/>
      <c r="AC216" s="122"/>
      <c r="AD216" s="122"/>
      <c r="AE216" s="122"/>
      <c r="AF216" s="122"/>
      <c r="AG216" s="122"/>
      <c r="AH216" s="122"/>
      <c r="AI216" s="122"/>
      <c r="AJ216" s="122"/>
      <c r="AK216" s="122"/>
      <c r="AL216" s="122"/>
      <c r="AM216" s="122"/>
      <c r="AN216" s="122"/>
      <c r="AO216" s="122"/>
      <c r="AP216" s="122"/>
      <c r="AQ216" s="122"/>
      <c r="AR216" s="122"/>
      <c r="AS216" s="122"/>
      <c r="AT216" s="122"/>
      <c r="AU216" s="122"/>
      <c r="AV216" s="122"/>
      <c r="AW216" s="122"/>
      <c r="AX216" s="189"/>
      <c r="AY216" s="10"/>
      <c r="AZ216" s="10"/>
      <c r="BA216" s="29"/>
      <c r="BB216" s="29"/>
      <c r="BC216" s="29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</row>
    <row r="217" spans="1:82" s="8" customFormat="1" ht="30.6" customHeight="1">
      <c r="B217" s="9" t="s">
        <v>49</v>
      </c>
      <c r="C217" s="51"/>
      <c r="D217" s="50" t="s">
        <v>48</v>
      </c>
      <c r="E217" s="49"/>
      <c r="U217" s="4"/>
      <c r="X217" s="10"/>
      <c r="Y217" s="10"/>
      <c r="Z217" s="120"/>
      <c r="AA217" s="120"/>
      <c r="AB217" s="121"/>
      <c r="AC217" s="122"/>
      <c r="AD217" s="122"/>
      <c r="AE217" s="122"/>
      <c r="AF217" s="122"/>
      <c r="AG217" s="122"/>
      <c r="AH217" s="122"/>
      <c r="AI217" s="122"/>
      <c r="AJ217" s="122"/>
      <c r="AK217" s="122"/>
      <c r="AL217" s="122"/>
      <c r="AM217" s="122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22"/>
      <c r="AX217" s="189"/>
      <c r="AY217" s="10"/>
      <c r="AZ217" s="10"/>
      <c r="BA217" s="10"/>
      <c r="BB217" s="10"/>
      <c r="BC217" s="10"/>
      <c r="BD217" s="29"/>
      <c r="BE217" s="29"/>
      <c r="BF217" s="10"/>
      <c r="BG217" s="10"/>
      <c r="BH217" s="10"/>
      <c r="BI217" s="10"/>
      <c r="BJ217" s="10"/>
      <c r="BK217" s="10"/>
      <c r="BL217" s="10"/>
      <c r="BM217" s="10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</row>
    <row r="218" spans="1:82" s="8" customFormat="1" ht="28.2" customHeight="1">
      <c r="B218" s="9"/>
      <c r="C218" s="51"/>
      <c r="D218" s="50" t="s">
        <v>566</v>
      </c>
      <c r="E218" s="49"/>
      <c r="Q218" s="52"/>
      <c r="R218" s="52"/>
      <c r="S218" s="92" t="s">
        <v>303</v>
      </c>
      <c r="T218" s="52"/>
      <c r="U218" s="9"/>
      <c r="V218" s="52"/>
      <c r="W218" s="92"/>
      <c r="X218" s="10"/>
      <c r="Y218" s="10"/>
      <c r="Z218" s="120"/>
      <c r="AA218" s="120"/>
      <c r="AB218" s="121"/>
      <c r="AC218" s="122"/>
      <c r="AD218" s="122"/>
      <c r="AE218" s="122"/>
      <c r="AF218" s="122"/>
      <c r="AG218" s="122"/>
      <c r="AH218" s="122"/>
      <c r="AI218" s="122"/>
      <c r="AJ218" s="122"/>
      <c r="AK218" s="122"/>
      <c r="AL218" s="122"/>
      <c r="AM218" s="122"/>
      <c r="AN218" s="122"/>
      <c r="AO218" s="122"/>
      <c r="AP218" s="122"/>
      <c r="AQ218" s="122"/>
      <c r="AR218" s="122"/>
      <c r="AS218" s="122"/>
      <c r="AT218" s="122"/>
      <c r="AU218" s="122"/>
      <c r="AV218" s="122"/>
      <c r="AW218" s="122"/>
      <c r="AX218" s="189"/>
      <c r="AY218" s="10"/>
      <c r="AZ218" s="10"/>
      <c r="BA218" s="10"/>
      <c r="BB218" s="10"/>
      <c r="BC218" s="10"/>
      <c r="BD218" s="10"/>
      <c r="BE218" s="10"/>
      <c r="BF218" s="73"/>
      <c r="BG218" s="73"/>
      <c r="BH218" s="73"/>
      <c r="BI218" s="73"/>
      <c r="BJ218" s="73"/>
      <c r="BK218" s="73"/>
      <c r="BL218" s="73"/>
      <c r="BM218" s="73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</row>
    <row r="219" spans="1:82" s="8" customFormat="1" ht="15" customHeight="1">
      <c r="B219" s="9"/>
      <c r="C219" s="51"/>
      <c r="D219" s="50"/>
      <c r="E219" s="49"/>
      <c r="P219" s="48"/>
      <c r="Q219" s="48"/>
      <c r="R219" s="48"/>
      <c r="S219" s="48"/>
      <c r="T219" s="52"/>
      <c r="V219" s="52"/>
      <c r="W219" s="52"/>
      <c r="X219" s="10"/>
      <c r="Y219" s="10"/>
      <c r="Z219" s="120"/>
      <c r="AA219" s="120"/>
      <c r="AB219" s="121"/>
      <c r="AC219" s="122"/>
      <c r="AD219" s="122"/>
      <c r="AE219" s="122"/>
      <c r="AF219" s="122"/>
      <c r="AG219" s="122"/>
      <c r="AH219" s="122"/>
      <c r="AI219" s="122"/>
      <c r="AJ219" s="122"/>
      <c r="AK219" s="122"/>
      <c r="AL219" s="122"/>
      <c r="AM219" s="122"/>
      <c r="AN219" s="122"/>
      <c r="AO219" s="122"/>
      <c r="AP219" s="122"/>
      <c r="AQ219" s="122"/>
      <c r="AR219" s="122"/>
      <c r="AS219" s="122"/>
      <c r="AT219" s="122"/>
      <c r="AU219" s="122"/>
      <c r="AV219" s="122"/>
      <c r="AW219" s="122"/>
      <c r="AX219" s="189"/>
      <c r="AY219" s="10"/>
      <c r="AZ219" s="10"/>
      <c r="BA219" s="10"/>
      <c r="BB219" s="10"/>
      <c r="BC219" s="10"/>
      <c r="BD219" s="10"/>
      <c r="BE219" s="10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</row>
    <row r="220" spans="1:82" s="3" customFormat="1" ht="19.8" customHeight="1">
      <c r="A220" s="107"/>
      <c r="B220" s="108"/>
      <c r="C220" s="108"/>
      <c r="D220" s="109"/>
      <c r="E220" s="164" t="s">
        <v>47</v>
      </c>
      <c r="F220" s="165"/>
      <c r="G220" s="165"/>
      <c r="H220" s="165"/>
      <c r="I220" s="165"/>
      <c r="J220" s="165"/>
      <c r="K220" s="166"/>
      <c r="L220" s="167" t="s">
        <v>43</v>
      </c>
      <c r="M220" s="168"/>
      <c r="N220" s="168"/>
      <c r="O220" s="168"/>
      <c r="P220" s="168"/>
      <c r="Q220" s="169"/>
      <c r="R220" s="129" t="s">
        <v>302</v>
      </c>
      <c r="S220" s="90"/>
      <c r="T220" s="93"/>
      <c r="V220" s="153"/>
      <c r="W220" s="90"/>
      <c r="X220" s="10"/>
      <c r="Y220" s="10"/>
      <c r="Z220" s="120"/>
      <c r="AA220" s="120"/>
      <c r="AB220" s="121"/>
      <c r="AC220" s="122"/>
      <c r="AD220" s="122"/>
      <c r="AE220" s="122"/>
      <c r="AF220" s="122"/>
      <c r="AG220" s="122"/>
      <c r="AH220" s="122"/>
      <c r="AI220" s="122"/>
      <c r="AJ220" s="122"/>
      <c r="AK220" s="122"/>
      <c r="AL220" s="122"/>
      <c r="AM220" s="122"/>
      <c r="AN220" s="122"/>
      <c r="AO220" s="122"/>
      <c r="AP220" s="122"/>
      <c r="AQ220" s="122"/>
      <c r="AR220" s="122"/>
      <c r="AS220" s="122"/>
      <c r="AT220" s="122"/>
      <c r="AU220" s="122"/>
      <c r="AV220" s="122"/>
      <c r="AW220" s="122"/>
      <c r="AX220" s="189"/>
      <c r="AY220" s="10"/>
      <c r="AZ220" s="10"/>
      <c r="BA220" s="10"/>
      <c r="BB220" s="10"/>
      <c r="BC220" s="10"/>
      <c r="BD220" s="10"/>
      <c r="BE220" s="10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</row>
    <row r="221" spans="1:82" s="7" customFormat="1" ht="17.399999999999999">
      <c r="A221" s="158" t="s">
        <v>45</v>
      </c>
      <c r="B221" s="158"/>
      <c r="C221" s="158"/>
      <c r="D221" s="159"/>
      <c r="E221" s="170" t="s">
        <v>46</v>
      </c>
      <c r="F221" s="171"/>
      <c r="G221" s="171"/>
      <c r="H221" s="171"/>
      <c r="I221" s="171"/>
      <c r="J221" s="171"/>
      <c r="K221" s="172"/>
      <c r="L221" s="160" t="s">
        <v>28</v>
      </c>
      <c r="M221" s="161"/>
      <c r="N221" s="161"/>
      <c r="O221" s="161"/>
      <c r="P221" s="161"/>
      <c r="Q221" s="161"/>
      <c r="R221" s="154" t="s">
        <v>304</v>
      </c>
      <c r="S221" s="155"/>
      <c r="T221" s="93"/>
      <c r="V221" s="156"/>
      <c r="W221" s="156"/>
      <c r="X221" s="10"/>
      <c r="Y221" s="10"/>
      <c r="Z221" s="120"/>
      <c r="AA221" s="120"/>
      <c r="AB221" s="121"/>
      <c r="AC221" s="122"/>
      <c r="AD221" s="122"/>
      <c r="AE221" s="122"/>
      <c r="AF221" s="122"/>
      <c r="AG221" s="122"/>
      <c r="AH221" s="122"/>
      <c r="AI221" s="122"/>
      <c r="AJ221" s="122"/>
      <c r="AK221" s="122"/>
      <c r="AL221" s="122"/>
      <c r="AM221" s="122"/>
      <c r="AN221" s="122"/>
      <c r="AO221" s="122"/>
      <c r="AP221" s="122"/>
      <c r="AQ221" s="122"/>
      <c r="AR221" s="122"/>
      <c r="AS221" s="122"/>
      <c r="AT221" s="122"/>
      <c r="AU221" s="122"/>
      <c r="AV221" s="122"/>
      <c r="AW221" s="122"/>
      <c r="AX221" s="189"/>
      <c r="AY221" s="10"/>
      <c r="AZ221" s="10"/>
      <c r="BA221" s="10"/>
      <c r="BB221" s="10"/>
      <c r="BC221" s="10"/>
      <c r="BD221" s="10"/>
      <c r="BE221" s="10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</row>
    <row r="222" spans="1:82" s="7" customFormat="1" ht="8.4" customHeight="1">
      <c r="E222" s="44"/>
      <c r="G222" s="39"/>
      <c r="H222" s="39"/>
      <c r="I222" s="39"/>
      <c r="J222" s="45"/>
      <c r="K222" s="141"/>
      <c r="L222" s="142"/>
      <c r="M222" s="138"/>
      <c r="N222" s="142"/>
      <c r="O222" s="138"/>
      <c r="P222" s="142"/>
      <c r="Q222" s="139"/>
      <c r="R222" s="154"/>
      <c r="S222" s="156"/>
      <c r="T222" s="87"/>
      <c r="V222" s="156"/>
      <c r="W222" s="156"/>
      <c r="X222" s="10"/>
      <c r="Y222" s="10"/>
      <c r="Z222" s="120"/>
      <c r="AA222" s="120"/>
      <c r="AB222" s="121"/>
      <c r="AC222" s="122"/>
      <c r="AD222" s="122"/>
      <c r="AE222" s="122"/>
      <c r="AF222" s="122"/>
      <c r="AG222" s="122"/>
      <c r="AH222" s="122"/>
      <c r="AI222" s="122"/>
      <c r="AJ222" s="122"/>
      <c r="AK222" s="122"/>
      <c r="AL222" s="122"/>
      <c r="AM222" s="122"/>
      <c r="AN222" s="122"/>
      <c r="AO222" s="122"/>
      <c r="AP222" s="122"/>
      <c r="AQ222" s="122"/>
      <c r="AR222" s="122"/>
      <c r="AS222" s="122"/>
      <c r="AT222" s="122"/>
      <c r="AU222" s="122"/>
      <c r="AV222" s="122"/>
      <c r="AW222" s="122"/>
      <c r="AX222" s="189"/>
      <c r="AY222" s="10"/>
      <c r="AZ222" s="10"/>
      <c r="BA222" s="10"/>
      <c r="BB222" s="10"/>
      <c r="BC222" s="10"/>
      <c r="BD222" s="10"/>
      <c r="BE222" s="10"/>
      <c r="BF222" s="11"/>
      <c r="BG222" s="11"/>
      <c r="BH222" s="11"/>
      <c r="BI222" s="11"/>
      <c r="BJ222" s="11"/>
      <c r="BK222" s="11"/>
      <c r="BL222" s="11"/>
      <c r="BM222" s="11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</row>
    <row r="223" spans="1:82" s="7" customFormat="1">
      <c r="A223" s="158" t="s">
        <v>42</v>
      </c>
      <c r="B223" s="158"/>
      <c r="C223" s="158"/>
      <c r="D223" s="159"/>
      <c r="E223" s="44" t="s">
        <v>41</v>
      </c>
      <c r="F223" s="39" t="s">
        <v>44</v>
      </c>
      <c r="G223" s="39"/>
      <c r="H223" s="39" t="s">
        <v>40</v>
      </c>
      <c r="I223" s="39"/>
      <c r="J223" s="129"/>
      <c r="K223" s="129"/>
      <c r="L223" s="143"/>
      <c r="M223" s="52"/>
      <c r="N223" s="143"/>
      <c r="O223" s="52"/>
      <c r="P223" s="143"/>
      <c r="Q223" s="140"/>
      <c r="R223" s="146"/>
      <c r="S223" s="146" t="s">
        <v>305</v>
      </c>
      <c r="T223" s="87"/>
      <c r="V223" s="156"/>
      <c r="W223" s="156"/>
      <c r="X223" s="10"/>
      <c r="Y223" s="10"/>
      <c r="Z223" s="120"/>
      <c r="AA223" s="120"/>
      <c r="AB223" s="121"/>
      <c r="AC223" s="122"/>
      <c r="AD223" s="122"/>
      <c r="AE223" s="122"/>
      <c r="AF223" s="122"/>
      <c r="AG223" s="122"/>
      <c r="AH223" s="122"/>
      <c r="AI223" s="122"/>
      <c r="AJ223" s="122"/>
      <c r="AK223" s="122"/>
      <c r="AL223" s="122"/>
      <c r="AM223" s="122"/>
      <c r="AN223" s="122"/>
      <c r="AO223" s="122"/>
      <c r="AP223" s="122"/>
      <c r="AQ223" s="122"/>
      <c r="AR223" s="122"/>
      <c r="AS223" s="122"/>
      <c r="AT223" s="122"/>
      <c r="AU223" s="122"/>
      <c r="AV223" s="122"/>
      <c r="AW223" s="122"/>
      <c r="AX223" s="189"/>
      <c r="AY223" s="10"/>
      <c r="AZ223" s="10"/>
      <c r="BA223" s="73"/>
      <c r="BB223" s="73"/>
      <c r="BC223" s="73"/>
      <c r="BD223" s="10"/>
      <c r="BE223" s="10"/>
      <c r="BF223" s="52"/>
      <c r="BG223" s="52"/>
      <c r="BH223" s="52"/>
      <c r="BI223" s="52"/>
      <c r="BJ223" s="52"/>
      <c r="BK223" s="52"/>
      <c r="BL223" s="52"/>
      <c r="BM223" s="52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</row>
    <row r="224" spans="1:82" s="7" customFormat="1">
      <c r="A224" s="158" t="s">
        <v>38</v>
      </c>
      <c r="B224" s="158"/>
      <c r="C224" s="158"/>
      <c r="D224" s="159"/>
      <c r="E224" s="42" t="s">
        <v>37</v>
      </c>
      <c r="F224" s="39" t="s">
        <v>567</v>
      </c>
      <c r="G224" s="39"/>
      <c r="H224" s="130" t="s">
        <v>36</v>
      </c>
      <c r="I224" s="39"/>
      <c r="J224" s="129"/>
      <c r="K224" s="129"/>
      <c r="L224" s="135" t="s">
        <v>39</v>
      </c>
      <c r="M224" s="134" t="s">
        <v>556</v>
      </c>
      <c r="N224" s="135" t="s">
        <v>557</v>
      </c>
      <c r="O224" s="134" t="s">
        <v>558</v>
      </c>
      <c r="P224" s="135" t="s">
        <v>559</v>
      </c>
      <c r="Q224" s="144" t="s">
        <v>560</v>
      </c>
      <c r="R224" s="154" t="s">
        <v>306</v>
      </c>
      <c r="S224" s="156"/>
      <c r="T224" s="87"/>
      <c r="V224" s="156"/>
      <c r="W224" s="156"/>
      <c r="X224" s="10"/>
      <c r="Y224" s="10"/>
      <c r="Z224" s="120"/>
      <c r="AA224" s="120"/>
      <c r="AB224" s="121"/>
      <c r="AC224" s="122"/>
      <c r="AD224" s="122"/>
      <c r="AE224" s="122"/>
      <c r="AF224" s="122"/>
      <c r="AG224" s="122"/>
      <c r="AH224" s="122"/>
      <c r="AI224" s="122"/>
      <c r="AJ224" s="122"/>
      <c r="AK224" s="122"/>
      <c r="AL224" s="122"/>
      <c r="AM224" s="122"/>
      <c r="AN224" s="122"/>
      <c r="AO224" s="122"/>
      <c r="AP224" s="122"/>
      <c r="AQ224" s="122"/>
      <c r="AR224" s="122"/>
      <c r="AS224" s="122"/>
      <c r="AT224" s="122"/>
      <c r="AU224" s="122"/>
      <c r="AV224" s="122"/>
      <c r="AW224" s="122"/>
      <c r="AX224" s="189"/>
      <c r="AY224" s="10"/>
      <c r="AZ224" s="10"/>
      <c r="BA224" s="8"/>
      <c r="BB224" s="8"/>
      <c r="BC224" s="8"/>
      <c r="BD224" s="73"/>
      <c r="BE224" s="73"/>
      <c r="BF224" s="52"/>
      <c r="BG224" s="52"/>
      <c r="BH224" s="52"/>
      <c r="BI224" s="52"/>
      <c r="BJ224" s="52"/>
      <c r="BK224" s="52"/>
      <c r="BL224" s="52"/>
      <c r="BM224" s="52"/>
    </row>
    <row r="225" spans="1:82" s="7" customFormat="1">
      <c r="A225" s="123"/>
      <c r="B225" s="123"/>
      <c r="C225" s="123"/>
      <c r="D225" s="124"/>
      <c r="E225" s="42" t="s">
        <v>27</v>
      </c>
      <c r="F225" s="41" t="s">
        <v>34</v>
      </c>
      <c r="G225" s="39" t="s">
        <v>33</v>
      </c>
      <c r="H225" s="41" t="s">
        <v>32</v>
      </c>
      <c r="I225" s="39" t="s">
        <v>31</v>
      </c>
      <c r="J225" s="129" t="s">
        <v>30</v>
      </c>
      <c r="K225" s="129" t="s">
        <v>29</v>
      </c>
      <c r="L225" s="135" t="s">
        <v>35</v>
      </c>
      <c r="M225" s="134" t="s">
        <v>561</v>
      </c>
      <c r="N225" s="135" t="s">
        <v>19</v>
      </c>
      <c r="O225" s="134" t="s">
        <v>562</v>
      </c>
      <c r="P225" s="135" t="s">
        <v>22</v>
      </c>
      <c r="Q225" s="144" t="s">
        <v>21</v>
      </c>
      <c r="R225" s="129"/>
      <c r="S225" s="128" t="s">
        <v>307</v>
      </c>
      <c r="T225" s="87"/>
      <c r="V225" s="153"/>
      <c r="W225" s="153"/>
      <c r="X225" s="10"/>
      <c r="Y225" s="10"/>
      <c r="Z225" s="120"/>
      <c r="AA225" s="120"/>
      <c r="AB225" s="121"/>
      <c r="AC225" s="122"/>
      <c r="AD225" s="122"/>
      <c r="AE225" s="122"/>
      <c r="AF225" s="122"/>
      <c r="AG225" s="122"/>
      <c r="AH225" s="122"/>
      <c r="AI225" s="122"/>
      <c r="AJ225" s="122"/>
      <c r="AK225" s="122"/>
      <c r="AL225" s="122"/>
      <c r="AM225" s="122"/>
      <c r="AN225" s="122"/>
      <c r="AO225" s="122"/>
      <c r="AP225" s="122"/>
      <c r="AQ225" s="122"/>
      <c r="AR225" s="122"/>
      <c r="AS225" s="122"/>
      <c r="AT225" s="122"/>
      <c r="AU225" s="122"/>
      <c r="AV225" s="122"/>
      <c r="AW225" s="122"/>
      <c r="AX225" s="189"/>
      <c r="AY225" s="10"/>
      <c r="AZ225" s="10"/>
      <c r="BA225" s="8"/>
      <c r="BB225" s="8"/>
      <c r="BC225" s="8"/>
      <c r="BD225" s="8"/>
      <c r="BE225" s="8"/>
      <c r="BF225" s="52"/>
      <c r="BG225" s="52"/>
      <c r="BH225" s="52"/>
      <c r="BI225" s="52"/>
      <c r="BJ225" s="52"/>
      <c r="BK225" s="52"/>
      <c r="BL225" s="52"/>
      <c r="BM225" s="52"/>
    </row>
    <row r="226" spans="1:82" s="7" customFormat="1" ht="19.8">
      <c r="A226" s="112"/>
      <c r="B226" s="112"/>
      <c r="C226" s="112"/>
      <c r="D226" s="113"/>
      <c r="E226" s="38" t="s">
        <v>27</v>
      </c>
      <c r="F226" s="36" t="s">
        <v>26</v>
      </c>
      <c r="G226" s="36" t="s">
        <v>25</v>
      </c>
      <c r="H226" s="36" t="s">
        <v>24</v>
      </c>
      <c r="I226" s="36" t="s">
        <v>23</v>
      </c>
      <c r="J226" s="37" t="s">
        <v>22</v>
      </c>
      <c r="K226" s="37" t="s">
        <v>21</v>
      </c>
      <c r="L226" s="137" t="s">
        <v>20</v>
      </c>
      <c r="M226" s="136"/>
      <c r="N226" s="137"/>
      <c r="O226" s="136"/>
      <c r="P226" s="137"/>
      <c r="Q226" s="145"/>
      <c r="R226" s="125"/>
      <c r="S226" s="126"/>
      <c r="T226" s="93"/>
      <c r="V226" s="90"/>
      <c r="W226" s="90"/>
      <c r="X226" s="10"/>
      <c r="Y226" s="10"/>
      <c r="Z226" s="120"/>
      <c r="AA226" s="120"/>
      <c r="AB226" s="121"/>
      <c r="AC226" s="122"/>
      <c r="AD226" s="122"/>
      <c r="AE226" s="122"/>
      <c r="AF226" s="122"/>
      <c r="AG226" s="122"/>
      <c r="AH226" s="122"/>
      <c r="AI226" s="122"/>
      <c r="AJ226" s="122"/>
      <c r="AK226" s="122"/>
      <c r="AL226" s="122"/>
      <c r="AM226" s="122"/>
      <c r="AN226" s="122"/>
      <c r="AO226" s="122"/>
      <c r="AP226" s="122"/>
      <c r="AQ226" s="122"/>
      <c r="AR226" s="122"/>
      <c r="AS226" s="122"/>
      <c r="AT226" s="122"/>
      <c r="AU226" s="122"/>
      <c r="AV226" s="122"/>
      <c r="AW226" s="122"/>
      <c r="AX226" s="189"/>
      <c r="AY226" s="10"/>
      <c r="AZ226" s="10"/>
      <c r="BA226" s="8"/>
      <c r="BB226" s="8"/>
      <c r="BC226" s="8"/>
      <c r="BD226" s="8"/>
      <c r="BE226" s="8"/>
      <c r="BF226" s="52"/>
      <c r="BG226" s="52"/>
      <c r="BH226" s="52"/>
      <c r="BI226" s="52"/>
      <c r="BJ226" s="52"/>
      <c r="BK226" s="52"/>
      <c r="BL226" s="52"/>
      <c r="BM226" s="52"/>
    </row>
    <row r="227" spans="1:82" s="4" customFormat="1" ht="25.2" customHeight="1">
      <c r="A227" s="10"/>
      <c r="B227" s="28" t="s">
        <v>189</v>
      </c>
      <c r="C227" s="32"/>
      <c r="E227" s="25">
        <v>142853</v>
      </c>
      <c r="F227" s="24">
        <v>1234969</v>
      </c>
      <c r="G227" s="24">
        <v>402542.94</v>
      </c>
      <c r="H227" s="24">
        <v>0</v>
      </c>
      <c r="I227" s="24">
        <v>235496.51</v>
      </c>
      <c r="J227" s="24">
        <v>26521041</v>
      </c>
      <c r="K227" s="24">
        <v>22225998.949999999</v>
      </c>
      <c r="L227" s="24">
        <v>14433228.779999999</v>
      </c>
      <c r="M227" s="24">
        <v>11994364.75</v>
      </c>
      <c r="N227" s="24">
        <v>6808523.8900000006</v>
      </c>
      <c r="O227" s="24">
        <v>10626968</v>
      </c>
      <c r="P227" s="24">
        <v>2491850.67</v>
      </c>
      <c r="Q227" s="24">
        <v>20000</v>
      </c>
      <c r="R227" s="91"/>
      <c r="S227" s="10" t="s">
        <v>412</v>
      </c>
      <c r="V227" s="91"/>
      <c r="W227" s="10"/>
      <c r="X227" s="10"/>
      <c r="Y227" s="10"/>
      <c r="Z227" s="120"/>
      <c r="AA227" s="120"/>
      <c r="AB227" s="121"/>
      <c r="AC227" s="122"/>
      <c r="AD227" s="122"/>
      <c r="AE227" s="122"/>
      <c r="AF227" s="122"/>
      <c r="AG227" s="122"/>
      <c r="AH227" s="122"/>
      <c r="AI227" s="122"/>
      <c r="AJ227" s="122"/>
      <c r="AK227" s="122"/>
      <c r="AL227" s="122"/>
      <c r="AM227" s="122"/>
      <c r="AN227" s="122"/>
      <c r="AO227" s="122"/>
      <c r="AP227" s="122"/>
      <c r="AQ227" s="122"/>
      <c r="AR227" s="122"/>
      <c r="AS227" s="122"/>
      <c r="AT227" s="122"/>
      <c r="AU227" s="122"/>
      <c r="AV227" s="122"/>
      <c r="AW227" s="122"/>
      <c r="AX227" s="189"/>
      <c r="AY227" s="10"/>
      <c r="AZ227" s="10"/>
      <c r="BA227" s="11"/>
      <c r="BB227" s="11"/>
      <c r="BC227" s="11"/>
      <c r="BD227" s="8"/>
      <c r="BE227" s="8"/>
      <c r="BF227" s="52"/>
      <c r="BG227" s="52"/>
      <c r="BH227" s="52"/>
      <c r="BI227" s="52"/>
      <c r="BJ227" s="52"/>
      <c r="BK227" s="52"/>
      <c r="BL227" s="52"/>
      <c r="BM227" s="52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</row>
    <row r="228" spans="1:82" s="4" customFormat="1" ht="25.2" customHeight="1">
      <c r="A228" s="27"/>
      <c r="B228" s="27" t="s">
        <v>188</v>
      </c>
      <c r="C228" s="26"/>
      <c r="E228" s="25">
        <v>405218.4</v>
      </c>
      <c r="F228" s="24">
        <v>178720.88</v>
      </c>
      <c r="G228" s="24">
        <v>123800.96000000001</v>
      </c>
      <c r="H228" s="24">
        <v>0</v>
      </c>
      <c r="I228" s="24">
        <v>121210</v>
      </c>
      <c r="J228" s="24">
        <v>20382851.760000002</v>
      </c>
      <c r="K228" s="24">
        <v>21140721.07</v>
      </c>
      <c r="L228" s="24">
        <v>12478922</v>
      </c>
      <c r="M228" s="24">
        <v>10467353.190000001</v>
      </c>
      <c r="N228" s="24">
        <v>6960076.5</v>
      </c>
      <c r="O228" s="24">
        <v>8642200</v>
      </c>
      <c r="P228" s="24">
        <v>1573312.13</v>
      </c>
      <c r="Q228" s="24">
        <v>0</v>
      </c>
      <c r="R228" s="91"/>
      <c r="S228" s="10" t="s">
        <v>413</v>
      </c>
      <c r="V228" s="91"/>
      <c r="W228" s="10"/>
      <c r="X228" s="10"/>
      <c r="Y228" s="10"/>
      <c r="Z228" s="120"/>
      <c r="AA228" s="120"/>
      <c r="AB228" s="121"/>
      <c r="AC228" s="122"/>
      <c r="AD228" s="122"/>
      <c r="AE228" s="122"/>
      <c r="AF228" s="122"/>
      <c r="AG228" s="122"/>
      <c r="AH228" s="122"/>
      <c r="AI228" s="122"/>
      <c r="AJ228" s="122"/>
      <c r="AK228" s="122"/>
      <c r="AL228" s="122"/>
      <c r="AM228" s="122"/>
      <c r="AN228" s="122"/>
      <c r="AO228" s="122"/>
      <c r="AP228" s="122"/>
      <c r="AQ228" s="122"/>
      <c r="AR228" s="122"/>
      <c r="AS228" s="122"/>
      <c r="AT228" s="122"/>
      <c r="AU228" s="122"/>
      <c r="AV228" s="122"/>
      <c r="AW228" s="122"/>
      <c r="AX228" s="189"/>
      <c r="AY228" s="10"/>
      <c r="AZ228" s="10"/>
      <c r="BA228" s="52"/>
      <c r="BB228" s="52"/>
      <c r="BC228" s="52"/>
      <c r="BD228" s="11"/>
      <c r="BE228" s="11"/>
      <c r="BF228" s="52"/>
      <c r="BG228" s="52"/>
      <c r="BH228" s="52"/>
      <c r="BI228" s="52"/>
      <c r="BJ228" s="52"/>
      <c r="BK228" s="52"/>
      <c r="BL228" s="52"/>
      <c r="BM228" s="52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</row>
    <row r="229" spans="1:82" s="4" customFormat="1" ht="25.2" customHeight="1">
      <c r="A229" s="27"/>
      <c r="B229" s="27" t="s">
        <v>187</v>
      </c>
      <c r="C229" s="26"/>
      <c r="E229" s="25">
        <v>98196.91</v>
      </c>
      <c r="F229" s="24">
        <v>50553.9</v>
      </c>
      <c r="G229" s="24">
        <v>146758.32999999999</v>
      </c>
      <c r="H229" s="24">
        <v>0</v>
      </c>
      <c r="I229" s="24">
        <v>230</v>
      </c>
      <c r="J229" s="24">
        <v>16203883</v>
      </c>
      <c r="K229" s="24">
        <v>15435528.449999999</v>
      </c>
      <c r="L229" s="24">
        <v>10004388</v>
      </c>
      <c r="M229" s="24">
        <v>9808506</v>
      </c>
      <c r="N229" s="24">
        <v>3610489.9299999997</v>
      </c>
      <c r="O229" s="24">
        <v>3783160</v>
      </c>
      <c r="P229" s="24">
        <v>1693286.02</v>
      </c>
      <c r="Q229" s="24">
        <v>0</v>
      </c>
      <c r="R229" s="91"/>
      <c r="S229" s="10" t="s">
        <v>414</v>
      </c>
      <c r="V229" s="91"/>
      <c r="W229" s="10"/>
      <c r="X229" s="10"/>
      <c r="Y229" s="10"/>
      <c r="Z229" s="120"/>
      <c r="AA229" s="120"/>
      <c r="AB229" s="121"/>
      <c r="AC229" s="122"/>
      <c r="AD229" s="122"/>
      <c r="AE229" s="122"/>
      <c r="AF229" s="122"/>
      <c r="AG229" s="122"/>
      <c r="AH229" s="122"/>
      <c r="AI229" s="122"/>
      <c r="AJ229" s="122"/>
      <c r="AK229" s="122"/>
      <c r="AL229" s="122"/>
      <c r="AM229" s="122"/>
      <c r="AN229" s="122"/>
      <c r="AO229" s="122"/>
      <c r="AP229" s="122"/>
      <c r="AQ229" s="122"/>
      <c r="AR229" s="122"/>
      <c r="AS229" s="122"/>
      <c r="AT229" s="122"/>
      <c r="AU229" s="122"/>
      <c r="AV229" s="122"/>
      <c r="AW229" s="122"/>
      <c r="AX229" s="189"/>
      <c r="AY229" s="10"/>
      <c r="AZ229" s="10"/>
      <c r="BA229" s="52"/>
      <c r="BB229" s="52"/>
      <c r="BC229" s="52"/>
      <c r="BD229" s="52"/>
      <c r="BE229" s="52"/>
      <c r="BF229" s="10"/>
      <c r="BG229" s="10"/>
      <c r="BH229" s="10"/>
      <c r="BI229" s="10"/>
      <c r="BJ229" s="10"/>
      <c r="BK229" s="10"/>
      <c r="BL229" s="10"/>
      <c r="BM229" s="10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</row>
    <row r="230" spans="1:82" s="4" customFormat="1" ht="25.2" customHeight="1">
      <c r="A230" s="27"/>
      <c r="B230" s="27" t="s">
        <v>186</v>
      </c>
      <c r="C230" s="26"/>
      <c r="E230" s="25">
        <v>99636.45</v>
      </c>
      <c r="F230" s="24">
        <v>110564.2</v>
      </c>
      <c r="G230" s="24">
        <v>327157.45</v>
      </c>
      <c r="H230" s="24">
        <v>0</v>
      </c>
      <c r="I230" s="24">
        <v>0</v>
      </c>
      <c r="J230" s="24">
        <v>20678555</v>
      </c>
      <c r="K230" s="24">
        <v>18956063.890000001</v>
      </c>
      <c r="L230" s="24">
        <v>12318668</v>
      </c>
      <c r="M230" s="24">
        <v>8651709.5300000012</v>
      </c>
      <c r="N230" s="24">
        <v>4101510.76</v>
      </c>
      <c r="O230" s="24">
        <v>1541000</v>
      </c>
      <c r="P230" s="24">
        <v>2774718.47</v>
      </c>
      <c r="Q230" s="24">
        <v>0</v>
      </c>
      <c r="R230" s="91"/>
      <c r="S230" s="10" t="s">
        <v>415</v>
      </c>
      <c r="V230" s="91"/>
      <c r="W230" s="10"/>
      <c r="X230" s="10"/>
      <c r="Y230" s="10"/>
      <c r="Z230" s="120"/>
      <c r="AA230" s="120"/>
      <c r="AB230" s="121"/>
      <c r="AC230" s="122"/>
      <c r="AD230" s="122"/>
      <c r="AE230" s="122"/>
      <c r="AF230" s="122"/>
      <c r="AG230" s="122"/>
      <c r="AH230" s="122"/>
      <c r="AI230" s="122"/>
      <c r="AJ230" s="122"/>
      <c r="AK230" s="122"/>
      <c r="AL230" s="122"/>
      <c r="AM230" s="122"/>
      <c r="AN230" s="122"/>
      <c r="AO230" s="122"/>
      <c r="AP230" s="122"/>
      <c r="AQ230" s="122"/>
      <c r="AR230" s="122"/>
      <c r="AS230" s="122"/>
      <c r="AT230" s="122"/>
      <c r="AU230" s="122"/>
      <c r="AV230" s="122"/>
      <c r="AW230" s="122"/>
      <c r="AX230" s="189"/>
      <c r="AY230" s="10"/>
      <c r="AZ230" s="10"/>
      <c r="BA230" s="52"/>
      <c r="BB230" s="52"/>
      <c r="BC230" s="52"/>
      <c r="BD230" s="52"/>
      <c r="BE230" s="52"/>
      <c r="BF230" s="10"/>
      <c r="BG230" s="10"/>
      <c r="BH230" s="10"/>
      <c r="BI230" s="10"/>
      <c r="BJ230" s="10"/>
      <c r="BK230" s="10"/>
      <c r="BL230" s="10"/>
      <c r="BM230" s="10"/>
    </row>
    <row r="231" spans="1:82" s="4" customFormat="1" ht="25.2" customHeight="1">
      <c r="A231" s="27"/>
      <c r="B231" s="27" t="s">
        <v>185</v>
      </c>
      <c r="C231" s="26"/>
      <c r="E231" s="25">
        <v>112479</v>
      </c>
      <c r="F231" s="24">
        <v>50272.800000000003</v>
      </c>
      <c r="G231" s="24">
        <v>347148.05</v>
      </c>
      <c r="H231" s="24">
        <v>0</v>
      </c>
      <c r="I231" s="24">
        <v>4630</v>
      </c>
      <c r="J231" s="24">
        <v>22127180</v>
      </c>
      <c r="K231" s="24">
        <v>20568948.780000001</v>
      </c>
      <c r="L231" s="24">
        <v>12430437</v>
      </c>
      <c r="M231" s="24">
        <v>10418328</v>
      </c>
      <c r="N231" s="24">
        <v>6399854.1699999999</v>
      </c>
      <c r="O231" s="24">
        <v>6227580</v>
      </c>
      <c r="P231" s="24">
        <v>2508906.52</v>
      </c>
      <c r="Q231" s="24">
        <v>0</v>
      </c>
      <c r="R231" s="91"/>
      <c r="S231" s="10" t="s">
        <v>416</v>
      </c>
      <c r="V231" s="91"/>
      <c r="W231" s="10"/>
      <c r="X231" s="10"/>
      <c r="Y231" s="10"/>
      <c r="Z231" s="120"/>
      <c r="AA231" s="120"/>
      <c r="AB231" s="121"/>
      <c r="AC231" s="122"/>
      <c r="AD231" s="122"/>
      <c r="AE231" s="122"/>
      <c r="AF231" s="122"/>
      <c r="AG231" s="122"/>
      <c r="AH231" s="122"/>
      <c r="AI231" s="122"/>
      <c r="AJ231" s="122"/>
      <c r="AK231" s="122"/>
      <c r="AL231" s="122"/>
      <c r="AM231" s="122"/>
      <c r="AN231" s="122"/>
      <c r="AO231" s="122"/>
      <c r="AP231" s="122"/>
      <c r="AQ231" s="122"/>
      <c r="AR231" s="122"/>
      <c r="AS231" s="122"/>
      <c r="AT231" s="122"/>
      <c r="AU231" s="122"/>
      <c r="AV231" s="122"/>
      <c r="AW231" s="122"/>
      <c r="AX231" s="189"/>
      <c r="AY231" s="10"/>
      <c r="AZ231" s="10"/>
      <c r="BA231" s="52"/>
      <c r="BB231" s="52"/>
      <c r="BC231" s="52"/>
      <c r="BD231" s="52"/>
      <c r="BE231" s="52"/>
      <c r="BF231" s="10"/>
      <c r="BG231" s="10"/>
      <c r="BH231" s="10"/>
      <c r="BI231" s="10"/>
      <c r="BJ231" s="10"/>
      <c r="BK231" s="10"/>
      <c r="BL231" s="10"/>
      <c r="BM231" s="10"/>
    </row>
    <row r="232" spans="1:82" s="5" customFormat="1" ht="25.2" customHeight="1">
      <c r="A232" s="31" t="s">
        <v>184</v>
      </c>
      <c r="B232" s="30"/>
      <c r="C232" s="29"/>
      <c r="E232" s="63">
        <f t="shared" ref="E232:W232" si="22">SUM(E233:E245)</f>
        <v>2980023.04</v>
      </c>
      <c r="F232" s="63">
        <f t="shared" si="22"/>
        <v>2546219.1</v>
      </c>
      <c r="G232" s="63">
        <f t="shared" si="22"/>
        <v>2167225.1500000004</v>
      </c>
      <c r="H232" s="63">
        <f t="shared" si="22"/>
        <v>0</v>
      </c>
      <c r="I232" s="63">
        <f t="shared" si="22"/>
        <v>726366.0199999999</v>
      </c>
      <c r="J232" s="63">
        <f t="shared" si="22"/>
        <v>252841530.25999999</v>
      </c>
      <c r="K232" s="63">
        <f t="shared" si="22"/>
        <v>221159036.93000004</v>
      </c>
      <c r="L232" s="63">
        <f t="shared" si="22"/>
        <v>118179939.39999999</v>
      </c>
      <c r="M232" s="63">
        <f t="shared" si="22"/>
        <v>127819833.64</v>
      </c>
      <c r="N232" s="63">
        <f t="shared" si="22"/>
        <v>67420772.729999989</v>
      </c>
      <c r="O232" s="63">
        <f t="shared" si="22"/>
        <v>131148783.75999999</v>
      </c>
      <c r="P232" s="63">
        <f t="shared" si="22"/>
        <v>21620227.610000003</v>
      </c>
      <c r="Q232" s="63">
        <f t="shared" si="22"/>
        <v>138000</v>
      </c>
      <c r="R232" s="29" t="s">
        <v>588</v>
      </c>
      <c r="S232" s="29"/>
      <c r="T232" s="29"/>
      <c r="U232" s="29"/>
      <c r="V232" s="29"/>
      <c r="W232" s="29"/>
      <c r="X232" s="10"/>
      <c r="Y232" s="73"/>
      <c r="Z232" s="189"/>
      <c r="AA232" s="189"/>
      <c r="AB232" s="189"/>
      <c r="AC232" s="189"/>
      <c r="AD232" s="189"/>
      <c r="AE232" s="189"/>
      <c r="AF232" s="189"/>
      <c r="AG232" s="189"/>
      <c r="AH232" s="189"/>
      <c r="AI232" s="189"/>
      <c r="AJ232" s="189"/>
      <c r="AK232" s="189"/>
      <c r="AL232" s="189"/>
      <c r="AM232" s="189"/>
      <c r="AN232" s="189"/>
      <c r="AO232" s="189"/>
      <c r="AP232" s="189"/>
      <c r="AQ232" s="189"/>
      <c r="AR232" s="189"/>
      <c r="AS232" s="189"/>
      <c r="AT232" s="189"/>
      <c r="AU232" s="189"/>
      <c r="AV232" s="189"/>
      <c r="AW232" s="189"/>
      <c r="AX232" s="189"/>
      <c r="AY232" s="10"/>
      <c r="AZ232" s="10"/>
      <c r="BA232" s="52"/>
      <c r="BB232" s="52"/>
      <c r="BC232" s="52"/>
      <c r="BD232" s="52"/>
      <c r="BE232" s="52"/>
      <c r="BF232" s="10"/>
      <c r="BG232" s="10"/>
      <c r="BH232" s="10"/>
      <c r="BI232" s="10"/>
      <c r="BJ232" s="10"/>
      <c r="BK232" s="10"/>
      <c r="BL232" s="10"/>
      <c r="BM232" s="10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</row>
    <row r="233" spans="1:82" s="4" customFormat="1" ht="25.2" customHeight="1">
      <c r="A233" s="10"/>
      <c r="B233" s="27" t="s">
        <v>183</v>
      </c>
      <c r="C233" s="26"/>
      <c r="E233" s="25">
        <v>107617.83</v>
      </c>
      <c r="F233" s="24">
        <v>42472.1</v>
      </c>
      <c r="G233" s="24">
        <v>61934.67</v>
      </c>
      <c r="H233" s="24">
        <v>0</v>
      </c>
      <c r="I233" s="24">
        <v>1350</v>
      </c>
      <c r="J233" s="24">
        <v>15496608</v>
      </c>
      <c r="K233" s="24">
        <v>17229422.5</v>
      </c>
      <c r="L233" s="24">
        <v>8534301</v>
      </c>
      <c r="M233" s="24">
        <v>10968469</v>
      </c>
      <c r="N233" s="24">
        <v>5845924.1200000001</v>
      </c>
      <c r="O233" s="24">
        <v>4938765</v>
      </c>
      <c r="P233" s="24">
        <v>1683342.48</v>
      </c>
      <c r="Q233" s="24">
        <v>20000</v>
      </c>
      <c r="R233" s="91"/>
      <c r="S233" s="10" t="s">
        <v>346</v>
      </c>
      <c r="V233" s="91"/>
      <c r="W233" s="10"/>
      <c r="X233" s="10"/>
      <c r="Y233" s="8"/>
      <c r="Z233" s="120"/>
      <c r="AA233" s="120"/>
      <c r="AB233" s="121"/>
      <c r="AC233" s="122"/>
      <c r="AD233" s="122"/>
      <c r="AE233" s="122"/>
      <c r="AF233" s="122"/>
      <c r="AG233" s="122"/>
      <c r="AH233" s="122"/>
      <c r="AI233" s="122"/>
      <c r="AJ233" s="122"/>
      <c r="AK233" s="122"/>
      <c r="AL233" s="122"/>
      <c r="AM233" s="122"/>
      <c r="AN233" s="122"/>
      <c r="AO233" s="122"/>
      <c r="AP233" s="122"/>
      <c r="AQ233" s="122"/>
      <c r="AR233" s="122"/>
      <c r="AS233" s="122"/>
      <c r="AT233" s="122"/>
      <c r="AU233" s="122"/>
      <c r="AV233" s="122"/>
      <c r="AW233" s="122"/>
      <c r="AX233" s="189"/>
      <c r="AY233" s="73"/>
      <c r="AZ233" s="73"/>
      <c r="BA233" s="52"/>
      <c r="BB233" s="52"/>
      <c r="BC233" s="52"/>
      <c r="BD233" s="52"/>
      <c r="BE233" s="52"/>
      <c r="BF233" s="10"/>
      <c r="BG233" s="10"/>
      <c r="BH233" s="10"/>
      <c r="BI233" s="10"/>
      <c r="BJ233" s="10"/>
      <c r="BK233" s="10"/>
      <c r="BL233" s="10"/>
      <c r="BM233" s="10"/>
    </row>
    <row r="234" spans="1:82" s="4" customFormat="1" ht="25.2" customHeight="1">
      <c r="A234" s="10"/>
      <c r="B234" s="27" t="s">
        <v>182</v>
      </c>
      <c r="C234" s="26"/>
      <c r="E234" s="25">
        <v>91142.14</v>
      </c>
      <c r="F234" s="24">
        <v>47048.3</v>
      </c>
      <c r="G234" s="24">
        <v>82120.25</v>
      </c>
      <c r="H234" s="24">
        <v>0</v>
      </c>
      <c r="I234" s="24">
        <v>100</v>
      </c>
      <c r="J234" s="24">
        <v>16487208</v>
      </c>
      <c r="K234" s="24">
        <v>17429026.870000001</v>
      </c>
      <c r="L234" s="24">
        <v>9916078</v>
      </c>
      <c r="M234" s="24">
        <v>10797613</v>
      </c>
      <c r="N234" s="24">
        <v>4493598.92</v>
      </c>
      <c r="O234" s="24">
        <v>4276164.76</v>
      </c>
      <c r="P234" s="24">
        <v>1337000</v>
      </c>
      <c r="Q234" s="24">
        <v>20000</v>
      </c>
      <c r="R234" s="91"/>
      <c r="S234" s="10" t="s">
        <v>417</v>
      </c>
      <c r="V234" s="91"/>
      <c r="W234" s="10"/>
      <c r="X234" s="10"/>
      <c r="Y234" s="8"/>
      <c r="Z234" s="120"/>
      <c r="AA234" s="120"/>
      <c r="AB234" s="121"/>
      <c r="AC234" s="122"/>
      <c r="AD234" s="122"/>
      <c r="AE234" s="122"/>
      <c r="AF234" s="122"/>
      <c r="AG234" s="122"/>
      <c r="AH234" s="122"/>
      <c r="AI234" s="122"/>
      <c r="AJ234" s="122"/>
      <c r="AK234" s="122"/>
      <c r="AL234" s="122"/>
      <c r="AM234" s="122"/>
      <c r="AN234" s="122"/>
      <c r="AO234" s="122"/>
      <c r="AP234" s="122"/>
      <c r="AQ234" s="122"/>
      <c r="AR234" s="122"/>
      <c r="AS234" s="122"/>
      <c r="AT234" s="122"/>
      <c r="AU234" s="122"/>
      <c r="AV234" s="122"/>
      <c r="AW234" s="122"/>
      <c r="AX234" s="189"/>
      <c r="AY234" s="8"/>
      <c r="AZ234" s="8"/>
      <c r="BA234" s="10"/>
      <c r="BB234" s="10"/>
      <c r="BC234" s="10"/>
      <c r="BD234" s="52"/>
      <c r="BE234" s="52"/>
      <c r="BF234" s="29"/>
      <c r="BG234" s="29"/>
      <c r="BH234" s="29"/>
      <c r="BI234" s="29"/>
      <c r="BJ234" s="29"/>
      <c r="BK234" s="29"/>
      <c r="BL234" s="29"/>
      <c r="BM234" s="29"/>
    </row>
    <row r="235" spans="1:82" s="4" customFormat="1" ht="25.2" customHeight="1">
      <c r="A235" s="10"/>
      <c r="B235" s="27" t="s">
        <v>181</v>
      </c>
      <c r="C235" s="26"/>
      <c r="E235" s="25">
        <v>81215</v>
      </c>
      <c r="F235" s="24">
        <v>175498</v>
      </c>
      <c r="G235" s="24">
        <v>174262.86</v>
      </c>
      <c r="H235" s="24">
        <v>0</v>
      </c>
      <c r="I235" s="24">
        <v>9800</v>
      </c>
      <c r="J235" s="24">
        <v>18226588</v>
      </c>
      <c r="K235" s="24">
        <v>14448297.24</v>
      </c>
      <c r="L235" s="24">
        <v>6864343.5499999998</v>
      </c>
      <c r="M235" s="24">
        <v>7915651</v>
      </c>
      <c r="N235" s="24">
        <v>3771549.04</v>
      </c>
      <c r="O235" s="24">
        <v>13060300</v>
      </c>
      <c r="P235" s="24">
        <v>1707893.47</v>
      </c>
      <c r="Q235" s="24">
        <v>20000</v>
      </c>
      <c r="R235" s="91"/>
      <c r="S235" s="10" t="s">
        <v>418</v>
      </c>
      <c r="V235" s="91"/>
      <c r="W235" s="10"/>
      <c r="X235" s="10"/>
      <c r="Y235" s="8"/>
      <c r="Z235" s="120"/>
      <c r="AA235" s="120"/>
      <c r="AB235" s="121"/>
      <c r="AC235" s="122"/>
      <c r="AD235" s="122"/>
      <c r="AE235" s="122"/>
      <c r="AF235" s="122"/>
      <c r="AG235" s="122"/>
      <c r="AH235" s="122"/>
      <c r="AI235" s="122"/>
      <c r="AJ235" s="122"/>
      <c r="AK235" s="122"/>
      <c r="AL235" s="122"/>
      <c r="AM235" s="122"/>
      <c r="AN235" s="122"/>
      <c r="AO235" s="122"/>
      <c r="AP235" s="122"/>
      <c r="AQ235" s="122"/>
      <c r="AR235" s="122"/>
      <c r="AS235" s="122"/>
      <c r="AT235" s="122"/>
      <c r="AU235" s="122"/>
      <c r="AV235" s="122"/>
      <c r="AW235" s="122"/>
      <c r="AX235" s="189"/>
      <c r="AY235" s="8"/>
      <c r="AZ235" s="8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</row>
    <row r="236" spans="1:82" s="4" customFormat="1" ht="25.2" customHeight="1">
      <c r="A236" s="10"/>
      <c r="B236" s="27" t="s">
        <v>180</v>
      </c>
      <c r="C236" s="26"/>
      <c r="E236" s="25">
        <v>130153.96</v>
      </c>
      <c r="F236" s="24">
        <v>51758.5</v>
      </c>
      <c r="G236" s="24">
        <v>162825.68</v>
      </c>
      <c r="H236" s="24">
        <v>0</v>
      </c>
      <c r="I236" s="24">
        <v>214240</v>
      </c>
      <c r="J236" s="24">
        <v>39006546</v>
      </c>
      <c r="K236" s="24">
        <v>16632442.720000001</v>
      </c>
      <c r="L236" s="24">
        <v>8518600</v>
      </c>
      <c r="M236" s="24">
        <v>7691870</v>
      </c>
      <c r="N236" s="24">
        <v>5088730.1899999995</v>
      </c>
      <c r="O236" s="24">
        <v>30088590</v>
      </c>
      <c r="P236" s="24">
        <v>1992644.12</v>
      </c>
      <c r="Q236" s="24">
        <v>0</v>
      </c>
      <c r="R236" s="91"/>
      <c r="S236" s="10" t="s">
        <v>419</v>
      </c>
      <c r="V236" s="91"/>
      <c r="W236" s="10"/>
      <c r="X236" s="73"/>
      <c r="Y236" s="11"/>
      <c r="Z236" s="120"/>
      <c r="AA236" s="120"/>
      <c r="AB236" s="121"/>
      <c r="AC236" s="122"/>
      <c r="AD236" s="122"/>
      <c r="AE236" s="122"/>
      <c r="AF236" s="122"/>
      <c r="AG236" s="122"/>
      <c r="AH236" s="122"/>
      <c r="AI236" s="122"/>
      <c r="AJ236" s="122"/>
      <c r="AK236" s="122"/>
      <c r="AL236" s="122"/>
      <c r="AM236" s="122"/>
      <c r="AN236" s="122"/>
      <c r="AO236" s="122"/>
      <c r="AP236" s="122"/>
      <c r="AQ236" s="122"/>
      <c r="AR236" s="122"/>
      <c r="AS236" s="122"/>
      <c r="AT236" s="122"/>
      <c r="AU236" s="122"/>
      <c r="AV236" s="122"/>
      <c r="AW236" s="122"/>
      <c r="AX236" s="189"/>
      <c r="AY236" s="8"/>
      <c r="AZ236" s="8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</row>
    <row r="237" spans="1:82" s="4" customFormat="1" ht="25.2" customHeight="1">
      <c r="A237" s="10"/>
      <c r="B237" s="27" t="s">
        <v>179</v>
      </c>
      <c r="C237" s="26"/>
      <c r="E237" s="25">
        <v>293275.84000000003</v>
      </c>
      <c r="F237" s="24">
        <v>324351.5</v>
      </c>
      <c r="G237" s="24">
        <v>194114.35</v>
      </c>
      <c r="H237" s="24">
        <v>0</v>
      </c>
      <c r="I237" s="24">
        <v>190473</v>
      </c>
      <c r="J237" s="24">
        <v>20524538</v>
      </c>
      <c r="K237" s="24">
        <v>17899223.129999999</v>
      </c>
      <c r="L237" s="24">
        <v>9517991.0199999996</v>
      </c>
      <c r="M237" s="24">
        <v>10163625</v>
      </c>
      <c r="N237" s="24">
        <v>6463602.6899999995</v>
      </c>
      <c r="O237" s="24">
        <v>12324300</v>
      </c>
      <c r="P237" s="24">
        <v>1439687.78</v>
      </c>
      <c r="Q237" s="24">
        <v>0</v>
      </c>
      <c r="R237" s="91"/>
      <c r="S237" s="10" t="s">
        <v>420</v>
      </c>
      <c r="V237" s="91"/>
      <c r="W237" s="10"/>
      <c r="X237" s="8"/>
      <c r="Y237" s="52"/>
      <c r="Z237" s="120"/>
      <c r="AA237" s="120"/>
      <c r="AB237" s="121"/>
      <c r="AC237" s="122"/>
      <c r="AD237" s="122"/>
      <c r="AE237" s="122"/>
      <c r="AF237" s="122"/>
      <c r="AG237" s="122"/>
      <c r="AH237" s="122"/>
      <c r="AI237" s="122"/>
      <c r="AJ237" s="122"/>
      <c r="AK237" s="122"/>
      <c r="AL237" s="122"/>
      <c r="AM237" s="122"/>
      <c r="AN237" s="122"/>
      <c r="AO237" s="122"/>
      <c r="AP237" s="122"/>
      <c r="AQ237" s="122"/>
      <c r="AR237" s="122"/>
      <c r="AS237" s="122"/>
      <c r="AT237" s="122"/>
      <c r="AU237" s="122"/>
      <c r="AV237" s="122"/>
      <c r="AW237" s="122"/>
      <c r="AX237" s="189"/>
      <c r="AY237" s="11"/>
      <c r="AZ237" s="11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</row>
    <row r="238" spans="1:82" s="4" customFormat="1" ht="25.2" customHeight="1">
      <c r="B238" s="27" t="s">
        <v>178</v>
      </c>
      <c r="C238" s="26"/>
      <c r="E238" s="25">
        <v>205100.88</v>
      </c>
      <c r="F238" s="24">
        <v>129334.1</v>
      </c>
      <c r="G238" s="24">
        <v>117995.26</v>
      </c>
      <c r="H238" s="24">
        <v>0</v>
      </c>
      <c r="I238" s="24">
        <v>8384</v>
      </c>
      <c r="J238" s="24">
        <v>21647992</v>
      </c>
      <c r="K238" s="24">
        <v>17168424.489999998</v>
      </c>
      <c r="L238" s="24">
        <v>10934169</v>
      </c>
      <c r="M238" s="24">
        <v>9669999</v>
      </c>
      <c r="N238" s="24">
        <v>5339677.34</v>
      </c>
      <c r="O238" s="24">
        <v>8061722</v>
      </c>
      <c r="P238" s="24">
        <v>1997713.19</v>
      </c>
      <c r="Q238" s="24">
        <v>20000</v>
      </c>
      <c r="R238" s="91"/>
      <c r="S238" s="10" t="s">
        <v>421</v>
      </c>
      <c r="V238" s="91"/>
      <c r="W238" s="10"/>
      <c r="X238" s="8"/>
      <c r="Y238" s="52"/>
      <c r="Z238" s="120"/>
      <c r="AA238" s="120"/>
      <c r="AB238" s="121"/>
      <c r="AC238" s="122"/>
      <c r="AD238" s="122"/>
      <c r="AE238" s="122"/>
      <c r="AF238" s="122"/>
      <c r="AG238" s="122"/>
      <c r="AH238" s="122"/>
      <c r="AI238" s="122"/>
      <c r="AJ238" s="122"/>
      <c r="AK238" s="122"/>
      <c r="AL238" s="122"/>
      <c r="AM238" s="122"/>
      <c r="AN238" s="122"/>
      <c r="AO238" s="122"/>
      <c r="AP238" s="122"/>
      <c r="AQ238" s="122"/>
      <c r="AR238" s="122"/>
      <c r="AS238" s="122"/>
      <c r="AT238" s="122"/>
      <c r="AU238" s="122"/>
      <c r="AV238" s="122"/>
      <c r="AW238" s="122"/>
      <c r="AX238" s="189"/>
      <c r="AY238" s="52"/>
      <c r="AZ238" s="52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</row>
    <row r="239" spans="1:82" s="4" customFormat="1" ht="25.2" customHeight="1">
      <c r="B239" s="27" t="s">
        <v>135</v>
      </c>
      <c r="C239" s="26"/>
      <c r="E239" s="25">
        <v>123371</v>
      </c>
      <c r="F239" s="24">
        <v>177340</v>
      </c>
      <c r="G239" s="24">
        <v>87837.7</v>
      </c>
      <c r="H239" s="24">
        <v>0</v>
      </c>
      <c r="I239" s="24">
        <v>56312</v>
      </c>
      <c r="J239" s="24">
        <v>20205475.260000002</v>
      </c>
      <c r="K239" s="24">
        <v>17890284.43</v>
      </c>
      <c r="L239" s="24">
        <v>9415418</v>
      </c>
      <c r="M239" s="24">
        <v>11962398</v>
      </c>
      <c r="N239" s="24">
        <v>5848873.46</v>
      </c>
      <c r="O239" s="24">
        <v>8676235</v>
      </c>
      <c r="P239" s="24">
        <v>1527000</v>
      </c>
      <c r="Q239" s="24">
        <v>0</v>
      </c>
      <c r="R239" s="91"/>
      <c r="S239" s="10" t="s">
        <v>422</v>
      </c>
      <c r="V239" s="91"/>
      <c r="W239" s="10"/>
      <c r="X239" s="8"/>
      <c r="Y239" s="52"/>
      <c r="Z239" s="120"/>
      <c r="AA239" s="120"/>
      <c r="AB239" s="121"/>
      <c r="AC239" s="122"/>
      <c r="AD239" s="122"/>
      <c r="AE239" s="122"/>
      <c r="AF239" s="122"/>
      <c r="AG239" s="122"/>
      <c r="AH239" s="122"/>
      <c r="AI239" s="122"/>
      <c r="AJ239" s="122"/>
      <c r="AK239" s="122"/>
      <c r="AL239" s="122"/>
      <c r="AM239" s="122"/>
      <c r="AN239" s="122"/>
      <c r="AO239" s="122"/>
      <c r="AP239" s="122"/>
      <c r="AQ239" s="122"/>
      <c r="AR239" s="122"/>
      <c r="AS239" s="122"/>
      <c r="AT239" s="122"/>
      <c r="AU239" s="122"/>
      <c r="AV239" s="122"/>
      <c r="AW239" s="122"/>
      <c r="AX239" s="189"/>
      <c r="AY239" s="52"/>
      <c r="AZ239" s="52"/>
      <c r="BA239" s="29"/>
      <c r="BB239" s="29"/>
      <c r="BC239" s="29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</row>
    <row r="240" spans="1:82" s="4" customFormat="1" ht="25.2" customHeight="1">
      <c r="B240" s="27" t="s">
        <v>177</v>
      </c>
      <c r="C240" s="26"/>
      <c r="E240" s="25">
        <v>175087</v>
      </c>
      <c r="F240" s="24">
        <v>516209</v>
      </c>
      <c r="G240" s="24">
        <v>277416.15000000002</v>
      </c>
      <c r="H240" s="24">
        <v>0</v>
      </c>
      <c r="I240" s="24">
        <v>488</v>
      </c>
      <c r="J240" s="24">
        <v>21455705</v>
      </c>
      <c r="K240" s="24">
        <v>17589127.52</v>
      </c>
      <c r="L240" s="24">
        <v>10204427.83</v>
      </c>
      <c r="M240" s="24">
        <v>9482537</v>
      </c>
      <c r="N240" s="24">
        <v>2875586.87</v>
      </c>
      <c r="O240" s="24">
        <v>19492970</v>
      </c>
      <c r="P240" s="24">
        <v>15111.61</v>
      </c>
      <c r="Q240" s="24">
        <v>0</v>
      </c>
      <c r="R240" s="91"/>
      <c r="S240" s="10" t="s">
        <v>423</v>
      </c>
      <c r="V240" s="91"/>
      <c r="W240" s="10"/>
      <c r="X240" s="11"/>
      <c r="Y240" s="52"/>
      <c r="Z240" s="120"/>
      <c r="AA240" s="120"/>
      <c r="AB240" s="121"/>
      <c r="AC240" s="122"/>
      <c r="AD240" s="122"/>
      <c r="AE240" s="122"/>
      <c r="AF240" s="122"/>
      <c r="AG240" s="122"/>
      <c r="AH240" s="122"/>
      <c r="AI240" s="122"/>
      <c r="AJ240" s="122"/>
      <c r="AK240" s="122"/>
      <c r="AL240" s="122"/>
      <c r="AM240" s="122"/>
      <c r="AN240" s="122"/>
      <c r="AO240" s="122"/>
      <c r="AP240" s="122"/>
      <c r="AQ240" s="122"/>
      <c r="AR240" s="122"/>
      <c r="AS240" s="122"/>
      <c r="AT240" s="122"/>
      <c r="AU240" s="122"/>
      <c r="AV240" s="122"/>
      <c r="AW240" s="122"/>
      <c r="AX240" s="189"/>
      <c r="AY240" s="52"/>
      <c r="AZ240" s="52"/>
      <c r="BA240" s="10"/>
      <c r="BB240" s="10"/>
      <c r="BC240" s="10"/>
      <c r="BD240" s="29"/>
      <c r="BE240" s="29"/>
      <c r="BF240" s="10"/>
      <c r="BG240" s="10"/>
      <c r="BH240" s="10"/>
      <c r="BI240" s="10"/>
      <c r="BJ240" s="10"/>
      <c r="BK240" s="10"/>
      <c r="BL240" s="10"/>
      <c r="BM240" s="10"/>
    </row>
    <row r="241" spans="1:82" s="4" customFormat="1" ht="25.2" customHeight="1">
      <c r="B241" s="27" t="s">
        <v>176</v>
      </c>
      <c r="C241" s="26"/>
      <c r="E241" s="25">
        <v>98227.85</v>
      </c>
      <c r="F241" s="24">
        <v>7134</v>
      </c>
      <c r="G241" s="24">
        <v>154296.07</v>
      </c>
      <c r="H241" s="24">
        <v>0</v>
      </c>
      <c r="I241" s="24">
        <v>60</v>
      </c>
      <c r="J241" s="24">
        <v>14009918</v>
      </c>
      <c r="K241" s="24">
        <v>15542590.41</v>
      </c>
      <c r="L241" s="24">
        <v>7872637</v>
      </c>
      <c r="M241" s="24">
        <v>10021578</v>
      </c>
      <c r="N241" s="24">
        <v>3617934.8400000003</v>
      </c>
      <c r="O241" s="24">
        <v>2657115</v>
      </c>
      <c r="P241" s="24">
        <v>1929163.55</v>
      </c>
      <c r="Q241" s="24">
        <v>20000</v>
      </c>
      <c r="R241" s="91"/>
      <c r="S241" s="10" t="s">
        <v>424</v>
      </c>
      <c r="V241" s="91"/>
      <c r="W241" s="10"/>
      <c r="X241" s="52"/>
      <c r="Y241" s="52"/>
      <c r="Z241" s="120"/>
      <c r="AA241" s="120"/>
      <c r="AB241" s="121"/>
      <c r="AC241" s="122"/>
      <c r="AD241" s="122"/>
      <c r="AE241" s="122"/>
      <c r="AF241" s="122"/>
      <c r="AG241" s="122"/>
      <c r="AH241" s="122"/>
      <c r="AI241" s="122"/>
      <c r="AJ241" s="122"/>
      <c r="AK241" s="122"/>
      <c r="AL241" s="122"/>
      <c r="AM241" s="122"/>
      <c r="AN241" s="122"/>
      <c r="AO241" s="122"/>
      <c r="AP241" s="122"/>
      <c r="AQ241" s="122"/>
      <c r="AR241" s="122"/>
      <c r="AS241" s="122"/>
      <c r="AT241" s="122"/>
      <c r="AU241" s="122"/>
      <c r="AV241" s="122"/>
      <c r="AW241" s="122"/>
      <c r="AX241" s="189"/>
      <c r="AY241" s="52"/>
      <c r="AZ241" s="52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</row>
    <row r="242" spans="1:82" s="4" customFormat="1" ht="25.2" customHeight="1">
      <c r="B242" s="27" t="s">
        <v>175</v>
      </c>
      <c r="C242" s="26"/>
      <c r="E242" s="25">
        <v>637178</v>
      </c>
      <c r="F242" s="24">
        <v>255063</v>
      </c>
      <c r="G242" s="24">
        <v>201689.43</v>
      </c>
      <c r="H242" s="24">
        <v>0</v>
      </c>
      <c r="I242" s="24">
        <v>104545</v>
      </c>
      <c r="J242" s="24">
        <v>10079921</v>
      </c>
      <c r="K242" s="24">
        <v>14859527.609999999</v>
      </c>
      <c r="L242" s="24">
        <v>5384229</v>
      </c>
      <c r="M242" s="24">
        <v>8923560</v>
      </c>
      <c r="N242" s="24">
        <v>4931792.83</v>
      </c>
      <c r="O242" s="24">
        <v>5319538</v>
      </c>
      <c r="P242" s="24">
        <v>1379941.3</v>
      </c>
      <c r="Q242" s="24">
        <v>0</v>
      </c>
      <c r="R242" s="91"/>
      <c r="S242" s="10" t="s">
        <v>425</v>
      </c>
      <c r="V242" s="91"/>
      <c r="W242" s="10"/>
      <c r="X242" s="52"/>
      <c r="Y242" s="52"/>
      <c r="Z242" s="120"/>
      <c r="AA242" s="120"/>
      <c r="AB242" s="121"/>
      <c r="AC242" s="122"/>
      <c r="AD242" s="122"/>
      <c r="AE242" s="122"/>
      <c r="AF242" s="122"/>
      <c r="AG242" s="122"/>
      <c r="AH242" s="122"/>
      <c r="AI242" s="122"/>
      <c r="AJ242" s="122"/>
      <c r="AK242" s="122"/>
      <c r="AL242" s="122"/>
      <c r="AM242" s="122"/>
      <c r="AN242" s="122"/>
      <c r="AO242" s="122"/>
      <c r="AP242" s="122"/>
      <c r="AQ242" s="122"/>
      <c r="AR242" s="122"/>
      <c r="AS242" s="122"/>
      <c r="AT242" s="122"/>
      <c r="AU242" s="122"/>
      <c r="AV242" s="122"/>
      <c r="AW242" s="122"/>
      <c r="AX242" s="189"/>
      <c r="AY242" s="52"/>
      <c r="AZ242" s="52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</row>
    <row r="243" spans="1:82" s="10" customFormat="1" ht="25.2" customHeight="1">
      <c r="B243" s="27" t="s">
        <v>174</v>
      </c>
      <c r="C243" s="26"/>
      <c r="E243" s="25">
        <v>130128.92</v>
      </c>
      <c r="F243" s="24">
        <v>13199</v>
      </c>
      <c r="G243" s="24">
        <v>86494.09</v>
      </c>
      <c r="H243" s="24">
        <v>0</v>
      </c>
      <c r="I243" s="24">
        <v>125520</v>
      </c>
      <c r="J243" s="24">
        <v>18269538</v>
      </c>
      <c r="K243" s="24">
        <v>18576319.280000001</v>
      </c>
      <c r="L243" s="24">
        <v>11279548</v>
      </c>
      <c r="M243" s="24">
        <v>9454186.9400000013</v>
      </c>
      <c r="N243" s="24">
        <v>5994021.75</v>
      </c>
      <c r="O243" s="24">
        <v>4693600</v>
      </c>
      <c r="P243" s="24">
        <v>2588646.1800000002</v>
      </c>
      <c r="Q243" s="24">
        <v>20000</v>
      </c>
      <c r="R243" s="91"/>
      <c r="S243" s="10" t="s">
        <v>426</v>
      </c>
      <c r="V243" s="91"/>
      <c r="X243" s="52"/>
      <c r="Y243" s="29"/>
      <c r="Z243" s="120"/>
      <c r="AA243" s="120"/>
      <c r="AB243" s="121"/>
      <c r="AC243" s="122"/>
      <c r="AD243" s="122"/>
      <c r="AE243" s="122"/>
      <c r="AF243" s="122"/>
      <c r="AG243" s="122"/>
      <c r="AH243" s="122"/>
      <c r="AI243" s="122"/>
      <c r="AJ243" s="122"/>
      <c r="AK243" s="122"/>
      <c r="AL243" s="122"/>
      <c r="AM243" s="122"/>
      <c r="AN243" s="122"/>
      <c r="AO243" s="122"/>
      <c r="AP243" s="122"/>
      <c r="AQ243" s="122"/>
      <c r="AR243" s="122"/>
      <c r="AS243" s="122"/>
      <c r="AT243" s="122"/>
      <c r="AU243" s="122"/>
      <c r="AV243" s="122"/>
      <c r="AW243" s="122"/>
      <c r="AX243" s="189"/>
      <c r="AY243" s="52"/>
      <c r="AZ243" s="52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</row>
    <row r="244" spans="1:82" s="4" customFormat="1" ht="25.2" customHeight="1">
      <c r="B244" s="10" t="s">
        <v>173</v>
      </c>
      <c r="C244" s="26"/>
      <c r="E244" s="25">
        <v>440064.62</v>
      </c>
      <c r="F244" s="24">
        <v>651422.69999999995</v>
      </c>
      <c r="G244" s="24">
        <v>379311.38</v>
      </c>
      <c r="H244" s="24">
        <v>0</v>
      </c>
      <c r="I244" s="24">
        <v>12487.7</v>
      </c>
      <c r="J244" s="24">
        <v>24316140</v>
      </c>
      <c r="K244" s="24">
        <v>20469392.27</v>
      </c>
      <c r="L244" s="24">
        <v>12261085</v>
      </c>
      <c r="M244" s="24">
        <v>12819583</v>
      </c>
      <c r="N244" s="24">
        <v>8041383.6699999999</v>
      </c>
      <c r="O244" s="24">
        <v>14686194</v>
      </c>
      <c r="P244" s="24">
        <v>2574066.9500000002</v>
      </c>
      <c r="Q244" s="24">
        <v>0</v>
      </c>
      <c r="R244" s="91"/>
      <c r="S244" s="10" t="s">
        <v>427</v>
      </c>
      <c r="V244" s="91"/>
      <c r="W244" s="10"/>
      <c r="X244" s="52"/>
      <c r="Y244" s="10"/>
      <c r="Z244" s="120"/>
      <c r="AA244" s="120"/>
      <c r="AB244" s="121"/>
      <c r="AC244" s="122"/>
      <c r="AD244" s="122"/>
      <c r="AE244" s="122"/>
      <c r="AF244" s="122"/>
      <c r="AG244" s="122"/>
      <c r="AH244" s="122"/>
      <c r="AI244" s="122"/>
      <c r="AJ244" s="122"/>
      <c r="AK244" s="122"/>
      <c r="AL244" s="122"/>
      <c r="AM244" s="122"/>
      <c r="AN244" s="122"/>
      <c r="AO244" s="122"/>
      <c r="AP244" s="122"/>
      <c r="AQ244" s="122"/>
      <c r="AR244" s="122"/>
      <c r="AS244" s="122"/>
      <c r="AT244" s="122"/>
      <c r="AU244" s="122"/>
      <c r="AV244" s="122"/>
      <c r="AW244" s="122"/>
      <c r="AX244" s="189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</row>
    <row r="245" spans="1:82" s="10" customFormat="1" ht="25.2" customHeight="1">
      <c r="B245" s="10" t="s">
        <v>172</v>
      </c>
      <c r="C245" s="32"/>
      <c r="E245" s="25">
        <v>467460</v>
      </c>
      <c r="F245" s="24">
        <v>155388.9</v>
      </c>
      <c r="G245" s="24">
        <v>186927.26</v>
      </c>
      <c r="H245" s="24">
        <v>0</v>
      </c>
      <c r="I245" s="24">
        <v>2606.3200000000002</v>
      </c>
      <c r="J245" s="24">
        <v>13115353</v>
      </c>
      <c r="K245" s="24">
        <v>15424958.460000001</v>
      </c>
      <c r="L245" s="24">
        <v>7477112</v>
      </c>
      <c r="M245" s="24">
        <v>7948763.7000000002</v>
      </c>
      <c r="N245" s="24">
        <v>5108097.01</v>
      </c>
      <c r="O245" s="24">
        <v>2873290</v>
      </c>
      <c r="P245" s="24">
        <v>1448016.98</v>
      </c>
      <c r="Q245" s="24">
        <v>18000</v>
      </c>
      <c r="R245" s="91"/>
      <c r="S245" s="10" t="s">
        <v>428</v>
      </c>
      <c r="V245" s="91"/>
      <c r="X245" s="52"/>
      <c r="Z245" s="120"/>
      <c r="AA245" s="120"/>
      <c r="AB245" s="121"/>
      <c r="AC245" s="122"/>
      <c r="AD245" s="122"/>
      <c r="AE245" s="122"/>
      <c r="AF245" s="122"/>
      <c r="AG245" s="122"/>
      <c r="AH245" s="122"/>
      <c r="AI245" s="122"/>
      <c r="AJ245" s="122"/>
      <c r="AK245" s="122"/>
      <c r="AL245" s="122"/>
      <c r="AM245" s="122"/>
      <c r="AN245" s="122"/>
      <c r="AO245" s="122"/>
      <c r="AP245" s="122"/>
      <c r="AQ245" s="122"/>
      <c r="AR245" s="122"/>
      <c r="AS245" s="122"/>
      <c r="AT245" s="122"/>
      <c r="AU245" s="122"/>
      <c r="AV245" s="122"/>
      <c r="AW245" s="122"/>
      <c r="AX245" s="189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</row>
    <row r="246" spans="1:82" s="10" customFormat="1" ht="26.4" customHeight="1">
      <c r="C246" s="32"/>
      <c r="E246" s="56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94"/>
      <c r="S246" s="91"/>
      <c r="V246" s="94"/>
      <c r="W246" s="91"/>
      <c r="X246" s="52"/>
      <c r="Z246" s="120"/>
      <c r="AA246" s="120"/>
      <c r="AB246" s="121"/>
      <c r="AC246" s="122"/>
      <c r="AD246" s="122"/>
      <c r="AE246" s="122"/>
      <c r="AF246" s="122"/>
      <c r="AG246" s="122"/>
      <c r="AH246" s="122"/>
      <c r="AI246" s="122"/>
      <c r="AJ246" s="122"/>
      <c r="AK246" s="122"/>
      <c r="AL246" s="122"/>
      <c r="AM246" s="122"/>
      <c r="AN246" s="122"/>
      <c r="AO246" s="122"/>
      <c r="AP246" s="122"/>
      <c r="AQ246" s="122"/>
      <c r="AR246" s="122"/>
      <c r="AS246" s="122"/>
      <c r="AT246" s="122"/>
      <c r="AU246" s="122"/>
      <c r="AV246" s="122"/>
      <c r="AW246" s="122"/>
      <c r="AX246" s="189"/>
    </row>
    <row r="247" spans="1:82" s="10" customFormat="1" ht="26.4" customHeight="1">
      <c r="C247" s="32"/>
      <c r="E247" s="56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94"/>
      <c r="S247" s="91"/>
      <c r="V247" s="94"/>
      <c r="W247" s="91"/>
      <c r="X247" s="52"/>
      <c r="Z247" s="120"/>
      <c r="AA247" s="120"/>
      <c r="AB247" s="121"/>
      <c r="AC247" s="122"/>
      <c r="AD247" s="122"/>
      <c r="AE247" s="122"/>
      <c r="AF247" s="122"/>
      <c r="AG247" s="122"/>
      <c r="AH247" s="122"/>
      <c r="AI247" s="122"/>
      <c r="AJ247" s="122"/>
      <c r="AK247" s="122"/>
      <c r="AL247" s="122"/>
      <c r="AM247" s="122"/>
      <c r="AN247" s="122"/>
      <c r="AO247" s="122"/>
      <c r="AP247" s="122"/>
      <c r="AQ247" s="122"/>
      <c r="AR247" s="122"/>
      <c r="AS247" s="122"/>
      <c r="AT247" s="122"/>
      <c r="AU247" s="122"/>
      <c r="AV247" s="122"/>
      <c r="AW247" s="122"/>
      <c r="AX247" s="189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</row>
    <row r="248" spans="1:82" s="9" customFormat="1" ht="26.25" customHeight="1">
      <c r="B248" s="54" t="s">
        <v>50</v>
      </c>
      <c r="C248" s="51"/>
      <c r="D248" s="54" t="s">
        <v>564</v>
      </c>
      <c r="E248" s="53"/>
      <c r="V248" s="73"/>
      <c r="W248" s="73"/>
      <c r="X248" s="52"/>
      <c r="Y248" s="10"/>
      <c r="Z248" s="120"/>
      <c r="AA248" s="120"/>
      <c r="AB248" s="121"/>
      <c r="AC248" s="122"/>
      <c r="AD248" s="122"/>
      <c r="AE248" s="122"/>
      <c r="AF248" s="122"/>
      <c r="AG248" s="122"/>
      <c r="AH248" s="122"/>
      <c r="AI248" s="122"/>
      <c r="AJ248" s="122"/>
      <c r="AK248" s="122"/>
      <c r="AL248" s="122"/>
      <c r="AM248" s="122"/>
      <c r="AN248" s="122"/>
      <c r="AO248" s="122"/>
      <c r="AP248" s="122"/>
      <c r="AQ248" s="122"/>
      <c r="AR248" s="122"/>
      <c r="AS248" s="122"/>
      <c r="AT248" s="122"/>
      <c r="AU248" s="122"/>
      <c r="AV248" s="122"/>
      <c r="AW248" s="122"/>
      <c r="AX248" s="189"/>
      <c r="AY248" s="29"/>
      <c r="AZ248" s="29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</row>
    <row r="249" spans="1:82" s="8" customFormat="1" ht="18.75" customHeight="1">
      <c r="B249" s="9" t="s">
        <v>49</v>
      </c>
      <c r="C249" s="51"/>
      <c r="D249" s="50" t="s">
        <v>48</v>
      </c>
      <c r="E249" s="49"/>
      <c r="U249" s="4"/>
      <c r="X249" s="52"/>
      <c r="Y249" s="10"/>
      <c r="Z249" s="120"/>
      <c r="AA249" s="120"/>
      <c r="AB249" s="121"/>
      <c r="AC249" s="122"/>
      <c r="AD249" s="122"/>
      <c r="AE249" s="122"/>
      <c r="AF249" s="122"/>
      <c r="AG249" s="122"/>
      <c r="AH249" s="122"/>
      <c r="AI249" s="122"/>
      <c r="AJ249" s="122"/>
      <c r="AK249" s="122"/>
      <c r="AL249" s="122"/>
      <c r="AM249" s="122"/>
      <c r="AN249" s="122"/>
      <c r="AO249" s="122"/>
      <c r="AP249" s="122"/>
      <c r="AQ249" s="122"/>
      <c r="AR249" s="122"/>
      <c r="AS249" s="122"/>
      <c r="AT249" s="122"/>
      <c r="AU249" s="122"/>
      <c r="AV249" s="122"/>
      <c r="AW249" s="122"/>
      <c r="AX249" s="189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</row>
    <row r="250" spans="1:82" s="8" customFormat="1">
      <c r="B250" s="9"/>
      <c r="C250" s="51"/>
      <c r="D250" s="50" t="s">
        <v>566</v>
      </c>
      <c r="E250" s="49"/>
      <c r="Q250" s="52"/>
      <c r="R250" s="52"/>
      <c r="S250" s="392" t="s">
        <v>303</v>
      </c>
      <c r="T250" s="52"/>
      <c r="U250" s="9"/>
      <c r="V250" s="52"/>
      <c r="W250" s="92"/>
      <c r="X250" s="52"/>
      <c r="Y250" s="10"/>
      <c r="Z250" s="120"/>
      <c r="AA250" s="120"/>
      <c r="AB250" s="121"/>
      <c r="AC250" s="122"/>
      <c r="AD250" s="122"/>
      <c r="AE250" s="122"/>
      <c r="AF250" s="122"/>
      <c r="AG250" s="122"/>
      <c r="AH250" s="122"/>
      <c r="AI250" s="122"/>
      <c r="AJ250" s="122"/>
      <c r="AK250" s="122"/>
      <c r="AL250" s="122"/>
      <c r="AM250" s="122"/>
      <c r="AN250" s="122"/>
      <c r="AO250" s="122"/>
      <c r="AP250" s="122"/>
      <c r="AQ250" s="122"/>
      <c r="AR250" s="122"/>
      <c r="AS250" s="122"/>
      <c r="AT250" s="122"/>
      <c r="AU250" s="122"/>
      <c r="AV250" s="122"/>
      <c r="AW250" s="122"/>
      <c r="AX250" s="189"/>
      <c r="AY250" s="10"/>
      <c r="AZ250" s="10"/>
      <c r="BA250" s="10"/>
      <c r="BB250" s="10"/>
      <c r="BC250" s="10"/>
      <c r="BD250" s="10"/>
      <c r="BE250" s="10"/>
      <c r="BF250" s="73"/>
      <c r="BG250" s="73"/>
      <c r="BH250" s="73"/>
      <c r="BI250" s="73"/>
      <c r="BJ250" s="73"/>
      <c r="BK250" s="73"/>
      <c r="BL250" s="73"/>
      <c r="BM250" s="73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</row>
    <row r="251" spans="1:82" s="8" customFormat="1" ht="15" customHeight="1">
      <c r="B251" s="9"/>
      <c r="C251" s="51"/>
      <c r="D251" s="50"/>
      <c r="E251" s="49"/>
      <c r="P251" s="48"/>
      <c r="Q251" s="48"/>
      <c r="R251" s="48"/>
      <c r="S251" s="48"/>
      <c r="T251" s="52"/>
      <c r="V251" s="52"/>
      <c r="W251" s="52"/>
      <c r="X251" s="52"/>
      <c r="Y251" s="10"/>
      <c r="Z251" s="120"/>
      <c r="AA251" s="120"/>
      <c r="AB251" s="121"/>
      <c r="AC251" s="122"/>
      <c r="AD251" s="122"/>
      <c r="AE251" s="122"/>
      <c r="AF251" s="122"/>
      <c r="AG251" s="122"/>
      <c r="AH251" s="122"/>
      <c r="AI251" s="122"/>
      <c r="AJ251" s="122"/>
      <c r="AK251" s="122"/>
      <c r="AL251" s="122"/>
      <c r="AM251" s="122"/>
      <c r="AN251" s="122"/>
      <c r="AO251" s="122"/>
      <c r="AP251" s="122"/>
      <c r="AQ251" s="122"/>
      <c r="AR251" s="122"/>
      <c r="AS251" s="122"/>
      <c r="AT251" s="122"/>
      <c r="AU251" s="122"/>
      <c r="AV251" s="122"/>
      <c r="AW251" s="122"/>
      <c r="AX251" s="189"/>
      <c r="AY251" s="10"/>
      <c r="AZ251" s="10"/>
      <c r="BA251" s="10"/>
      <c r="BB251" s="10"/>
      <c r="BC251" s="10"/>
      <c r="BD251" s="10"/>
      <c r="BE251" s="10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</row>
    <row r="252" spans="1:82" s="3" customFormat="1" ht="19.8" customHeight="1">
      <c r="A252" s="107"/>
      <c r="B252" s="108"/>
      <c r="C252" s="108"/>
      <c r="D252" s="109"/>
      <c r="E252" s="164" t="s">
        <v>47</v>
      </c>
      <c r="F252" s="165"/>
      <c r="G252" s="165"/>
      <c r="H252" s="165"/>
      <c r="I252" s="165"/>
      <c r="J252" s="165"/>
      <c r="K252" s="166"/>
      <c r="L252" s="167" t="s">
        <v>43</v>
      </c>
      <c r="M252" s="168"/>
      <c r="N252" s="168"/>
      <c r="O252" s="168"/>
      <c r="P252" s="168"/>
      <c r="Q252" s="169"/>
      <c r="R252" s="129" t="s">
        <v>302</v>
      </c>
      <c r="S252" s="90"/>
      <c r="T252" s="93"/>
      <c r="V252" s="153"/>
      <c r="W252" s="90"/>
      <c r="X252" s="52"/>
      <c r="Y252" s="10"/>
      <c r="Z252" s="120"/>
      <c r="AA252" s="120"/>
      <c r="AB252" s="121"/>
      <c r="AC252" s="122"/>
      <c r="AD252" s="122"/>
      <c r="AE252" s="122"/>
      <c r="AF252" s="122"/>
      <c r="AG252" s="122"/>
      <c r="AH252" s="122"/>
      <c r="AI252" s="122"/>
      <c r="AJ252" s="122"/>
      <c r="AK252" s="122"/>
      <c r="AL252" s="122"/>
      <c r="AM252" s="122"/>
      <c r="AN252" s="122"/>
      <c r="AO252" s="122"/>
      <c r="AP252" s="122"/>
      <c r="AQ252" s="122"/>
      <c r="AR252" s="122"/>
      <c r="AS252" s="122"/>
      <c r="AT252" s="122"/>
      <c r="AU252" s="122"/>
      <c r="AV252" s="122"/>
      <c r="AW252" s="122"/>
      <c r="AX252" s="189"/>
      <c r="AY252" s="10"/>
      <c r="AZ252" s="10"/>
      <c r="BA252" s="10"/>
      <c r="BB252" s="10"/>
      <c r="BC252" s="10"/>
      <c r="BD252" s="10"/>
      <c r="BE252" s="10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</row>
    <row r="253" spans="1:82" s="7" customFormat="1" ht="17.399999999999999">
      <c r="A253" s="158" t="s">
        <v>45</v>
      </c>
      <c r="B253" s="158"/>
      <c r="C253" s="158"/>
      <c r="D253" s="159"/>
      <c r="E253" s="170" t="s">
        <v>46</v>
      </c>
      <c r="F253" s="171"/>
      <c r="G253" s="171"/>
      <c r="H253" s="171"/>
      <c r="I253" s="171"/>
      <c r="J253" s="171"/>
      <c r="K253" s="172"/>
      <c r="L253" s="160" t="s">
        <v>28</v>
      </c>
      <c r="M253" s="161"/>
      <c r="N253" s="161"/>
      <c r="O253" s="161"/>
      <c r="P253" s="161"/>
      <c r="Q253" s="161"/>
      <c r="R253" s="154" t="s">
        <v>304</v>
      </c>
      <c r="S253" s="155"/>
      <c r="T253" s="93"/>
      <c r="V253" s="156"/>
      <c r="W253" s="156"/>
      <c r="X253" s="52"/>
      <c r="Y253" s="10"/>
      <c r="Z253" s="120"/>
      <c r="AA253" s="120"/>
      <c r="AB253" s="121"/>
      <c r="AC253" s="122"/>
      <c r="AD253" s="122"/>
      <c r="AE253" s="122"/>
      <c r="AF253" s="122"/>
      <c r="AG253" s="122"/>
      <c r="AH253" s="122"/>
      <c r="AI253" s="122"/>
      <c r="AJ253" s="122"/>
      <c r="AK253" s="122"/>
      <c r="AL253" s="122"/>
      <c r="AM253" s="122"/>
      <c r="AN253" s="122"/>
      <c r="AO253" s="122"/>
      <c r="AP253" s="122"/>
      <c r="AQ253" s="122"/>
      <c r="AR253" s="122"/>
      <c r="AS253" s="122"/>
      <c r="AT253" s="122"/>
      <c r="AU253" s="122"/>
      <c r="AV253" s="122"/>
      <c r="AW253" s="122"/>
      <c r="AX253" s="189"/>
      <c r="AY253" s="10"/>
      <c r="AZ253" s="10"/>
      <c r="BA253" s="10"/>
      <c r="BB253" s="10"/>
      <c r="BC253" s="10"/>
      <c r="BD253" s="10"/>
      <c r="BE253" s="10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</row>
    <row r="254" spans="1:82" s="7" customFormat="1" ht="6.6" customHeight="1">
      <c r="E254" s="44"/>
      <c r="G254" s="39"/>
      <c r="H254" s="39"/>
      <c r="I254" s="39"/>
      <c r="J254" s="45"/>
      <c r="K254" s="141"/>
      <c r="L254" s="142"/>
      <c r="M254" s="138"/>
      <c r="N254" s="142"/>
      <c r="O254" s="138"/>
      <c r="P254" s="142"/>
      <c r="Q254" s="139"/>
      <c r="R254" s="154"/>
      <c r="S254" s="156"/>
      <c r="T254" s="87"/>
      <c r="V254" s="156"/>
      <c r="W254" s="156"/>
      <c r="X254" s="52"/>
      <c r="Y254" s="10"/>
      <c r="Z254" s="120"/>
      <c r="AA254" s="120"/>
      <c r="AB254" s="121"/>
      <c r="AC254" s="122"/>
      <c r="AD254" s="122"/>
      <c r="AE254" s="122"/>
      <c r="AF254" s="122"/>
      <c r="AG254" s="122"/>
      <c r="AH254" s="122"/>
      <c r="AI254" s="122"/>
      <c r="AJ254" s="122"/>
      <c r="AK254" s="122"/>
      <c r="AL254" s="122"/>
      <c r="AM254" s="122"/>
      <c r="AN254" s="122"/>
      <c r="AO254" s="122"/>
      <c r="AP254" s="122"/>
      <c r="AQ254" s="122"/>
      <c r="AR254" s="122"/>
      <c r="AS254" s="122"/>
      <c r="AT254" s="122"/>
      <c r="AU254" s="122"/>
      <c r="AV254" s="122"/>
      <c r="AW254" s="122"/>
      <c r="AX254" s="189"/>
      <c r="AY254" s="10"/>
      <c r="AZ254" s="10"/>
      <c r="BA254" s="10"/>
      <c r="BB254" s="10"/>
      <c r="BC254" s="10"/>
      <c r="BD254" s="10"/>
      <c r="BE254" s="10"/>
      <c r="BF254" s="11"/>
      <c r="BG254" s="11"/>
      <c r="BH254" s="11"/>
      <c r="BI254" s="11"/>
      <c r="BJ254" s="11"/>
      <c r="BK254" s="11"/>
      <c r="BL254" s="11"/>
      <c r="BM254" s="11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</row>
    <row r="255" spans="1:82" s="7" customFormat="1">
      <c r="A255" s="158" t="s">
        <v>42</v>
      </c>
      <c r="B255" s="158"/>
      <c r="C255" s="158"/>
      <c r="D255" s="159"/>
      <c r="E255" s="44" t="s">
        <v>41</v>
      </c>
      <c r="F255" s="39" t="s">
        <v>44</v>
      </c>
      <c r="G255" s="39"/>
      <c r="H255" s="39" t="s">
        <v>40</v>
      </c>
      <c r="I255" s="39"/>
      <c r="J255" s="129"/>
      <c r="K255" s="129"/>
      <c r="L255" s="143"/>
      <c r="M255" s="52"/>
      <c r="N255" s="143"/>
      <c r="O255" s="52"/>
      <c r="P255" s="143"/>
      <c r="Q255" s="140"/>
      <c r="R255" s="146"/>
      <c r="S255" s="146" t="s">
        <v>305</v>
      </c>
      <c r="T255" s="87"/>
      <c r="V255" s="156"/>
      <c r="W255" s="156"/>
      <c r="X255" s="52"/>
      <c r="Y255" s="10"/>
      <c r="Z255" s="120"/>
      <c r="AA255" s="120"/>
      <c r="AB255" s="121"/>
      <c r="AC255" s="122"/>
      <c r="AD255" s="122"/>
      <c r="AE255" s="122"/>
      <c r="AF255" s="122"/>
      <c r="AG255" s="122"/>
      <c r="AH255" s="122"/>
      <c r="AI255" s="122"/>
      <c r="AJ255" s="122"/>
      <c r="AK255" s="122"/>
      <c r="AL255" s="122"/>
      <c r="AM255" s="122"/>
      <c r="AN255" s="122"/>
      <c r="AO255" s="122"/>
      <c r="AP255" s="122"/>
      <c r="AQ255" s="122"/>
      <c r="AR255" s="122"/>
      <c r="AS255" s="122"/>
      <c r="AT255" s="122"/>
      <c r="AU255" s="122"/>
      <c r="AV255" s="122"/>
      <c r="AW255" s="122"/>
      <c r="AX255" s="189"/>
      <c r="AY255" s="29"/>
      <c r="AZ255" s="29"/>
      <c r="BA255" s="73"/>
      <c r="BB255" s="73"/>
      <c r="BC255" s="73"/>
      <c r="BD255" s="10"/>
      <c r="BE255" s="10"/>
      <c r="BF255" s="52"/>
      <c r="BG255" s="52"/>
      <c r="BH255" s="52"/>
      <c r="BI255" s="52"/>
      <c r="BJ255" s="52"/>
      <c r="BK255" s="52"/>
      <c r="BL255" s="52"/>
      <c r="BM255" s="52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</row>
    <row r="256" spans="1:82" s="7" customFormat="1">
      <c r="A256" s="158" t="s">
        <v>38</v>
      </c>
      <c r="B256" s="158"/>
      <c r="C256" s="158"/>
      <c r="D256" s="159"/>
      <c r="E256" s="42" t="s">
        <v>37</v>
      </c>
      <c r="F256" s="39" t="s">
        <v>567</v>
      </c>
      <c r="G256" s="39"/>
      <c r="H256" s="130" t="s">
        <v>36</v>
      </c>
      <c r="I256" s="39"/>
      <c r="J256" s="129"/>
      <c r="K256" s="129"/>
      <c r="L256" s="135" t="s">
        <v>39</v>
      </c>
      <c r="M256" s="134" t="s">
        <v>556</v>
      </c>
      <c r="N256" s="135" t="s">
        <v>557</v>
      </c>
      <c r="O256" s="134" t="s">
        <v>558</v>
      </c>
      <c r="P256" s="135" t="s">
        <v>559</v>
      </c>
      <c r="Q256" s="144" t="s">
        <v>560</v>
      </c>
      <c r="R256" s="154" t="s">
        <v>306</v>
      </c>
      <c r="S256" s="156"/>
      <c r="T256" s="87"/>
      <c r="V256" s="156"/>
      <c r="W256" s="156"/>
      <c r="X256" s="52"/>
      <c r="Y256" s="10"/>
      <c r="Z256" s="120"/>
      <c r="AA256" s="120"/>
      <c r="AB256" s="121"/>
      <c r="AC256" s="122"/>
      <c r="AD256" s="122"/>
      <c r="AE256" s="122"/>
      <c r="AF256" s="122"/>
      <c r="AG256" s="122"/>
      <c r="AH256" s="122"/>
      <c r="AI256" s="122"/>
      <c r="AJ256" s="122"/>
      <c r="AK256" s="122"/>
      <c r="AL256" s="122"/>
      <c r="AM256" s="122"/>
      <c r="AN256" s="122"/>
      <c r="AO256" s="122"/>
      <c r="AP256" s="122"/>
      <c r="AQ256" s="122"/>
      <c r="AR256" s="122"/>
      <c r="AS256" s="122"/>
      <c r="AT256" s="122"/>
      <c r="AU256" s="122"/>
      <c r="AV256" s="122"/>
      <c r="AW256" s="122"/>
      <c r="AX256" s="189"/>
      <c r="AY256" s="10"/>
      <c r="AZ256" s="10"/>
      <c r="BA256" s="8"/>
      <c r="BB256" s="8"/>
      <c r="BC256" s="8"/>
      <c r="BD256" s="73"/>
      <c r="BE256" s="73"/>
      <c r="BF256" s="52"/>
      <c r="BG256" s="52"/>
      <c r="BH256" s="52"/>
      <c r="BI256" s="52"/>
      <c r="BJ256" s="52"/>
      <c r="BK256" s="52"/>
      <c r="BL256" s="52"/>
      <c r="BM256" s="52"/>
    </row>
    <row r="257" spans="1:82" s="7" customFormat="1">
      <c r="A257" s="123"/>
      <c r="B257" s="123"/>
      <c r="C257" s="123"/>
      <c r="D257" s="124"/>
      <c r="E257" s="42" t="s">
        <v>27</v>
      </c>
      <c r="F257" s="41" t="s">
        <v>34</v>
      </c>
      <c r="G257" s="39" t="s">
        <v>33</v>
      </c>
      <c r="H257" s="41" t="s">
        <v>32</v>
      </c>
      <c r="I257" s="39" t="s">
        <v>31</v>
      </c>
      <c r="J257" s="129" t="s">
        <v>30</v>
      </c>
      <c r="K257" s="129" t="s">
        <v>29</v>
      </c>
      <c r="L257" s="135" t="s">
        <v>35</v>
      </c>
      <c r="M257" s="134" t="s">
        <v>561</v>
      </c>
      <c r="N257" s="135" t="s">
        <v>19</v>
      </c>
      <c r="O257" s="134" t="s">
        <v>562</v>
      </c>
      <c r="P257" s="135" t="s">
        <v>22</v>
      </c>
      <c r="Q257" s="144" t="s">
        <v>21</v>
      </c>
      <c r="R257" s="129"/>
      <c r="S257" s="128" t="s">
        <v>307</v>
      </c>
      <c r="T257" s="87"/>
      <c r="V257" s="153"/>
      <c r="W257" s="153"/>
      <c r="X257" s="52"/>
      <c r="Y257" s="10"/>
      <c r="Z257" s="120"/>
      <c r="AA257" s="120"/>
      <c r="AB257" s="121"/>
      <c r="AC257" s="122"/>
      <c r="AD257" s="122"/>
      <c r="AE257" s="122"/>
      <c r="AF257" s="122"/>
      <c r="AG257" s="122"/>
      <c r="AH257" s="122"/>
      <c r="AI257" s="122"/>
      <c r="AJ257" s="122"/>
      <c r="AK257" s="122"/>
      <c r="AL257" s="122"/>
      <c r="AM257" s="122"/>
      <c r="AN257" s="122"/>
      <c r="AO257" s="122"/>
      <c r="AP257" s="122"/>
      <c r="AQ257" s="122"/>
      <c r="AR257" s="122"/>
      <c r="AS257" s="122"/>
      <c r="AT257" s="122"/>
      <c r="AU257" s="122"/>
      <c r="AV257" s="122"/>
      <c r="AW257" s="122"/>
      <c r="AX257" s="189"/>
      <c r="AY257" s="10"/>
      <c r="AZ257" s="10"/>
      <c r="BA257" s="8"/>
      <c r="BB257" s="8"/>
      <c r="BC257" s="8"/>
      <c r="BD257" s="8"/>
      <c r="BE257" s="8"/>
      <c r="BF257" s="52"/>
      <c r="BG257" s="52"/>
      <c r="BH257" s="52"/>
      <c r="BI257" s="52"/>
      <c r="BJ257" s="52"/>
      <c r="BK257" s="52"/>
      <c r="BL257" s="52"/>
      <c r="BM257" s="52"/>
    </row>
    <row r="258" spans="1:82" s="7" customFormat="1" ht="19.8">
      <c r="A258" s="112"/>
      <c r="B258" s="112"/>
      <c r="C258" s="112"/>
      <c r="D258" s="113"/>
      <c r="E258" s="38" t="s">
        <v>27</v>
      </c>
      <c r="F258" s="36" t="s">
        <v>26</v>
      </c>
      <c r="G258" s="36" t="s">
        <v>25</v>
      </c>
      <c r="H258" s="36" t="s">
        <v>24</v>
      </c>
      <c r="I258" s="36" t="s">
        <v>23</v>
      </c>
      <c r="J258" s="37" t="s">
        <v>22</v>
      </c>
      <c r="K258" s="37" t="s">
        <v>21</v>
      </c>
      <c r="L258" s="137" t="s">
        <v>20</v>
      </c>
      <c r="M258" s="136"/>
      <c r="N258" s="137"/>
      <c r="O258" s="136"/>
      <c r="P258" s="137"/>
      <c r="Q258" s="145"/>
      <c r="R258" s="125"/>
      <c r="S258" s="126"/>
      <c r="T258" s="93"/>
      <c r="V258" s="90"/>
      <c r="W258" s="90"/>
      <c r="X258" s="52"/>
      <c r="Y258" s="10"/>
      <c r="Z258" s="120"/>
      <c r="AA258" s="120"/>
      <c r="AB258" s="121"/>
      <c r="AC258" s="122"/>
      <c r="AD258" s="122"/>
      <c r="AE258" s="122"/>
      <c r="AF258" s="122"/>
      <c r="AG258" s="122"/>
      <c r="AH258" s="122"/>
      <c r="AI258" s="122"/>
      <c r="AJ258" s="122"/>
      <c r="AK258" s="122"/>
      <c r="AL258" s="122"/>
      <c r="AM258" s="122"/>
      <c r="AN258" s="122"/>
      <c r="AO258" s="122"/>
      <c r="AP258" s="122"/>
      <c r="AQ258" s="122"/>
      <c r="AR258" s="122"/>
      <c r="AS258" s="122"/>
      <c r="AT258" s="122"/>
      <c r="AU258" s="122"/>
      <c r="AV258" s="122"/>
      <c r="AW258" s="122"/>
      <c r="AX258" s="189"/>
      <c r="AY258" s="10"/>
      <c r="AZ258" s="10"/>
      <c r="BA258" s="8"/>
      <c r="BB258" s="8"/>
      <c r="BC258" s="8"/>
      <c r="BD258" s="8"/>
      <c r="BE258" s="8"/>
      <c r="BF258" s="52"/>
      <c r="BG258" s="52"/>
      <c r="BH258" s="52"/>
      <c r="BI258" s="52"/>
      <c r="BJ258" s="52"/>
      <c r="BK258" s="52"/>
      <c r="BL258" s="52"/>
      <c r="BM258" s="52"/>
    </row>
    <row r="259" spans="1:82" s="5" customFormat="1" ht="24.6" customHeight="1">
      <c r="A259" s="35" t="s">
        <v>171</v>
      </c>
      <c r="B259" s="34"/>
      <c r="C259" s="33"/>
      <c r="E259" s="63">
        <f t="shared" ref="E259:W259" si="23">SUM(E260:E271)</f>
        <v>9354553.3100000005</v>
      </c>
      <c r="F259" s="63">
        <f t="shared" si="23"/>
        <v>3001473.23</v>
      </c>
      <c r="G259" s="63">
        <f t="shared" si="23"/>
        <v>1908522.79</v>
      </c>
      <c r="H259" s="63">
        <f t="shared" si="23"/>
        <v>265893.7</v>
      </c>
      <c r="I259" s="63">
        <f t="shared" si="23"/>
        <v>978644</v>
      </c>
      <c r="J259" s="63">
        <f t="shared" si="23"/>
        <v>233308090</v>
      </c>
      <c r="K259" s="63">
        <f t="shared" si="23"/>
        <v>233856055.56999999</v>
      </c>
      <c r="L259" s="63">
        <f t="shared" si="23"/>
        <v>139020674.61000001</v>
      </c>
      <c r="M259" s="63">
        <f t="shared" si="23"/>
        <v>133244112.69000001</v>
      </c>
      <c r="N259" s="63">
        <f t="shared" si="23"/>
        <v>76727506.709999993</v>
      </c>
      <c r="O259" s="63">
        <f t="shared" si="23"/>
        <v>80514163.560000002</v>
      </c>
      <c r="P259" s="63">
        <f t="shared" si="23"/>
        <v>27639253.550000001</v>
      </c>
      <c r="Q259" s="63">
        <f t="shared" si="23"/>
        <v>286400</v>
      </c>
      <c r="R259" s="29" t="s">
        <v>589</v>
      </c>
      <c r="S259" s="29"/>
      <c r="T259" s="29"/>
      <c r="U259" s="29"/>
      <c r="V259" s="29"/>
      <c r="W259" s="29"/>
      <c r="X259" s="52"/>
      <c r="Y259" s="10"/>
      <c r="Z259" s="189"/>
      <c r="AA259" s="189"/>
      <c r="AB259" s="189"/>
      <c r="AC259" s="189"/>
      <c r="AD259" s="189"/>
      <c r="AE259" s="189"/>
      <c r="AF259" s="189"/>
      <c r="AG259" s="189"/>
      <c r="AH259" s="189"/>
      <c r="AI259" s="189"/>
      <c r="AJ259" s="189"/>
      <c r="AK259" s="189"/>
      <c r="AL259" s="189"/>
      <c r="AM259" s="189"/>
      <c r="AN259" s="189"/>
      <c r="AO259" s="189"/>
      <c r="AP259" s="189"/>
      <c r="AQ259" s="189"/>
      <c r="AR259" s="189"/>
      <c r="AS259" s="189"/>
      <c r="AT259" s="189"/>
      <c r="AU259" s="189"/>
      <c r="AV259" s="189"/>
      <c r="AW259" s="189"/>
      <c r="AX259" s="189"/>
      <c r="AY259" s="10"/>
      <c r="AZ259" s="10"/>
      <c r="BA259" s="11"/>
      <c r="BB259" s="11"/>
      <c r="BC259" s="11"/>
      <c r="BD259" s="8"/>
      <c r="BE259" s="8"/>
      <c r="BF259" s="52"/>
      <c r="BG259" s="52"/>
      <c r="BH259" s="52"/>
      <c r="BI259" s="52"/>
      <c r="BJ259" s="52"/>
      <c r="BK259" s="52"/>
      <c r="BL259" s="52"/>
      <c r="BM259" s="52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</row>
    <row r="260" spans="1:82" s="4" customFormat="1" ht="24.6" customHeight="1">
      <c r="B260" s="27" t="s">
        <v>170</v>
      </c>
      <c r="C260" s="26"/>
      <c r="E260" s="25">
        <v>76737.59</v>
      </c>
      <c r="F260" s="24">
        <v>92147.8</v>
      </c>
      <c r="G260" s="24">
        <v>0</v>
      </c>
      <c r="H260" s="24">
        <v>48443.74</v>
      </c>
      <c r="I260" s="24">
        <v>119550</v>
      </c>
      <c r="J260" s="24">
        <v>10522679</v>
      </c>
      <c r="K260" s="24">
        <v>14876148.869999999</v>
      </c>
      <c r="L260" s="24">
        <v>6163911</v>
      </c>
      <c r="M260" s="24">
        <v>8357506.6299999999</v>
      </c>
      <c r="N260" s="24">
        <v>6309495.6100000003</v>
      </c>
      <c r="O260" s="24">
        <v>2754890.9</v>
      </c>
      <c r="P260" s="24">
        <v>1264258.4099999999</v>
      </c>
      <c r="Q260" s="24">
        <v>0</v>
      </c>
      <c r="R260" s="91"/>
      <c r="S260" s="10" t="s">
        <v>429</v>
      </c>
      <c r="V260" s="91"/>
      <c r="W260" s="10"/>
      <c r="X260" s="10"/>
      <c r="Y260" s="10"/>
      <c r="Z260" s="120"/>
      <c r="AA260" s="120"/>
      <c r="AB260" s="121"/>
      <c r="AC260" s="122"/>
      <c r="AD260" s="122"/>
      <c r="AE260" s="122"/>
      <c r="AF260" s="122"/>
      <c r="AG260" s="122"/>
      <c r="AH260" s="122"/>
      <c r="AI260" s="122"/>
      <c r="AJ260" s="122"/>
      <c r="AK260" s="122"/>
      <c r="AL260" s="122"/>
      <c r="AM260" s="122"/>
      <c r="AN260" s="122"/>
      <c r="AO260" s="122"/>
      <c r="AP260" s="122"/>
      <c r="AQ260" s="122"/>
      <c r="AR260" s="122"/>
      <c r="AS260" s="122"/>
      <c r="AT260" s="122"/>
      <c r="AU260" s="122"/>
      <c r="AV260" s="122"/>
      <c r="AW260" s="122"/>
      <c r="AX260" s="189"/>
      <c r="AY260" s="10"/>
      <c r="AZ260" s="10"/>
      <c r="BA260" s="52"/>
      <c r="BB260" s="52"/>
      <c r="BC260" s="52"/>
      <c r="BD260" s="11"/>
      <c r="BE260" s="11"/>
      <c r="BF260" s="52"/>
      <c r="BG260" s="52"/>
      <c r="BH260" s="52"/>
      <c r="BI260" s="52"/>
      <c r="BJ260" s="52"/>
      <c r="BK260" s="52"/>
      <c r="BL260" s="52"/>
      <c r="BM260" s="52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</row>
    <row r="261" spans="1:82" s="4" customFormat="1" ht="24.6" customHeight="1">
      <c r="B261" s="27" t="s">
        <v>169</v>
      </c>
      <c r="C261" s="26"/>
      <c r="E261" s="25">
        <v>121485.78</v>
      </c>
      <c r="F261" s="24">
        <v>5475</v>
      </c>
      <c r="G261" s="24">
        <v>175654.42</v>
      </c>
      <c r="H261" s="24">
        <v>0</v>
      </c>
      <c r="I261" s="24">
        <v>870</v>
      </c>
      <c r="J261" s="24">
        <v>10882870</v>
      </c>
      <c r="K261" s="24">
        <v>14807480.42</v>
      </c>
      <c r="L261" s="24">
        <v>6789746</v>
      </c>
      <c r="M261" s="24">
        <v>8803760</v>
      </c>
      <c r="N261" s="24">
        <v>3953877.65</v>
      </c>
      <c r="O261" s="24">
        <v>2797006.5</v>
      </c>
      <c r="P261" s="24">
        <v>1130332.52</v>
      </c>
      <c r="Q261" s="24">
        <v>0</v>
      </c>
      <c r="R261" s="91"/>
      <c r="S261" s="10" t="s">
        <v>430</v>
      </c>
      <c r="V261" s="91"/>
      <c r="W261" s="10"/>
      <c r="X261" s="10"/>
      <c r="Y261" s="10"/>
      <c r="Z261" s="120"/>
      <c r="AA261" s="120"/>
      <c r="AB261" s="121"/>
      <c r="AC261" s="122"/>
      <c r="AD261" s="122"/>
      <c r="AE261" s="122"/>
      <c r="AF261" s="122"/>
      <c r="AG261" s="122"/>
      <c r="AH261" s="122"/>
      <c r="AI261" s="122"/>
      <c r="AJ261" s="122"/>
      <c r="AK261" s="122"/>
      <c r="AL261" s="122"/>
      <c r="AM261" s="122"/>
      <c r="AN261" s="122"/>
      <c r="AO261" s="122"/>
      <c r="AP261" s="122"/>
      <c r="AQ261" s="122"/>
      <c r="AR261" s="122"/>
      <c r="AS261" s="122"/>
      <c r="AT261" s="122"/>
      <c r="AU261" s="122"/>
      <c r="AV261" s="122"/>
      <c r="AW261" s="122"/>
      <c r="AX261" s="189"/>
      <c r="AY261" s="10"/>
      <c r="AZ261" s="10"/>
      <c r="BA261" s="52"/>
      <c r="BB261" s="52"/>
      <c r="BC261" s="52"/>
      <c r="BD261" s="52"/>
      <c r="BE261" s="52"/>
      <c r="BF261" s="29"/>
      <c r="BG261" s="29"/>
      <c r="BH261" s="29"/>
      <c r="BI261" s="29"/>
      <c r="BJ261" s="29"/>
      <c r="BK261" s="29"/>
      <c r="BL261" s="29"/>
      <c r="BM261" s="29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</row>
    <row r="262" spans="1:82" s="4" customFormat="1" ht="24.6" customHeight="1">
      <c r="B262" s="27" t="s">
        <v>168</v>
      </c>
      <c r="C262" s="26"/>
      <c r="E262" s="25">
        <v>115130.08</v>
      </c>
      <c r="F262" s="24">
        <v>17097.5</v>
      </c>
      <c r="G262" s="24">
        <v>119863.23</v>
      </c>
      <c r="H262" s="24">
        <v>0</v>
      </c>
      <c r="I262" s="24">
        <v>48169</v>
      </c>
      <c r="J262" s="24">
        <v>16869509</v>
      </c>
      <c r="K262" s="24">
        <v>15350653.939999999</v>
      </c>
      <c r="L262" s="24">
        <v>9296168</v>
      </c>
      <c r="M262" s="24">
        <v>8452457</v>
      </c>
      <c r="N262" s="24">
        <v>5006792.99</v>
      </c>
      <c r="O262" s="24">
        <v>5732700</v>
      </c>
      <c r="P262" s="24">
        <v>1789276.45</v>
      </c>
      <c r="Q262" s="24">
        <v>266400</v>
      </c>
      <c r="R262" s="91"/>
      <c r="S262" s="10" t="s">
        <v>431</v>
      </c>
      <c r="V262" s="91"/>
      <c r="W262" s="10"/>
      <c r="X262" s="10"/>
      <c r="Y262" s="10"/>
      <c r="Z262" s="120"/>
      <c r="AA262" s="120"/>
      <c r="AB262" s="121"/>
      <c r="AC262" s="122"/>
      <c r="AD262" s="122"/>
      <c r="AE262" s="122"/>
      <c r="AF262" s="122"/>
      <c r="AG262" s="122"/>
      <c r="AH262" s="122"/>
      <c r="AI262" s="122"/>
      <c r="AJ262" s="122"/>
      <c r="AK262" s="122"/>
      <c r="AL262" s="122"/>
      <c r="AM262" s="122"/>
      <c r="AN262" s="122"/>
      <c r="AO262" s="122"/>
      <c r="AP262" s="122"/>
      <c r="AQ262" s="122"/>
      <c r="AR262" s="122"/>
      <c r="AS262" s="122"/>
      <c r="AT262" s="122"/>
      <c r="AU262" s="122"/>
      <c r="AV262" s="122"/>
      <c r="AW262" s="122"/>
      <c r="AX262" s="189"/>
      <c r="AY262" s="73"/>
      <c r="AZ262" s="73"/>
      <c r="BA262" s="52"/>
      <c r="BB262" s="52"/>
      <c r="BC262" s="52"/>
      <c r="BD262" s="52"/>
      <c r="BE262" s="52"/>
      <c r="BF262" s="10"/>
      <c r="BG262" s="10"/>
      <c r="BH262" s="10"/>
      <c r="BI262" s="10"/>
      <c r="BJ262" s="10"/>
      <c r="BK262" s="10"/>
      <c r="BL262" s="10"/>
      <c r="BM262" s="10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</row>
    <row r="263" spans="1:82" s="4" customFormat="1" ht="24.6" customHeight="1">
      <c r="B263" s="27" t="s">
        <v>138</v>
      </c>
      <c r="C263" s="26"/>
      <c r="E263" s="25">
        <v>1221016.78</v>
      </c>
      <c r="F263" s="24">
        <v>259549.6</v>
      </c>
      <c r="G263" s="24">
        <v>146382.92000000001</v>
      </c>
      <c r="H263" s="24">
        <v>0</v>
      </c>
      <c r="I263" s="24">
        <v>117571</v>
      </c>
      <c r="J263" s="24">
        <v>17979106</v>
      </c>
      <c r="K263" s="24">
        <v>21834841.199999999</v>
      </c>
      <c r="L263" s="24">
        <v>11035212</v>
      </c>
      <c r="M263" s="24">
        <v>12136478.83</v>
      </c>
      <c r="N263" s="24">
        <v>6035760.2400000002</v>
      </c>
      <c r="O263" s="24">
        <v>9849900</v>
      </c>
      <c r="P263" s="24">
        <v>2518483.06</v>
      </c>
      <c r="Q263" s="24">
        <v>20000</v>
      </c>
      <c r="R263" s="91"/>
      <c r="S263" s="10" t="s">
        <v>432</v>
      </c>
      <c r="V263" s="91"/>
      <c r="W263" s="10"/>
      <c r="X263" s="10"/>
      <c r="Y263" s="10"/>
      <c r="Z263" s="120"/>
      <c r="AA263" s="120"/>
      <c r="AB263" s="121"/>
      <c r="AC263" s="122"/>
      <c r="AD263" s="122"/>
      <c r="AE263" s="122"/>
      <c r="AF263" s="122"/>
      <c r="AG263" s="122"/>
      <c r="AH263" s="122"/>
      <c r="AI263" s="122"/>
      <c r="AJ263" s="122"/>
      <c r="AK263" s="122"/>
      <c r="AL263" s="122"/>
      <c r="AM263" s="122"/>
      <c r="AN263" s="122"/>
      <c r="AO263" s="122"/>
      <c r="AP263" s="122"/>
      <c r="AQ263" s="122"/>
      <c r="AR263" s="122"/>
      <c r="AS263" s="122"/>
      <c r="AT263" s="122"/>
      <c r="AU263" s="122"/>
      <c r="AV263" s="122"/>
      <c r="AW263" s="122"/>
      <c r="AX263" s="189"/>
      <c r="AY263" s="8"/>
      <c r="AZ263" s="8"/>
      <c r="BA263" s="52"/>
      <c r="BB263" s="52"/>
      <c r="BC263" s="52"/>
      <c r="BD263" s="52"/>
      <c r="BE263" s="52"/>
      <c r="BF263" s="10"/>
      <c r="BG263" s="10"/>
      <c r="BH263" s="10"/>
      <c r="BI263" s="10"/>
      <c r="BJ263" s="10"/>
      <c r="BK263" s="10"/>
      <c r="BL263" s="10"/>
      <c r="BM263" s="10"/>
    </row>
    <row r="264" spans="1:82" s="4" customFormat="1" ht="24.6" customHeight="1">
      <c r="B264" s="27" t="s">
        <v>167</v>
      </c>
      <c r="C264" s="26"/>
      <c r="E264" s="25">
        <v>1376224.9</v>
      </c>
      <c r="F264" s="24">
        <v>24625.599999999999</v>
      </c>
      <c r="G264" s="24">
        <v>132820.42000000001</v>
      </c>
      <c r="H264" s="24">
        <v>0</v>
      </c>
      <c r="I264" s="24">
        <v>10170</v>
      </c>
      <c r="J264" s="24">
        <v>16859867</v>
      </c>
      <c r="K264" s="24">
        <v>15231050.33</v>
      </c>
      <c r="L264" s="24">
        <v>8450741</v>
      </c>
      <c r="M264" s="24">
        <v>10064486</v>
      </c>
      <c r="N264" s="24">
        <v>6434589.6299999999</v>
      </c>
      <c r="O264" s="24">
        <v>6593000</v>
      </c>
      <c r="P264" s="24">
        <v>1570588.58</v>
      </c>
      <c r="Q264" s="24">
        <v>0</v>
      </c>
      <c r="R264" s="91"/>
      <c r="S264" s="10" t="s">
        <v>433</v>
      </c>
      <c r="V264" s="91"/>
      <c r="W264" s="10"/>
      <c r="X264" s="29"/>
      <c r="Y264" s="10"/>
      <c r="Z264" s="120"/>
      <c r="AA264" s="120"/>
      <c r="AB264" s="121"/>
      <c r="AC264" s="122"/>
      <c r="AD264" s="122"/>
      <c r="AE264" s="122"/>
      <c r="AF264" s="122"/>
      <c r="AG264" s="122"/>
      <c r="AH264" s="122"/>
      <c r="AI264" s="122"/>
      <c r="AJ264" s="122"/>
      <c r="AK264" s="122"/>
      <c r="AL264" s="122"/>
      <c r="AM264" s="122"/>
      <c r="AN264" s="122"/>
      <c r="AO264" s="122"/>
      <c r="AP264" s="122"/>
      <c r="AQ264" s="122"/>
      <c r="AR264" s="122"/>
      <c r="AS264" s="122"/>
      <c r="AT264" s="122"/>
      <c r="AU264" s="122"/>
      <c r="AV264" s="122"/>
      <c r="AW264" s="122"/>
      <c r="AX264" s="189"/>
      <c r="AY264" s="8"/>
      <c r="AZ264" s="8"/>
      <c r="BA264" s="52"/>
      <c r="BB264" s="52"/>
      <c r="BC264" s="52"/>
      <c r="BD264" s="52"/>
      <c r="BE264" s="52"/>
      <c r="BF264" s="10"/>
      <c r="BG264" s="10"/>
      <c r="BH264" s="10"/>
      <c r="BI264" s="10"/>
      <c r="BJ264" s="10"/>
      <c r="BK264" s="10"/>
      <c r="BL264" s="10"/>
      <c r="BM264" s="10"/>
    </row>
    <row r="265" spans="1:82" s="4" customFormat="1" ht="24.6" customHeight="1">
      <c r="B265" s="27" t="s">
        <v>166</v>
      </c>
      <c r="C265" s="26"/>
      <c r="E265" s="25">
        <v>459224.3</v>
      </c>
      <c r="F265" s="24">
        <v>86159.48</v>
      </c>
      <c r="G265" s="24">
        <v>89311.13</v>
      </c>
      <c r="H265" s="24">
        <v>0</v>
      </c>
      <c r="I265" s="24">
        <v>4180</v>
      </c>
      <c r="J265" s="24">
        <v>15783799</v>
      </c>
      <c r="K265" s="24">
        <v>14320856.460000001</v>
      </c>
      <c r="L265" s="24">
        <v>8014677</v>
      </c>
      <c r="M265" s="24">
        <v>10349088</v>
      </c>
      <c r="N265" s="24">
        <v>4926074.21</v>
      </c>
      <c r="O265" s="24">
        <v>6160339</v>
      </c>
      <c r="P265" s="24">
        <v>1605650</v>
      </c>
      <c r="Q265" s="24">
        <v>0</v>
      </c>
      <c r="R265" s="91"/>
      <c r="S265" s="10" t="s">
        <v>434</v>
      </c>
      <c r="V265" s="91"/>
      <c r="W265" s="10"/>
      <c r="X265" s="10"/>
      <c r="Y265" s="10"/>
      <c r="Z265" s="120"/>
      <c r="AA265" s="120"/>
      <c r="AB265" s="121"/>
      <c r="AC265" s="122"/>
      <c r="AD265" s="122"/>
      <c r="AE265" s="122"/>
      <c r="AF265" s="122"/>
      <c r="AG265" s="122"/>
      <c r="AH265" s="122"/>
      <c r="AI265" s="122"/>
      <c r="AJ265" s="122"/>
      <c r="AK265" s="122"/>
      <c r="AL265" s="122"/>
      <c r="AM265" s="122"/>
      <c r="AN265" s="122"/>
      <c r="AO265" s="122"/>
      <c r="AP265" s="122"/>
      <c r="AQ265" s="122"/>
      <c r="AR265" s="122"/>
      <c r="AS265" s="122"/>
      <c r="AT265" s="122"/>
      <c r="AU265" s="122"/>
      <c r="AV265" s="122"/>
      <c r="AW265" s="122"/>
      <c r="AX265" s="189"/>
      <c r="AY265" s="8"/>
      <c r="AZ265" s="8"/>
      <c r="BA265" s="52"/>
      <c r="BB265" s="52"/>
      <c r="BC265" s="52"/>
      <c r="BD265" s="52"/>
      <c r="BE265" s="52"/>
      <c r="BF265" s="10"/>
      <c r="BG265" s="10"/>
      <c r="BH265" s="10"/>
      <c r="BI265" s="10"/>
      <c r="BJ265" s="10"/>
      <c r="BK265" s="10"/>
      <c r="BL265" s="10"/>
      <c r="BM265" s="10"/>
    </row>
    <row r="266" spans="1:82" s="4" customFormat="1" ht="24.6" customHeight="1">
      <c r="B266" s="27" t="s">
        <v>165</v>
      </c>
      <c r="C266" s="26"/>
      <c r="E266" s="25">
        <v>429246.16</v>
      </c>
      <c r="F266" s="24">
        <v>107740.4</v>
      </c>
      <c r="G266" s="24">
        <v>89638.61</v>
      </c>
      <c r="H266" s="24">
        <v>0</v>
      </c>
      <c r="I266" s="24">
        <v>122414</v>
      </c>
      <c r="J266" s="24">
        <v>14167785</v>
      </c>
      <c r="K266" s="24">
        <v>17370023.359999999</v>
      </c>
      <c r="L266" s="24">
        <v>8416567.0800000001</v>
      </c>
      <c r="M266" s="24">
        <v>10995546</v>
      </c>
      <c r="N266" s="24">
        <v>6430425.3399999999</v>
      </c>
      <c r="O266" s="24">
        <v>2967990</v>
      </c>
      <c r="P266" s="24">
        <v>1600000</v>
      </c>
      <c r="Q266" s="24">
        <v>0</v>
      </c>
      <c r="R266" s="91"/>
      <c r="S266" s="10" t="s">
        <v>435</v>
      </c>
      <c r="V266" s="91"/>
      <c r="W266" s="10"/>
      <c r="X266" s="10"/>
      <c r="Y266" s="10"/>
      <c r="Z266" s="120"/>
      <c r="AA266" s="120"/>
      <c r="AB266" s="121"/>
      <c r="AC266" s="122"/>
      <c r="AD266" s="122"/>
      <c r="AE266" s="122"/>
      <c r="AF266" s="122"/>
      <c r="AG266" s="122"/>
      <c r="AH266" s="122"/>
      <c r="AI266" s="122"/>
      <c r="AJ266" s="122"/>
      <c r="AK266" s="122"/>
      <c r="AL266" s="122"/>
      <c r="AM266" s="122"/>
      <c r="AN266" s="122"/>
      <c r="AO266" s="122"/>
      <c r="AP266" s="122"/>
      <c r="AQ266" s="122"/>
      <c r="AR266" s="122"/>
      <c r="AS266" s="122"/>
      <c r="AT266" s="122"/>
      <c r="AU266" s="122"/>
      <c r="AV266" s="122"/>
      <c r="AW266" s="122"/>
      <c r="AX266" s="189"/>
      <c r="AY266" s="11"/>
      <c r="AZ266" s="11"/>
      <c r="BA266" s="29"/>
      <c r="BB266" s="29"/>
      <c r="BC266" s="29"/>
      <c r="BD266" s="52"/>
      <c r="BE266" s="52"/>
      <c r="BF266" s="10"/>
      <c r="BG266" s="10"/>
      <c r="BH266" s="10"/>
      <c r="BI266" s="10"/>
      <c r="BJ266" s="10"/>
      <c r="BK266" s="10"/>
      <c r="BL266" s="10"/>
      <c r="BM266" s="10"/>
    </row>
    <row r="267" spans="1:82" s="4" customFormat="1" ht="24.6" customHeight="1">
      <c r="B267" s="27" t="s">
        <v>164</v>
      </c>
      <c r="C267" s="26"/>
      <c r="E267" s="25">
        <v>294171.5</v>
      </c>
      <c r="F267" s="24">
        <v>68615.850000000006</v>
      </c>
      <c r="G267" s="24">
        <v>130648.1</v>
      </c>
      <c r="H267" s="24">
        <v>0</v>
      </c>
      <c r="I267" s="24">
        <v>138954</v>
      </c>
      <c r="J267" s="24">
        <v>17009737</v>
      </c>
      <c r="K267" s="24">
        <v>17482900.219999999</v>
      </c>
      <c r="L267" s="24">
        <v>10217873</v>
      </c>
      <c r="M267" s="24">
        <v>11348771</v>
      </c>
      <c r="N267" s="24">
        <v>6577228.6799999988</v>
      </c>
      <c r="O267" s="24">
        <v>3720363.91</v>
      </c>
      <c r="P267" s="24">
        <v>1908228.65</v>
      </c>
      <c r="Q267" s="24">
        <v>0</v>
      </c>
      <c r="R267" s="91"/>
      <c r="S267" s="10" t="s">
        <v>436</v>
      </c>
      <c r="V267" s="91"/>
      <c r="W267" s="10"/>
      <c r="X267" s="10"/>
      <c r="Y267" s="10"/>
      <c r="Z267" s="120"/>
      <c r="AA267" s="120"/>
      <c r="AB267" s="121"/>
      <c r="AC267" s="122"/>
      <c r="AD267" s="122"/>
      <c r="AE267" s="122"/>
      <c r="AF267" s="122"/>
      <c r="AG267" s="122"/>
      <c r="AH267" s="122"/>
      <c r="AI267" s="122"/>
      <c r="AJ267" s="122"/>
      <c r="AK267" s="122"/>
      <c r="AL267" s="122"/>
      <c r="AM267" s="122"/>
      <c r="AN267" s="122"/>
      <c r="AO267" s="122"/>
      <c r="AP267" s="122"/>
      <c r="AQ267" s="122"/>
      <c r="AR267" s="122"/>
      <c r="AS267" s="122"/>
      <c r="AT267" s="122"/>
      <c r="AU267" s="122"/>
      <c r="AV267" s="122"/>
      <c r="AW267" s="122"/>
      <c r="AX267" s="189"/>
      <c r="AY267" s="52"/>
      <c r="AZ267" s="52"/>
      <c r="BA267" s="10"/>
      <c r="BB267" s="10"/>
      <c r="BC267" s="10"/>
      <c r="BD267" s="29"/>
      <c r="BE267" s="29"/>
      <c r="BF267" s="10"/>
      <c r="BG267" s="10"/>
      <c r="BH267" s="10"/>
      <c r="BI267" s="10"/>
      <c r="BJ267" s="10"/>
      <c r="BK267" s="10"/>
      <c r="BL267" s="10"/>
      <c r="BM267" s="10"/>
    </row>
    <row r="268" spans="1:82" s="4" customFormat="1" ht="24.6" customHeight="1">
      <c r="B268" s="27" t="s">
        <v>163</v>
      </c>
      <c r="C268" s="26"/>
      <c r="E268" s="25">
        <v>274511.14</v>
      </c>
      <c r="F268" s="24">
        <v>318735.3</v>
      </c>
      <c r="G268" s="24">
        <v>0</v>
      </c>
      <c r="H268" s="24">
        <v>217449.96</v>
      </c>
      <c r="I268" s="24">
        <v>179140</v>
      </c>
      <c r="J268" s="24">
        <v>28932180</v>
      </c>
      <c r="K268" s="24">
        <v>23301105.710000001</v>
      </c>
      <c r="L268" s="24">
        <v>19854580.199999999</v>
      </c>
      <c r="M268" s="24">
        <v>12283033.710000001</v>
      </c>
      <c r="N268" s="24">
        <v>8165994.6600000001</v>
      </c>
      <c r="O268" s="24">
        <v>11346331.210000001</v>
      </c>
      <c r="P268" s="24">
        <v>3316000</v>
      </c>
      <c r="Q268" s="24">
        <v>0</v>
      </c>
      <c r="R268" s="91"/>
      <c r="S268" s="10" t="s">
        <v>437</v>
      </c>
      <c r="V268" s="91"/>
      <c r="W268" s="10"/>
      <c r="X268" s="10"/>
      <c r="Y268" s="10"/>
      <c r="Z268" s="120"/>
      <c r="AA268" s="120"/>
      <c r="AB268" s="121"/>
      <c r="AC268" s="122"/>
      <c r="AD268" s="122"/>
      <c r="AE268" s="122"/>
      <c r="AF268" s="122"/>
      <c r="AG268" s="122"/>
      <c r="AH268" s="122"/>
      <c r="AI268" s="122"/>
      <c r="AJ268" s="122"/>
      <c r="AK268" s="122"/>
      <c r="AL268" s="122"/>
      <c r="AM268" s="122"/>
      <c r="AN268" s="122"/>
      <c r="AO268" s="122"/>
      <c r="AP268" s="122"/>
      <c r="AQ268" s="122"/>
      <c r="AR268" s="122"/>
      <c r="AS268" s="122"/>
      <c r="AT268" s="122"/>
      <c r="AU268" s="122"/>
      <c r="AV268" s="122"/>
      <c r="AW268" s="122"/>
      <c r="AX268" s="189"/>
      <c r="AY268" s="52"/>
      <c r="AZ268" s="52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</row>
    <row r="269" spans="1:82" s="4" customFormat="1" ht="24.6" customHeight="1">
      <c r="B269" s="27" t="s">
        <v>162</v>
      </c>
      <c r="C269" s="26"/>
      <c r="E269" s="25">
        <v>544220.5</v>
      </c>
      <c r="F269" s="24">
        <v>116568.3</v>
      </c>
      <c r="G269" s="24">
        <v>257185.45</v>
      </c>
      <c r="H269" s="24">
        <v>0</v>
      </c>
      <c r="I269" s="24">
        <v>130665</v>
      </c>
      <c r="J269" s="24">
        <v>28179684</v>
      </c>
      <c r="K269" s="24">
        <v>24862667.82</v>
      </c>
      <c r="L269" s="24">
        <v>14892577.33</v>
      </c>
      <c r="M269" s="24">
        <v>13326337.52</v>
      </c>
      <c r="N269" s="24">
        <v>8329036.5099999998</v>
      </c>
      <c r="O269" s="24">
        <v>12266722.039999999</v>
      </c>
      <c r="P269" s="24">
        <v>3578987.62</v>
      </c>
      <c r="Q269" s="24">
        <v>0</v>
      </c>
      <c r="R269" s="91"/>
      <c r="S269" s="10" t="s">
        <v>438</v>
      </c>
      <c r="V269" s="91"/>
      <c r="W269" s="10"/>
      <c r="X269" s="10"/>
      <c r="Y269" s="10"/>
      <c r="Z269" s="120"/>
      <c r="AA269" s="120"/>
      <c r="AB269" s="121"/>
      <c r="AC269" s="122"/>
      <c r="AD269" s="122"/>
      <c r="AE269" s="122"/>
      <c r="AF269" s="122"/>
      <c r="AG269" s="122"/>
      <c r="AH269" s="122"/>
      <c r="AI269" s="122"/>
      <c r="AJ269" s="122"/>
      <c r="AK269" s="122"/>
      <c r="AL269" s="122"/>
      <c r="AM269" s="122"/>
      <c r="AN269" s="122"/>
      <c r="AO269" s="122"/>
      <c r="AP269" s="122"/>
      <c r="AQ269" s="122"/>
      <c r="AR269" s="122"/>
      <c r="AS269" s="122"/>
      <c r="AT269" s="122"/>
      <c r="AU269" s="122"/>
      <c r="AV269" s="122"/>
      <c r="AW269" s="122"/>
      <c r="AX269" s="189"/>
      <c r="AY269" s="52"/>
      <c r="AZ269" s="52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</row>
    <row r="270" spans="1:82" s="4" customFormat="1" ht="24.6" customHeight="1">
      <c r="B270" s="27" t="s">
        <v>161</v>
      </c>
      <c r="C270" s="26"/>
      <c r="E270" s="25">
        <v>2339217.52</v>
      </c>
      <c r="F270" s="24">
        <v>870733</v>
      </c>
      <c r="G270" s="24">
        <v>356582.31</v>
      </c>
      <c r="H270" s="24">
        <v>0</v>
      </c>
      <c r="I270" s="24">
        <v>590</v>
      </c>
      <c r="J270" s="24">
        <v>17268725</v>
      </c>
      <c r="K270" s="24">
        <v>24195809.899999999</v>
      </c>
      <c r="L270" s="24">
        <v>10243865</v>
      </c>
      <c r="M270" s="24">
        <v>11664235</v>
      </c>
      <c r="N270" s="24">
        <v>6414310.8399999999</v>
      </c>
      <c r="O270" s="24">
        <v>4309840</v>
      </c>
      <c r="P270" s="24">
        <v>3297369.99</v>
      </c>
      <c r="Q270" s="24">
        <v>0</v>
      </c>
      <c r="R270" s="91"/>
      <c r="S270" s="10" t="s">
        <v>439</v>
      </c>
      <c r="V270" s="91"/>
      <c r="W270" s="10"/>
      <c r="X270" s="10"/>
      <c r="Y270" s="10"/>
      <c r="Z270" s="120"/>
      <c r="AA270" s="120"/>
      <c r="AB270" s="121"/>
      <c r="AC270" s="122"/>
      <c r="AD270" s="122"/>
      <c r="AE270" s="122"/>
      <c r="AF270" s="122"/>
      <c r="AG270" s="122"/>
      <c r="AH270" s="122"/>
      <c r="AI270" s="122"/>
      <c r="AJ270" s="122"/>
      <c r="AK270" s="122"/>
      <c r="AL270" s="122"/>
      <c r="AM270" s="122"/>
      <c r="AN270" s="122"/>
      <c r="AO270" s="122"/>
      <c r="AP270" s="122"/>
      <c r="AQ270" s="122"/>
      <c r="AR270" s="122"/>
      <c r="AS270" s="122"/>
      <c r="AT270" s="122"/>
      <c r="AU270" s="122"/>
      <c r="AV270" s="122"/>
      <c r="AW270" s="122"/>
      <c r="AX270" s="189"/>
      <c r="AY270" s="52"/>
      <c r="AZ270" s="52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</row>
    <row r="271" spans="1:82" s="4" customFormat="1" ht="24.6" customHeight="1">
      <c r="B271" s="27" t="s">
        <v>160</v>
      </c>
      <c r="C271" s="26"/>
      <c r="E271" s="25">
        <v>2103367.06</v>
      </c>
      <c r="F271" s="24">
        <v>1034025.4</v>
      </c>
      <c r="G271" s="24">
        <v>410436.2</v>
      </c>
      <c r="H271" s="24">
        <v>0</v>
      </c>
      <c r="I271" s="24">
        <v>106371</v>
      </c>
      <c r="J271" s="24">
        <v>38852149</v>
      </c>
      <c r="K271" s="24">
        <v>30222517.34</v>
      </c>
      <c r="L271" s="24">
        <v>25644757</v>
      </c>
      <c r="M271" s="24">
        <v>15462413</v>
      </c>
      <c r="N271" s="24">
        <v>8143920.3500000006</v>
      </c>
      <c r="O271" s="24">
        <v>12015080</v>
      </c>
      <c r="P271" s="24">
        <v>4060078.27</v>
      </c>
      <c r="Q271" s="24">
        <v>0</v>
      </c>
      <c r="R271" s="91"/>
      <c r="S271" s="10" t="s">
        <v>440</v>
      </c>
      <c r="V271" s="91"/>
      <c r="W271" s="10"/>
      <c r="X271" s="29"/>
      <c r="Y271" s="10"/>
      <c r="Z271" s="120"/>
      <c r="AA271" s="120"/>
      <c r="AB271" s="121"/>
      <c r="AC271" s="122"/>
      <c r="AD271" s="122"/>
      <c r="AE271" s="122"/>
      <c r="AF271" s="122"/>
      <c r="AG271" s="122"/>
      <c r="AH271" s="122"/>
      <c r="AI271" s="122"/>
      <c r="AJ271" s="122"/>
      <c r="AK271" s="122"/>
      <c r="AL271" s="122"/>
      <c r="AM271" s="122"/>
      <c r="AN271" s="122"/>
      <c r="AO271" s="122"/>
      <c r="AP271" s="122"/>
      <c r="AQ271" s="122"/>
      <c r="AR271" s="122"/>
      <c r="AS271" s="122"/>
      <c r="AT271" s="122"/>
      <c r="AU271" s="122"/>
      <c r="AV271" s="122"/>
      <c r="AW271" s="122"/>
      <c r="AX271" s="189"/>
      <c r="AY271" s="52"/>
      <c r="AZ271" s="52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</row>
    <row r="272" spans="1:82" s="5" customFormat="1" ht="24.6" customHeight="1">
      <c r="A272" s="35" t="s">
        <v>159</v>
      </c>
      <c r="B272" s="30"/>
      <c r="C272" s="29"/>
      <c r="E272" s="63">
        <f>SUM(E273:E275)+SUM(E289:E296)</f>
        <v>12369607.57</v>
      </c>
      <c r="F272" s="63">
        <f>SUM(F273:F275)+SUM(F289:F296)</f>
        <v>4038763.1300000004</v>
      </c>
      <c r="G272" s="63">
        <f>SUM(G273:G275)+SUM(G289:G296)</f>
        <v>3778141.39</v>
      </c>
      <c r="H272" s="63">
        <f>SUM(H273:H275)+SUM(H289:H296)</f>
        <v>203357.24</v>
      </c>
      <c r="I272" s="63">
        <f t="shared" ref="I272:K272" si="24">SUM(I273:I275)+SUM(I289:I296)</f>
        <v>431205.8</v>
      </c>
      <c r="J272" s="63">
        <f t="shared" si="24"/>
        <v>310471871.31999999</v>
      </c>
      <c r="K272" s="63">
        <f t="shared" si="24"/>
        <v>298353350.67000002</v>
      </c>
      <c r="L272" s="63">
        <f t="shared" ref="L272" si="25">SUM(L273:L275)+SUM(L289:L296)</f>
        <v>159295632.81999999</v>
      </c>
      <c r="M272" s="63">
        <f t="shared" ref="M272" si="26">SUM(M273:M275)+SUM(M289:M296)</f>
        <v>139163553.34</v>
      </c>
      <c r="N272" s="63">
        <f t="shared" ref="N272" si="27">SUM(N273:N275)+SUM(N289:N296)</f>
        <v>80312398.469999999</v>
      </c>
      <c r="O272" s="63">
        <f t="shared" ref="O272" si="28">SUM(O273:O275)+SUM(O289:O296)</f>
        <v>178717681.53999999</v>
      </c>
      <c r="P272" s="63">
        <f t="shared" ref="P272" si="29">SUM(P273:P275)+SUM(P289:P296)</f>
        <v>36871908.410000004</v>
      </c>
      <c r="Q272" s="63">
        <f t="shared" ref="Q272" si="30">SUM(Q273:Q275)+SUM(Q289:Q296)</f>
        <v>125000</v>
      </c>
      <c r="R272" s="29" t="s">
        <v>441</v>
      </c>
      <c r="S272" s="29"/>
      <c r="U272" s="8"/>
      <c r="V272" s="29"/>
      <c r="W272" s="29"/>
      <c r="X272" s="10"/>
      <c r="Y272" s="10"/>
      <c r="Z272" s="189"/>
      <c r="AA272" s="189"/>
      <c r="AB272" s="189"/>
      <c r="AC272" s="189"/>
      <c r="AD272" s="189"/>
      <c r="AE272" s="189"/>
      <c r="AF272" s="189"/>
      <c r="AG272" s="189"/>
      <c r="AH272" s="189"/>
      <c r="AI272" s="189"/>
      <c r="AJ272" s="189"/>
      <c r="AK272" s="189"/>
      <c r="AL272" s="189"/>
      <c r="AM272" s="189"/>
      <c r="AN272" s="189"/>
      <c r="AO272" s="189"/>
      <c r="AP272" s="189"/>
      <c r="AQ272" s="189"/>
      <c r="AR272" s="189"/>
      <c r="AS272" s="189"/>
      <c r="AT272" s="189"/>
      <c r="AU272" s="189"/>
      <c r="AV272" s="189"/>
      <c r="AW272" s="189"/>
      <c r="AX272" s="189"/>
      <c r="AY272" s="52"/>
      <c r="AZ272" s="52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</row>
    <row r="273" spans="1:82" s="4" customFormat="1" ht="24.6" customHeight="1">
      <c r="B273" s="27" t="s">
        <v>158</v>
      </c>
      <c r="C273" s="26"/>
      <c r="E273" s="25">
        <v>302035.62</v>
      </c>
      <c r="F273" s="24">
        <v>88891.24</v>
      </c>
      <c r="G273" s="24">
        <v>298337.52</v>
      </c>
      <c r="H273" s="24">
        <v>0</v>
      </c>
      <c r="I273" s="24">
        <v>14984</v>
      </c>
      <c r="J273" s="24">
        <v>25815106.579999998</v>
      </c>
      <c r="K273" s="24">
        <v>21689216.739999998</v>
      </c>
      <c r="L273" s="24">
        <v>13184372</v>
      </c>
      <c r="M273" s="24">
        <v>11784482.530000001</v>
      </c>
      <c r="N273" s="24">
        <v>4681869.3100000005</v>
      </c>
      <c r="O273" s="24">
        <v>9664120</v>
      </c>
      <c r="P273" s="24">
        <v>2432000</v>
      </c>
      <c r="Q273" s="24">
        <v>0</v>
      </c>
      <c r="R273" s="91"/>
      <c r="S273" s="10" t="s">
        <v>442</v>
      </c>
      <c r="U273" s="52"/>
      <c r="V273" s="91"/>
      <c r="W273" s="10"/>
      <c r="X273" s="10"/>
      <c r="Y273" s="10"/>
      <c r="Z273" s="120"/>
      <c r="AA273" s="120"/>
      <c r="AB273" s="121"/>
      <c r="AC273" s="122"/>
      <c r="AD273" s="122"/>
      <c r="AE273" s="122"/>
      <c r="AF273" s="122"/>
      <c r="AG273" s="122"/>
      <c r="AH273" s="122"/>
      <c r="AI273" s="122"/>
      <c r="AJ273" s="122"/>
      <c r="AK273" s="122"/>
      <c r="AL273" s="122"/>
      <c r="AM273" s="122"/>
      <c r="AN273" s="122"/>
      <c r="AO273" s="122"/>
      <c r="AP273" s="122"/>
      <c r="AQ273" s="122"/>
      <c r="AR273" s="122"/>
      <c r="AS273" s="122"/>
      <c r="AT273" s="122"/>
      <c r="AU273" s="122"/>
      <c r="AV273" s="122"/>
      <c r="AW273" s="122"/>
      <c r="AX273" s="189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</row>
    <row r="274" spans="1:82" s="4" customFormat="1" ht="24.6" customHeight="1">
      <c r="B274" s="27" t="s">
        <v>157</v>
      </c>
      <c r="C274" s="26"/>
      <c r="E274" s="25">
        <v>2389507</v>
      </c>
      <c r="F274" s="24">
        <v>126391.4</v>
      </c>
      <c r="G274" s="24">
        <v>234602.46</v>
      </c>
      <c r="H274" s="24">
        <v>0</v>
      </c>
      <c r="I274" s="24">
        <v>400</v>
      </c>
      <c r="J274" s="24">
        <v>22042879</v>
      </c>
      <c r="K274" s="24">
        <v>19302614.789999999</v>
      </c>
      <c r="L274" s="24">
        <v>10312727.51</v>
      </c>
      <c r="M274" s="24">
        <v>10282768</v>
      </c>
      <c r="N274" s="24">
        <v>6780120.6500000004</v>
      </c>
      <c r="O274" s="24">
        <v>13856800</v>
      </c>
      <c r="P274" s="24">
        <v>1906000</v>
      </c>
      <c r="Q274" s="24">
        <v>20000</v>
      </c>
      <c r="R274" s="91"/>
      <c r="S274" s="10" t="s">
        <v>443</v>
      </c>
      <c r="U274" s="52"/>
      <c r="V274" s="91"/>
      <c r="W274" s="10"/>
      <c r="X274" s="10"/>
      <c r="Y274" s="10"/>
      <c r="Z274" s="120"/>
      <c r="AA274" s="120"/>
      <c r="AB274" s="121"/>
      <c r="AC274" s="122"/>
      <c r="AD274" s="122"/>
      <c r="AE274" s="122"/>
      <c r="AF274" s="122"/>
      <c r="AG274" s="122"/>
      <c r="AH274" s="122"/>
      <c r="AI274" s="122"/>
      <c r="AJ274" s="122"/>
      <c r="AK274" s="122"/>
      <c r="AL274" s="122"/>
      <c r="AM274" s="122"/>
      <c r="AN274" s="122"/>
      <c r="AO274" s="122"/>
      <c r="AP274" s="122"/>
      <c r="AQ274" s="122"/>
      <c r="AR274" s="122"/>
      <c r="AS274" s="122"/>
      <c r="AT274" s="122"/>
      <c r="AU274" s="122"/>
      <c r="AV274" s="122"/>
      <c r="AW274" s="122"/>
      <c r="AX274" s="189"/>
      <c r="AY274" s="10"/>
      <c r="AZ274" s="10"/>
      <c r="BA274" s="10"/>
      <c r="BB274" s="10"/>
      <c r="BC274" s="10"/>
      <c r="BD274" s="10"/>
      <c r="BE274" s="10"/>
      <c r="BF274" s="29"/>
      <c r="BG274" s="29"/>
      <c r="BH274" s="29"/>
      <c r="BI274" s="29"/>
      <c r="BJ274" s="29"/>
      <c r="BK274" s="29"/>
      <c r="BL274" s="29"/>
      <c r="BM274" s="29"/>
    </row>
    <row r="275" spans="1:82" s="4" customFormat="1" ht="24.6" customHeight="1">
      <c r="B275" s="27" t="s">
        <v>156</v>
      </c>
      <c r="C275" s="26"/>
      <c r="E275" s="25">
        <v>235431.84</v>
      </c>
      <c r="F275" s="24">
        <v>36018.400000000001</v>
      </c>
      <c r="G275" s="24">
        <v>0</v>
      </c>
      <c r="H275" s="24">
        <v>203357.24</v>
      </c>
      <c r="I275" s="24">
        <v>3325</v>
      </c>
      <c r="J275" s="24">
        <v>12219367</v>
      </c>
      <c r="K275" s="24">
        <v>15310493.210000001</v>
      </c>
      <c r="L275" s="24">
        <v>6945927</v>
      </c>
      <c r="M275" s="24">
        <v>8977874</v>
      </c>
      <c r="N275" s="24">
        <v>3864789.37</v>
      </c>
      <c r="O275" s="24">
        <v>7985500</v>
      </c>
      <c r="P275" s="24">
        <v>1961275.17</v>
      </c>
      <c r="Q275" s="24">
        <v>0</v>
      </c>
      <c r="R275" s="91"/>
      <c r="S275" s="10" t="s">
        <v>444</v>
      </c>
      <c r="U275" s="52"/>
      <c r="V275" s="91"/>
      <c r="W275" s="10"/>
      <c r="X275" s="10"/>
      <c r="Y275" s="73"/>
      <c r="Z275" s="120"/>
      <c r="AA275" s="120"/>
      <c r="AB275" s="121"/>
      <c r="AC275" s="122"/>
      <c r="AD275" s="122"/>
      <c r="AE275" s="122"/>
      <c r="AF275" s="122"/>
      <c r="AG275" s="122"/>
      <c r="AH275" s="122"/>
      <c r="AI275" s="122"/>
      <c r="AJ275" s="122"/>
      <c r="AK275" s="122"/>
      <c r="AL275" s="122"/>
      <c r="AM275" s="122"/>
      <c r="AN275" s="122"/>
      <c r="AO275" s="122"/>
      <c r="AP275" s="122"/>
      <c r="AQ275" s="122"/>
      <c r="AR275" s="122"/>
      <c r="AS275" s="122"/>
      <c r="AT275" s="122"/>
      <c r="AU275" s="122"/>
      <c r="AV275" s="122"/>
      <c r="AW275" s="122"/>
      <c r="AX275" s="189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</row>
    <row r="276" spans="1:82" s="4" customFormat="1" ht="75" customHeight="1">
      <c r="B276" s="27"/>
      <c r="C276" s="32"/>
      <c r="E276" s="59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94"/>
      <c r="S276" s="91"/>
      <c r="T276" s="10"/>
      <c r="U276" s="52"/>
      <c r="V276" s="94"/>
      <c r="W276" s="91"/>
      <c r="X276" s="10"/>
      <c r="Y276" s="73"/>
      <c r="Z276" s="120"/>
      <c r="AA276" s="120"/>
      <c r="AB276" s="121"/>
      <c r="AC276" s="122"/>
      <c r="AD276" s="122"/>
      <c r="AE276" s="122"/>
      <c r="AF276" s="122"/>
      <c r="AG276" s="122"/>
      <c r="AH276" s="122"/>
      <c r="AI276" s="122"/>
      <c r="AJ276" s="122"/>
      <c r="AK276" s="122"/>
      <c r="AL276" s="122"/>
      <c r="AM276" s="122"/>
      <c r="AN276" s="122"/>
      <c r="AO276" s="122"/>
      <c r="AP276" s="122"/>
      <c r="AQ276" s="122"/>
      <c r="AR276" s="122"/>
      <c r="AS276" s="122"/>
      <c r="AT276" s="122"/>
      <c r="AU276" s="122"/>
      <c r="AV276" s="122"/>
      <c r="AW276" s="122"/>
      <c r="AX276" s="189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</row>
    <row r="277" spans="1:82" s="4" customFormat="1" ht="75" customHeight="1">
      <c r="B277" s="27"/>
      <c r="C277" s="32"/>
      <c r="E277" s="59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94"/>
      <c r="S277" s="91"/>
      <c r="T277" s="10"/>
      <c r="U277" s="52"/>
      <c r="V277" s="94"/>
      <c r="W277" s="91"/>
      <c r="X277" s="10"/>
      <c r="Y277" s="73"/>
      <c r="Z277" s="120"/>
      <c r="AA277" s="120"/>
      <c r="AB277" s="121"/>
      <c r="AC277" s="122"/>
      <c r="AD277" s="122"/>
      <c r="AE277" s="122"/>
      <c r="AF277" s="122"/>
      <c r="AG277" s="122"/>
      <c r="AH277" s="122"/>
      <c r="AI277" s="122"/>
      <c r="AJ277" s="122"/>
      <c r="AK277" s="122"/>
      <c r="AL277" s="122"/>
      <c r="AM277" s="122"/>
      <c r="AN277" s="122"/>
      <c r="AO277" s="122"/>
      <c r="AP277" s="122"/>
      <c r="AQ277" s="122"/>
      <c r="AR277" s="122"/>
      <c r="AS277" s="122"/>
      <c r="AT277" s="122"/>
      <c r="AU277" s="122"/>
      <c r="AV277" s="122"/>
      <c r="AW277" s="122"/>
      <c r="AX277" s="189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</row>
    <row r="278" spans="1:82" s="9" customFormat="1" ht="26.25" customHeight="1">
      <c r="B278" s="54" t="s">
        <v>50</v>
      </c>
      <c r="C278" s="51"/>
      <c r="D278" s="54" t="s">
        <v>564</v>
      </c>
      <c r="E278" s="53"/>
      <c r="V278" s="73"/>
      <c r="W278" s="73"/>
      <c r="X278" s="10"/>
      <c r="Y278" s="73"/>
      <c r="Z278" s="120"/>
      <c r="AA278" s="120"/>
      <c r="AB278" s="121"/>
      <c r="AC278" s="122"/>
      <c r="AD278" s="122"/>
      <c r="AE278" s="122"/>
      <c r="AF278" s="122"/>
      <c r="AG278" s="122"/>
      <c r="AH278" s="122"/>
      <c r="AI278" s="122"/>
      <c r="AJ278" s="122"/>
      <c r="AK278" s="122"/>
      <c r="AL278" s="122"/>
      <c r="AM278" s="122"/>
      <c r="AN278" s="122"/>
      <c r="AO278" s="122"/>
      <c r="AP278" s="122"/>
      <c r="AQ278" s="122"/>
      <c r="AR278" s="122"/>
      <c r="AS278" s="122"/>
      <c r="AT278" s="122"/>
      <c r="AU278" s="122"/>
      <c r="AV278" s="122"/>
      <c r="AW278" s="122"/>
      <c r="AX278" s="189"/>
      <c r="AY278" s="29"/>
      <c r="AZ278" s="29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</row>
    <row r="279" spans="1:82" s="8" customFormat="1" ht="18.75" customHeight="1">
      <c r="B279" s="9" t="s">
        <v>49</v>
      </c>
      <c r="C279" s="51"/>
      <c r="D279" s="50" t="s">
        <v>48</v>
      </c>
      <c r="E279" s="49"/>
      <c r="U279" s="4"/>
      <c r="X279" s="10"/>
      <c r="Y279" s="73"/>
      <c r="Z279" s="120"/>
      <c r="AA279" s="120"/>
      <c r="AB279" s="121"/>
      <c r="AC279" s="122"/>
      <c r="AD279" s="122"/>
      <c r="AE279" s="122"/>
      <c r="AF279" s="122"/>
      <c r="AG279" s="122"/>
      <c r="AH279" s="122"/>
      <c r="AI279" s="122"/>
      <c r="AJ279" s="122"/>
      <c r="AK279" s="122"/>
      <c r="AL279" s="122"/>
      <c r="AM279" s="122"/>
      <c r="AN279" s="122"/>
      <c r="AO279" s="122"/>
      <c r="AP279" s="122"/>
      <c r="AQ279" s="122"/>
      <c r="AR279" s="122"/>
      <c r="AS279" s="122"/>
      <c r="AT279" s="122"/>
      <c r="AU279" s="122"/>
      <c r="AV279" s="122"/>
      <c r="AW279" s="122"/>
      <c r="AX279" s="189"/>
      <c r="AY279" s="10"/>
      <c r="AZ279" s="10"/>
      <c r="BA279" s="29"/>
      <c r="BB279" s="29"/>
      <c r="BC279" s="29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</row>
    <row r="280" spans="1:82" s="8" customFormat="1">
      <c r="B280" s="9"/>
      <c r="C280" s="51"/>
      <c r="D280" s="50" t="s">
        <v>566</v>
      </c>
      <c r="E280" s="49"/>
      <c r="Q280" s="52"/>
      <c r="R280" s="52"/>
      <c r="S280" s="92" t="s">
        <v>303</v>
      </c>
      <c r="T280" s="52"/>
      <c r="U280" s="9"/>
      <c r="V280" s="52"/>
      <c r="W280" s="92"/>
      <c r="X280" s="10"/>
      <c r="Y280" s="73"/>
      <c r="Z280" s="120"/>
      <c r="AA280" s="120"/>
      <c r="AB280" s="121"/>
      <c r="AC280" s="122"/>
      <c r="AD280" s="122"/>
      <c r="AE280" s="122"/>
      <c r="AF280" s="122"/>
      <c r="AG280" s="122"/>
      <c r="AH280" s="122"/>
      <c r="AI280" s="122"/>
      <c r="AJ280" s="122"/>
      <c r="AK280" s="122"/>
      <c r="AL280" s="122"/>
      <c r="AM280" s="122"/>
      <c r="AN280" s="122"/>
      <c r="AO280" s="122"/>
      <c r="AP280" s="122"/>
      <c r="AQ280" s="122"/>
      <c r="AR280" s="122"/>
      <c r="AS280" s="122"/>
      <c r="AT280" s="122"/>
      <c r="AU280" s="122"/>
      <c r="AV280" s="122"/>
      <c r="AW280" s="122"/>
      <c r="AX280" s="189"/>
      <c r="AY280" s="10"/>
      <c r="AZ280" s="10"/>
      <c r="BA280" s="10"/>
      <c r="BB280" s="10"/>
      <c r="BC280" s="10"/>
      <c r="BD280" s="29"/>
      <c r="BE280" s="29"/>
      <c r="BF280" s="73"/>
      <c r="BG280" s="73"/>
      <c r="BH280" s="73"/>
      <c r="BI280" s="73"/>
      <c r="BJ280" s="73"/>
      <c r="BK280" s="73"/>
      <c r="BL280" s="73"/>
      <c r="BM280" s="73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</row>
    <row r="281" spans="1:82" s="8" customFormat="1" ht="15" customHeight="1">
      <c r="B281" s="9"/>
      <c r="C281" s="51"/>
      <c r="D281" s="50"/>
      <c r="E281" s="49"/>
      <c r="P281" s="48"/>
      <c r="Q281" s="48"/>
      <c r="R281" s="48"/>
      <c r="S281" s="48"/>
      <c r="T281" s="52"/>
      <c r="V281" s="52"/>
      <c r="W281" s="52"/>
      <c r="X281" s="10"/>
      <c r="Y281" s="73"/>
      <c r="Z281" s="120"/>
      <c r="AA281" s="120"/>
      <c r="AB281" s="121"/>
      <c r="AC281" s="122"/>
      <c r="AD281" s="122"/>
      <c r="AE281" s="122"/>
      <c r="AF281" s="122"/>
      <c r="AG281" s="122"/>
      <c r="AH281" s="122"/>
      <c r="AI281" s="122"/>
      <c r="AJ281" s="122"/>
      <c r="AK281" s="122"/>
      <c r="AL281" s="122"/>
      <c r="AM281" s="122"/>
      <c r="AN281" s="122"/>
      <c r="AO281" s="122"/>
      <c r="AP281" s="122"/>
      <c r="AQ281" s="122"/>
      <c r="AR281" s="122"/>
      <c r="AS281" s="122"/>
      <c r="AT281" s="122"/>
      <c r="AU281" s="122"/>
      <c r="AV281" s="122"/>
      <c r="AW281" s="122"/>
      <c r="AX281" s="189"/>
      <c r="AY281" s="10"/>
      <c r="AZ281" s="10"/>
      <c r="BA281" s="10"/>
      <c r="BB281" s="10"/>
      <c r="BC281" s="10"/>
      <c r="BD281" s="10"/>
      <c r="BE281" s="10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</row>
    <row r="282" spans="1:82" s="3" customFormat="1" ht="19.8" customHeight="1">
      <c r="A282" s="107"/>
      <c r="B282" s="108"/>
      <c r="C282" s="108"/>
      <c r="D282" s="109"/>
      <c r="E282" s="164" t="s">
        <v>47</v>
      </c>
      <c r="F282" s="165"/>
      <c r="G282" s="165"/>
      <c r="H282" s="165"/>
      <c r="I282" s="165"/>
      <c r="J282" s="165"/>
      <c r="K282" s="166"/>
      <c r="L282" s="167" t="s">
        <v>43</v>
      </c>
      <c r="M282" s="168"/>
      <c r="N282" s="168"/>
      <c r="O282" s="168"/>
      <c r="P282" s="168"/>
      <c r="Q282" s="169"/>
      <c r="R282" s="129" t="s">
        <v>302</v>
      </c>
      <c r="S282" s="90"/>
      <c r="T282" s="93"/>
      <c r="V282" s="153"/>
      <c r="W282" s="90"/>
      <c r="X282" s="10"/>
      <c r="Y282" s="73"/>
      <c r="Z282" s="120"/>
      <c r="AA282" s="120"/>
      <c r="AB282" s="121"/>
      <c r="AC282" s="122"/>
      <c r="AD282" s="122"/>
      <c r="AE282" s="122"/>
      <c r="AF282" s="122"/>
      <c r="AG282" s="122"/>
      <c r="AH282" s="122"/>
      <c r="AI282" s="122"/>
      <c r="AJ282" s="122"/>
      <c r="AK282" s="122"/>
      <c r="AL282" s="122"/>
      <c r="AM282" s="122"/>
      <c r="AN282" s="122"/>
      <c r="AO282" s="122"/>
      <c r="AP282" s="122"/>
      <c r="AQ282" s="122"/>
      <c r="AR282" s="122"/>
      <c r="AS282" s="122"/>
      <c r="AT282" s="122"/>
      <c r="AU282" s="122"/>
      <c r="AV282" s="122"/>
      <c r="AW282" s="122"/>
      <c r="AX282" s="189"/>
      <c r="AY282" s="10"/>
      <c r="AZ282" s="10"/>
      <c r="BA282" s="10"/>
      <c r="BB282" s="10"/>
      <c r="BC282" s="10"/>
      <c r="BD282" s="10"/>
      <c r="BE282" s="10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</row>
    <row r="283" spans="1:82" s="7" customFormat="1">
      <c r="A283" s="158" t="s">
        <v>45</v>
      </c>
      <c r="B283" s="158"/>
      <c r="C283" s="158"/>
      <c r="D283" s="159"/>
      <c r="E283" s="170" t="s">
        <v>46</v>
      </c>
      <c r="F283" s="171"/>
      <c r="G283" s="171"/>
      <c r="H283" s="171"/>
      <c r="I283" s="171"/>
      <c r="J283" s="171"/>
      <c r="K283" s="172"/>
      <c r="L283" s="160" t="s">
        <v>28</v>
      </c>
      <c r="M283" s="161"/>
      <c r="N283" s="161"/>
      <c r="O283" s="161"/>
      <c r="P283" s="161"/>
      <c r="Q283" s="161"/>
      <c r="R283" s="154" t="s">
        <v>304</v>
      </c>
      <c r="S283" s="155"/>
      <c r="T283" s="93"/>
      <c r="V283" s="156"/>
      <c r="W283" s="156"/>
      <c r="X283" s="10"/>
      <c r="Y283" s="73"/>
      <c r="Z283" s="120"/>
      <c r="AA283" s="120"/>
      <c r="AB283" s="121"/>
      <c r="AC283" s="122"/>
      <c r="AD283" s="122"/>
      <c r="AE283" s="122"/>
      <c r="AF283" s="122"/>
      <c r="AG283" s="122"/>
      <c r="AH283" s="122"/>
      <c r="AI283" s="122"/>
      <c r="AJ283" s="122"/>
      <c r="AK283" s="122"/>
      <c r="AL283" s="122"/>
      <c r="AM283" s="122"/>
      <c r="AN283" s="122"/>
      <c r="AO283" s="122"/>
      <c r="AP283" s="122"/>
      <c r="AQ283" s="122"/>
      <c r="AR283" s="122"/>
      <c r="AS283" s="122"/>
      <c r="AT283" s="122"/>
      <c r="AU283" s="122"/>
      <c r="AV283" s="122"/>
      <c r="AW283" s="122"/>
      <c r="AX283" s="189"/>
      <c r="AY283" s="10"/>
      <c r="AZ283" s="10"/>
      <c r="BA283" s="10"/>
      <c r="BB283" s="10"/>
      <c r="BC283" s="10"/>
      <c r="BD283" s="10"/>
      <c r="BE283" s="10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</row>
    <row r="284" spans="1:82" s="7" customFormat="1" ht="4.2" customHeight="1">
      <c r="E284" s="44"/>
      <c r="G284" s="39"/>
      <c r="H284" s="39"/>
      <c r="I284" s="39"/>
      <c r="J284" s="45"/>
      <c r="K284" s="141"/>
      <c r="L284" s="142"/>
      <c r="M284" s="138"/>
      <c r="N284" s="142"/>
      <c r="O284" s="138"/>
      <c r="P284" s="142"/>
      <c r="Q284" s="139"/>
      <c r="R284" s="154"/>
      <c r="S284" s="156"/>
      <c r="T284" s="87"/>
      <c r="V284" s="156"/>
      <c r="W284" s="156"/>
      <c r="X284" s="10"/>
      <c r="Y284" s="73"/>
      <c r="Z284" s="120"/>
      <c r="AA284" s="120"/>
      <c r="AB284" s="121"/>
      <c r="AC284" s="122"/>
      <c r="AD284" s="122"/>
      <c r="AE284" s="122"/>
      <c r="AF284" s="122"/>
      <c r="AG284" s="122"/>
      <c r="AH284" s="122"/>
      <c r="AI284" s="122"/>
      <c r="AJ284" s="122"/>
      <c r="AK284" s="122"/>
      <c r="AL284" s="122"/>
      <c r="AM284" s="122"/>
      <c r="AN284" s="122"/>
      <c r="AO284" s="122"/>
      <c r="AP284" s="122"/>
      <c r="AQ284" s="122"/>
      <c r="AR284" s="122"/>
      <c r="AS284" s="122"/>
      <c r="AT284" s="122"/>
      <c r="AU284" s="122"/>
      <c r="AV284" s="122"/>
      <c r="AW284" s="122"/>
      <c r="AX284" s="189"/>
      <c r="AY284" s="10"/>
      <c r="AZ284" s="10"/>
      <c r="BA284" s="10"/>
      <c r="BB284" s="10"/>
      <c r="BC284" s="10"/>
      <c r="BD284" s="10"/>
      <c r="BE284" s="10"/>
      <c r="BF284" s="11"/>
      <c r="BG284" s="11"/>
      <c r="BH284" s="11"/>
      <c r="BI284" s="11"/>
      <c r="BJ284" s="11"/>
      <c r="BK284" s="11"/>
      <c r="BL284" s="11"/>
      <c r="BM284" s="11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</row>
    <row r="285" spans="1:82" s="7" customFormat="1">
      <c r="A285" s="158" t="s">
        <v>42</v>
      </c>
      <c r="B285" s="158"/>
      <c r="C285" s="158"/>
      <c r="D285" s="159"/>
      <c r="E285" s="44" t="s">
        <v>41</v>
      </c>
      <c r="F285" s="39" t="s">
        <v>44</v>
      </c>
      <c r="G285" s="39"/>
      <c r="H285" s="39" t="s">
        <v>40</v>
      </c>
      <c r="I285" s="39"/>
      <c r="J285" s="129"/>
      <c r="K285" s="129"/>
      <c r="L285" s="143"/>
      <c r="M285" s="52"/>
      <c r="N285" s="143"/>
      <c r="O285" s="52"/>
      <c r="P285" s="143"/>
      <c r="Q285" s="140"/>
      <c r="R285" s="146"/>
      <c r="S285" s="146" t="s">
        <v>305</v>
      </c>
      <c r="T285" s="87"/>
      <c r="V285" s="156"/>
      <c r="W285" s="156"/>
      <c r="X285" s="10"/>
      <c r="Y285" s="73"/>
      <c r="Z285" s="120"/>
      <c r="AA285" s="120"/>
      <c r="AB285" s="121"/>
      <c r="AC285" s="122"/>
      <c r="AD285" s="122"/>
      <c r="AE285" s="122"/>
      <c r="AF285" s="122"/>
      <c r="AG285" s="122"/>
      <c r="AH285" s="122"/>
      <c r="AI285" s="122"/>
      <c r="AJ285" s="122"/>
      <c r="AK285" s="122"/>
      <c r="AL285" s="122"/>
      <c r="AM285" s="122"/>
      <c r="AN285" s="122"/>
      <c r="AO285" s="122"/>
      <c r="AP285" s="122"/>
      <c r="AQ285" s="122"/>
      <c r="AR285" s="122"/>
      <c r="AS285" s="122"/>
      <c r="AT285" s="122"/>
      <c r="AU285" s="122"/>
      <c r="AV285" s="122"/>
      <c r="AW285" s="122"/>
      <c r="AX285" s="189"/>
      <c r="AY285" s="10"/>
      <c r="AZ285" s="10"/>
      <c r="BA285" s="73"/>
      <c r="BB285" s="73"/>
      <c r="BC285" s="73"/>
      <c r="BD285" s="10"/>
      <c r="BE285" s="10"/>
      <c r="BF285" s="52"/>
      <c r="BG285" s="52"/>
      <c r="BH285" s="52"/>
      <c r="BI285" s="52"/>
      <c r="BJ285" s="52"/>
      <c r="BK285" s="52"/>
      <c r="BL285" s="52"/>
      <c r="BM285" s="52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</row>
    <row r="286" spans="1:82" s="7" customFormat="1">
      <c r="A286" s="158" t="s">
        <v>38</v>
      </c>
      <c r="B286" s="158"/>
      <c r="C286" s="158"/>
      <c r="D286" s="159"/>
      <c r="E286" s="42" t="s">
        <v>37</v>
      </c>
      <c r="F286" s="39" t="s">
        <v>567</v>
      </c>
      <c r="G286" s="39"/>
      <c r="H286" s="130" t="s">
        <v>36</v>
      </c>
      <c r="I286" s="39"/>
      <c r="J286" s="129"/>
      <c r="K286" s="129"/>
      <c r="L286" s="135" t="s">
        <v>39</v>
      </c>
      <c r="M286" s="134" t="s">
        <v>556</v>
      </c>
      <c r="N286" s="135" t="s">
        <v>557</v>
      </c>
      <c r="O286" s="134" t="s">
        <v>558</v>
      </c>
      <c r="P286" s="135" t="s">
        <v>559</v>
      </c>
      <c r="Q286" s="144" t="s">
        <v>560</v>
      </c>
      <c r="R286" s="154" t="s">
        <v>306</v>
      </c>
      <c r="S286" s="156"/>
      <c r="T286" s="87"/>
      <c r="V286" s="156"/>
      <c r="W286" s="156"/>
      <c r="X286" s="10"/>
      <c r="Y286" s="73"/>
      <c r="Z286" s="120"/>
      <c r="AA286" s="120"/>
      <c r="AB286" s="121"/>
      <c r="AC286" s="122"/>
      <c r="AD286" s="122"/>
      <c r="AE286" s="122"/>
      <c r="AF286" s="122"/>
      <c r="AG286" s="122"/>
      <c r="AH286" s="122"/>
      <c r="AI286" s="122"/>
      <c r="AJ286" s="122"/>
      <c r="AK286" s="122"/>
      <c r="AL286" s="122"/>
      <c r="AM286" s="122"/>
      <c r="AN286" s="122"/>
      <c r="AO286" s="122"/>
      <c r="AP286" s="122"/>
      <c r="AQ286" s="122"/>
      <c r="AR286" s="122"/>
      <c r="AS286" s="122"/>
      <c r="AT286" s="122"/>
      <c r="AU286" s="122"/>
      <c r="AV286" s="122"/>
      <c r="AW286" s="122"/>
      <c r="AX286" s="189"/>
      <c r="AY286" s="10"/>
      <c r="AZ286" s="10"/>
      <c r="BA286" s="8"/>
      <c r="BB286" s="8"/>
      <c r="BC286" s="8"/>
      <c r="BD286" s="73"/>
      <c r="BE286" s="73"/>
      <c r="BF286" s="52"/>
      <c r="BG286" s="52"/>
      <c r="BH286" s="52"/>
      <c r="BI286" s="52"/>
      <c r="BJ286" s="52"/>
      <c r="BK286" s="52"/>
      <c r="BL286" s="52"/>
      <c r="BM286" s="52"/>
    </row>
    <row r="287" spans="1:82" s="7" customFormat="1">
      <c r="A287" s="123"/>
      <c r="B287" s="123"/>
      <c r="C287" s="123"/>
      <c r="D287" s="124"/>
      <c r="E287" s="42" t="s">
        <v>27</v>
      </c>
      <c r="F287" s="41" t="s">
        <v>34</v>
      </c>
      <c r="G287" s="39" t="s">
        <v>33</v>
      </c>
      <c r="H287" s="41" t="s">
        <v>32</v>
      </c>
      <c r="I287" s="39" t="s">
        <v>31</v>
      </c>
      <c r="J287" s="129" t="s">
        <v>30</v>
      </c>
      <c r="K287" s="129" t="s">
        <v>29</v>
      </c>
      <c r="L287" s="135" t="s">
        <v>35</v>
      </c>
      <c r="M287" s="134" t="s">
        <v>561</v>
      </c>
      <c r="N287" s="135" t="s">
        <v>19</v>
      </c>
      <c r="O287" s="134" t="s">
        <v>562</v>
      </c>
      <c r="P287" s="135" t="s">
        <v>22</v>
      </c>
      <c r="Q287" s="144" t="s">
        <v>21</v>
      </c>
      <c r="R287" s="129"/>
      <c r="S287" s="128" t="s">
        <v>307</v>
      </c>
      <c r="T287" s="87"/>
      <c r="V287" s="153"/>
      <c r="W287" s="153"/>
      <c r="X287" s="10"/>
      <c r="Y287" s="73"/>
      <c r="Z287" s="120"/>
      <c r="AA287" s="120"/>
      <c r="AB287" s="121"/>
      <c r="AC287" s="122"/>
      <c r="AD287" s="122"/>
      <c r="AE287" s="122"/>
      <c r="AF287" s="122"/>
      <c r="AG287" s="122"/>
      <c r="AH287" s="122"/>
      <c r="AI287" s="122"/>
      <c r="AJ287" s="122"/>
      <c r="AK287" s="122"/>
      <c r="AL287" s="122"/>
      <c r="AM287" s="122"/>
      <c r="AN287" s="122"/>
      <c r="AO287" s="122"/>
      <c r="AP287" s="122"/>
      <c r="AQ287" s="122"/>
      <c r="AR287" s="122"/>
      <c r="AS287" s="122"/>
      <c r="AT287" s="122"/>
      <c r="AU287" s="122"/>
      <c r="AV287" s="122"/>
      <c r="AW287" s="122"/>
      <c r="AX287" s="189"/>
      <c r="AY287" s="10"/>
      <c r="AZ287" s="10"/>
      <c r="BA287" s="8"/>
      <c r="BB287" s="8"/>
      <c r="BC287" s="8"/>
      <c r="BD287" s="8"/>
      <c r="BE287" s="8"/>
      <c r="BF287" s="52"/>
      <c r="BG287" s="52"/>
      <c r="BH287" s="52"/>
      <c r="BI287" s="52"/>
      <c r="BJ287" s="52"/>
      <c r="BK287" s="52"/>
      <c r="BL287" s="52"/>
      <c r="BM287" s="52"/>
    </row>
    <row r="288" spans="1:82" s="7" customFormat="1" ht="20.399999999999999">
      <c r="A288" s="112"/>
      <c r="B288" s="112"/>
      <c r="C288" s="112"/>
      <c r="D288" s="113"/>
      <c r="E288" s="38" t="s">
        <v>27</v>
      </c>
      <c r="F288" s="36" t="s">
        <v>26</v>
      </c>
      <c r="G288" s="36" t="s">
        <v>25</v>
      </c>
      <c r="H288" s="36" t="s">
        <v>24</v>
      </c>
      <c r="I288" s="36" t="s">
        <v>23</v>
      </c>
      <c r="J288" s="37" t="s">
        <v>22</v>
      </c>
      <c r="K288" s="37" t="s">
        <v>21</v>
      </c>
      <c r="L288" s="137" t="s">
        <v>20</v>
      </c>
      <c r="M288" s="136"/>
      <c r="N288" s="137"/>
      <c r="O288" s="136"/>
      <c r="P288" s="137"/>
      <c r="Q288" s="145"/>
      <c r="R288" s="125"/>
      <c r="S288" s="126"/>
      <c r="T288" s="93"/>
      <c r="V288" s="90"/>
      <c r="W288" s="90"/>
      <c r="X288" s="10"/>
      <c r="Y288" s="73"/>
      <c r="Z288" s="120"/>
      <c r="AA288" s="120"/>
      <c r="AB288" s="121"/>
      <c r="AC288" s="122"/>
      <c r="AD288" s="122"/>
      <c r="AE288" s="122"/>
      <c r="AF288" s="122"/>
      <c r="AG288" s="122"/>
      <c r="AH288" s="122"/>
      <c r="AI288" s="122"/>
      <c r="AJ288" s="122"/>
      <c r="AK288" s="122"/>
      <c r="AL288" s="122"/>
      <c r="AM288" s="122"/>
      <c r="AN288" s="122"/>
      <c r="AO288" s="122"/>
      <c r="AP288" s="122"/>
      <c r="AQ288" s="122"/>
      <c r="AR288" s="122"/>
      <c r="AS288" s="122"/>
      <c r="AT288" s="122"/>
      <c r="AU288" s="122"/>
      <c r="AV288" s="122"/>
      <c r="AW288" s="122"/>
      <c r="AX288" s="189"/>
      <c r="AY288" s="10"/>
      <c r="AZ288" s="10"/>
      <c r="BA288" s="8"/>
      <c r="BB288" s="8"/>
      <c r="BC288" s="8"/>
      <c r="BD288" s="8"/>
      <c r="BE288" s="8"/>
      <c r="BF288" s="52"/>
      <c r="BG288" s="52"/>
      <c r="BH288" s="52"/>
      <c r="BI288" s="52"/>
      <c r="BJ288" s="52"/>
      <c r="BK288" s="52"/>
      <c r="BL288" s="52"/>
      <c r="BM288" s="52"/>
    </row>
    <row r="289" spans="1:82" s="4" customFormat="1" ht="22.8" customHeight="1">
      <c r="B289" s="62" t="s">
        <v>155</v>
      </c>
      <c r="C289" s="61"/>
      <c r="E289" s="25">
        <v>299599.86</v>
      </c>
      <c r="F289" s="24">
        <v>265391.74</v>
      </c>
      <c r="G289" s="24">
        <v>286973.18</v>
      </c>
      <c r="H289" s="24">
        <v>0</v>
      </c>
      <c r="I289" s="24">
        <v>158420</v>
      </c>
      <c r="J289" s="24">
        <v>34448070.200000003</v>
      </c>
      <c r="K289" s="24">
        <v>26653989.550000001</v>
      </c>
      <c r="L289" s="24">
        <v>18614200</v>
      </c>
      <c r="M289" s="24">
        <v>14205283</v>
      </c>
      <c r="N289" s="24">
        <v>8322077.3600000003</v>
      </c>
      <c r="O289" s="24">
        <v>14441930</v>
      </c>
      <c r="P289" s="24">
        <v>3678000</v>
      </c>
      <c r="Q289" s="24">
        <v>25000</v>
      </c>
      <c r="R289" s="91"/>
      <c r="S289" s="10" t="s">
        <v>445</v>
      </c>
      <c r="U289" s="52"/>
      <c r="V289" s="91"/>
      <c r="W289" s="10"/>
      <c r="X289" s="10"/>
      <c r="Y289" s="8"/>
      <c r="Z289" s="120"/>
      <c r="AA289" s="120"/>
      <c r="AB289" s="121"/>
      <c r="AC289" s="122"/>
      <c r="AD289" s="122"/>
      <c r="AE289" s="122"/>
      <c r="AF289" s="122"/>
      <c r="AG289" s="122"/>
      <c r="AH289" s="122"/>
      <c r="AI289" s="122"/>
      <c r="AJ289" s="122"/>
      <c r="AK289" s="122"/>
      <c r="AL289" s="122"/>
      <c r="AM289" s="122"/>
      <c r="AN289" s="122"/>
      <c r="AO289" s="122"/>
      <c r="AP289" s="122"/>
      <c r="AQ289" s="122"/>
      <c r="AR289" s="122"/>
      <c r="AS289" s="122"/>
      <c r="AT289" s="122"/>
      <c r="AU289" s="122"/>
      <c r="AV289" s="122"/>
      <c r="AW289" s="122"/>
      <c r="AX289" s="189"/>
      <c r="AY289" s="10"/>
      <c r="AZ289" s="10"/>
      <c r="BA289" s="11"/>
      <c r="BB289" s="11"/>
      <c r="BC289" s="11"/>
      <c r="BD289" s="8"/>
      <c r="BE289" s="8"/>
      <c r="BF289" s="52"/>
      <c r="BG289" s="52"/>
      <c r="BH289" s="52"/>
      <c r="BI289" s="52"/>
      <c r="BJ289" s="52"/>
      <c r="BK289" s="52"/>
      <c r="BL289" s="52"/>
      <c r="BM289" s="52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</row>
    <row r="290" spans="1:82" s="10" customFormat="1" ht="22.8" customHeight="1">
      <c r="B290" s="27" t="s">
        <v>154</v>
      </c>
      <c r="C290" s="26"/>
      <c r="D290" s="60"/>
      <c r="E290" s="25">
        <v>189504.02</v>
      </c>
      <c r="F290" s="24">
        <v>50798.15</v>
      </c>
      <c r="G290" s="24">
        <v>208493.17</v>
      </c>
      <c r="H290" s="24">
        <v>0</v>
      </c>
      <c r="I290" s="24">
        <v>2401</v>
      </c>
      <c r="J290" s="24">
        <v>16037944.140000001</v>
      </c>
      <c r="K290" s="24">
        <v>18078267.199999999</v>
      </c>
      <c r="L290" s="24">
        <v>9745780</v>
      </c>
      <c r="M290" s="24">
        <v>8225410</v>
      </c>
      <c r="N290" s="24">
        <v>4113800.25</v>
      </c>
      <c r="O290" s="24">
        <v>6597890</v>
      </c>
      <c r="P290" s="24">
        <v>1976000</v>
      </c>
      <c r="Q290" s="24">
        <v>0</v>
      </c>
      <c r="R290" s="91"/>
      <c r="S290" s="10" t="s">
        <v>446</v>
      </c>
      <c r="U290" s="52"/>
      <c r="V290" s="91"/>
      <c r="Y290" s="8"/>
      <c r="Z290" s="120"/>
      <c r="AA290" s="120"/>
      <c r="AB290" s="121"/>
      <c r="AC290" s="122"/>
      <c r="AD290" s="122"/>
      <c r="AE290" s="122"/>
      <c r="AF290" s="122"/>
      <c r="AG290" s="122"/>
      <c r="AH290" s="122"/>
      <c r="AI290" s="122"/>
      <c r="AJ290" s="122"/>
      <c r="AK290" s="122"/>
      <c r="AL290" s="122"/>
      <c r="AM290" s="122"/>
      <c r="AN290" s="122"/>
      <c r="AO290" s="122"/>
      <c r="AP290" s="122"/>
      <c r="AQ290" s="122"/>
      <c r="AR290" s="122"/>
      <c r="AS290" s="122"/>
      <c r="AT290" s="122"/>
      <c r="AU290" s="122"/>
      <c r="AV290" s="122"/>
      <c r="AW290" s="122"/>
      <c r="AX290" s="189"/>
      <c r="BA290" s="52"/>
      <c r="BB290" s="52"/>
      <c r="BC290" s="52"/>
      <c r="BD290" s="11"/>
      <c r="BE290" s="11"/>
      <c r="BF290" s="52"/>
      <c r="BG290" s="52"/>
      <c r="BH290" s="52"/>
      <c r="BI290" s="52"/>
      <c r="BJ290" s="52"/>
      <c r="BK290" s="52"/>
      <c r="BL290" s="52"/>
      <c r="BM290" s="52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</row>
    <row r="291" spans="1:82" s="3" customFormat="1" ht="22.8" customHeight="1">
      <c r="B291" s="27" t="s">
        <v>153</v>
      </c>
      <c r="C291" s="26"/>
      <c r="D291" s="4"/>
      <c r="E291" s="25">
        <v>131187.5</v>
      </c>
      <c r="F291" s="24">
        <v>69282.8</v>
      </c>
      <c r="G291" s="24">
        <v>162484.70000000001</v>
      </c>
      <c r="H291" s="24">
        <v>0</v>
      </c>
      <c r="I291" s="24">
        <v>90</v>
      </c>
      <c r="J291" s="24">
        <v>10455397</v>
      </c>
      <c r="K291" s="24">
        <v>15121594.4</v>
      </c>
      <c r="L291" s="24">
        <v>6221871</v>
      </c>
      <c r="M291" s="24">
        <v>8232696</v>
      </c>
      <c r="N291" s="24">
        <v>3177590.2699999996</v>
      </c>
      <c r="O291" s="24">
        <v>6123137.9500000002</v>
      </c>
      <c r="P291" s="24">
        <v>1960416.32</v>
      </c>
      <c r="Q291" s="24">
        <v>20000</v>
      </c>
      <c r="R291" s="96"/>
      <c r="S291" s="96" t="s">
        <v>447</v>
      </c>
      <c r="U291" s="96"/>
      <c r="V291" s="192"/>
      <c r="W291" s="192"/>
      <c r="X291" s="73"/>
      <c r="Y291" s="8"/>
      <c r="Z291" s="120"/>
      <c r="AA291" s="120"/>
      <c r="AB291" s="121"/>
      <c r="AC291" s="122"/>
      <c r="AD291" s="122"/>
      <c r="AE291" s="122"/>
      <c r="AF291" s="122"/>
      <c r="AG291" s="122"/>
      <c r="AH291" s="122"/>
      <c r="AI291" s="122"/>
      <c r="AJ291" s="122"/>
      <c r="AK291" s="122"/>
      <c r="AL291" s="122"/>
      <c r="AM291" s="122"/>
      <c r="AN291" s="122"/>
      <c r="AO291" s="122"/>
      <c r="AP291" s="122"/>
      <c r="AQ291" s="122"/>
      <c r="AR291" s="122"/>
      <c r="AS291" s="122"/>
      <c r="AT291" s="122"/>
      <c r="AU291" s="122"/>
      <c r="AV291" s="122"/>
      <c r="AW291" s="122"/>
      <c r="AX291" s="189"/>
      <c r="AY291" s="10"/>
      <c r="AZ291" s="10"/>
      <c r="BA291" s="52"/>
      <c r="BB291" s="52"/>
      <c r="BC291" s="52"/>
      <c r="BD291" s="52"/>
      <c r="BE291" s="52"/>
      <c r="BF291" s="10"/>
      <c r="BG291" s="10"/>
      <c r="BH291" s="10"/>
      <c r="BI291" s="10"/>
      <c r="BJ291" s="10"/>
      <c r="BK291" s="10"/>
      <c r="BL291" s="10"/>
      <c r="BM291" s="10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</row>
    <row r="292" spans="1:82" s="4" customFormat="1" ht="22.8" customHeight="1">
      <c r="B292" s="27" t="s">
        <v>152</v>
      </c>
      <c r="C292" s="26"/>
      <c r="E292" s="25">
        <v>293895.13</v>
      </c>
      <c r="F292" s="24">
        <v>148406.79999999999</v>
      </c>
      <c r="G292" s="24">
        <v>221514.92</v>
      </c>
      <c r="H292" s="24">
        <v>0</v>
      </c>
      <c r="I292" s="24">
        <v>15300</v>
      </c>
      <c r="J292" s="24">
        <v>33024590</v>
      </c>
      <c r="K292" s="24">
        <v>28329225.960000001</v>
      </c>
      <c r="L292" s="24">
        <v>14757216.060000001</v>
      </c>
      <c r="M292" s="24">
        <v>14679020</v>
      </c>
      <c r="N292" s="24">
        <v>7857611.6400000006</v>
      </c>
      <c r="O292" s="24">
        <v>9700352.5</v>
      </c>
      <c r="P292" s="24">
        <v>4440000</v>
      </c>
      <c r="Q292" s="24">
        <v>0</v>
      </c>
      <c r="R292" s="91"/>
      <c r="S292" s="10" t="s">
        <v>448</v>
      </c>
      <c r="U292" s="52"/>
      <c r="V292" s="91"/>
      <c r="W292" s="10"/>
      <c r="X292" s="8"/>
      <c r="Y292" s="11"/>
      <c r="Z292" s="120"/>
      <c r="AA292" s="120"/>
      <c r="AB292" s="121"/>
      <c r="AC292" s="122"/>
      <c r="AD292" s="122"/>
      <c r="AE292" s="122"/>
      <c r="AF292" s="122"/>
      <c r="AG292" s="122"/>
      <c r="AH292" s="122"/>
      <c r="AI292" s="122"/>
      <c r="AJ292" s="122"/>
      <c r="AK292" s="122"/>
      <c r="AL292" s="122"/>
      <c r="AM292" s="122"/>
      <c r="AN292" s="122"/>
      <c r="AO292" s="122"/>
      <c r="AP292" s="122"/>
      <c r="AQ292" s="122"/>
      <c r="AR292" s="122"/>
      <c r="AS292" s="122"/>
      <c r="AT292" s="122"/>
      <c r="AU292" s="122"/>
      <c r="AV292" s="122"/>
      <c r="AW292" s="122"/>
      <c r="AX292" s="189"/>
      <c r="AY292" s="10"/>
      <c r="AZ292" s="10"/>
      <c r="BA292" s="52"/>
      <c r="BB292" s="52"/>
      <c r="BC292" s="52"/>
      <c r="BD292" s="52"/>
      <c r="BE292" s="52"/>
      <c r="BF292" s="10"/>
      <c r="BG292" s="10"/>
      <c r="BH292" s="10"/>
      <c r="BI292" s="10"/>
      <c r="BJ292" s="10"/>
      <c r="BK292" s="10"/>
      <c r="BL292" s="10"/>
      <c r="BM292" s="10"/>
    </row>
    <row r="293" spans="1:82" s="4" customFormat="1" ht="22.8" customHeight="1">
      <c r="B293" s="27" t="s">
        <v>151</v>
      </c>
      <c r="C293" s="26"/>
      <c r="D293" s="60"/>
      <c r="E293" s="25">
        <v>5247417.34</v>
      </c>
      <c r="F293" s="24">
        <v>1616188.5</v>
      </c>
      <c r="G293" s="24">
        <v>329830.11</v>
      </c>
      <c r="H293" s="24">
        <v>0</v>
      </c>
      <c r="I293" s="24">
        <v>4680</v>
      </c>
      <c r="J293" s="24">
        <v>33040819</v>
      </c>
      <c r="K293" s="24">
        <v>36866182.32</v>
      </c>
      <c r="L293" s="24">
        <v>19822783</v>
      </c>
      <c r="M293" s="24">
        <v>16275319</v>
      </c>
      <c r="N293" s="24">
        <v>7594885.9199999999</v>
      </c>
      <c r="O293" s="24">
        <v>25343630.789999999</v>
      </c>
      <c r="P293" s="24">
        <v>3967709.43</v>
      </c>
      <c r="Q293" s="24">
        <v>0</v>
      </c>
      <c r="R293" s="91"/>
      <c r="S293" s="10" t="s">
        <v>449</v>
      </c>
      <c r="U293" s="8"/>
      <c r="V293" s="91"/>
      <c r="W293" s="10"/>
      <c r="X293" s="8"/>
      <c r="Y293" s="52"/>
      <c r="Z293" s="120"/>
      <c r="AA293" s="120"/>
      <c r="AB293" s="121"/>
      <c r="AC293" s="122"/>
      <c r="AD293" s="122"/>
      <c r="AE293" s="122"/>
      <c r="AF293" s="122"/>
      <c r="AG293" s="122"/>
      <c r="AH293" s="122"/>
      <c r="AI293" s="122"/>
      <c r="AJ293" s="122"/>
      <c r="AK293" s="122"/>
      <c r="AL293" s="122"/>
      <c r="AM293" s="122"/>
      <c r="AN293" s="122"/>
      <c r="AO293" s="122"/>
      <c r="AP293" s="122"/>
      <c r="AQ293" s="122"/>
      <c r="AR293" s="122"/>
      <c r="AS293" s="122"/>
      <c r="AT293" s="122"/>
      <c r="AU293" s="122"/>
      <c r="AV293" s="122"/>
      <c r="AW293" s="122"/>
      <c r="AX293" s="189"/>
      <c r="AY293" s="10"/>
      <c r="AZ293" s="10"/>
      <c r="BA293" s="52"/>
      <c r="BB293" s="52"/>
      <c r="BC293" s="52"/>
      <c r="BD293" s="52"/>
      <c r="BE293" s="52"/>
      <c r="BF293" s="11"/>
      <c r="BG293" s="11"/>
      <c r="BH293" s="11"/>
      <c r="BI293" s="11"/>
      <c r="BJ293" s="11"/>
      <c r="BK293" s="11"/>
      <c r="BL293" s="11"/>
      <c r="BM293" s="11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</row>
    <row r="294" spans="1:82" s="4" customFormat="1" ht="22.8" customHeight="1">
      <c r="B294" s="27" t="s">
        <v>150</v>
      </c>
      <c r="C294" s="26"/>
      <c r="E294" s="25">
        <v>448866.12</v>
      </c>
      <c r="F294" s="24">
        <v>449405</v>
      </c>
      <c r="G294" s="24">
        <v>762131.95</v>
      </c>
      <c r="H294" s="24">
        <v>0</v>
      </c>
      <c r="I294" s="24">
        <v>152401</v>
      </c>
      <c r="J294" s="24">
        <v>60221852</v>
      </c>
      <c r="K294" s="24">
        <v>43437059.609999999</v>
      </c>
      <c r="L294" s="24">
        <v>28345744.199999999</v>
      </c>
      <c r="M294" s="24">
        <v>20991950.810000002</v>
      </c>
      <c r="N294" s="24">
        <v>14950666.1</v>
      </c>
      <c r="O294" s="24">
        <v>28654475.82</v>
      </c>
      <c r="P294" s="24">
        <v>6676072.0300000003</v>
      </c>
      <c r="Q294" s="24">
        <v>20000</v>
      </c>
      <c r="R294" s="91"/>
      <c r="S294" s="10" t="s">
        <v>450</v>
      </c>
      <c r="U294" s="52"/>
      <c r="V294" s="91"/>
      <c r="W294" s="10"/>
      <c r="X294" s="8"/>
      <c r="Y294" s="52"/>
      <c r="Z294" s="120"/>
      <c r="AA294" s="120"/>
      <c r="AB294" s="121"/>
      <c r="AC294" s="122"/>
      <c r="AD294" s="122"/>
      <c r="AE294" s="122"/>
      <c r="AF294" s="122"/>
      <c r="AG294" s="122"/>
      <c r="AH294" s="122"/>
      <c r="AI294" s="122"/>
      <c r="AJ294" s="122"/>
      <c r="AK294" s="122"/>
      <c r="AL294" s="122"/>
      <c r="AM294" s="122"/>
      <c r="AN294" s="122"/>
      <c r="AO294" s="122"/>
      <c r="AP294" s="122"/>
      <c r="AQ294" s="122"/>
      <c r="AR294" s="122"/>
      <c r="AS294" s="122"/>
      <c r="AT294" s="122"/>
      <c r="AU294" s="122"/>
      <c r="AV294" s="122"/>
      <c r="AW294" s="122"/>
      <c r="AX294" s="189"/>
      <c r="AY294" s="73"/>
      <c r="AZ294" s="73"/>
      <c r="BA294" s="52"/>
      <c r="BB294" s="52"/>
      <c r="BC294" s="52"/>
      <c r="BD294" s="52"/>
      <c r="BE294" s="52"/>
      <c r="BF294" s="10"/>
      <c r="BG294" s="10"/>
      <c r="BH294" s="10"/>
      <c r="BI294" s="10"/>
      <c r="BJ294" s="10"/>
      <c r="BK294" s="10"/>
      <c r="BL294" s="10"/>
      <c r="BM294" s="10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</row>
    <row r="295" spans="1:82" s="4" customFormat="1" ht="22.8" customHeight="1">
      <c r="B295" s="27" t="s">
        <v>149</v>
      </c>
      <c r="C295" s="26"/>
      <c r="E295" s="25">
        <v>181836.2</v>
      </c>
      <c r="F295" s="24">
        <v>726792.5</v>
      </c>
      <c r="G295" s="24">
        <v>798177.72</v>
      </c>
      <c r="H295" s="24">
        <v>0</v>
      </c>
      <c r="I295" s="24">
        <v>78984.800000000003</v>
      </c>
      <c r="J295" s="24">
        <v>33742534.399999999</v>
      </c>
      <c r="K295" s="24">
        <v>47281457.520000003</v>
      </c>
      <c r="L295" s="24">
        <v>16508007.050000001</v>
      </c>
      <c r="M295" s="24">
        <v>13340506</v>
      </c>
      <c r="N295" s="24">
        <v>13276378.299999999</v>
      </c>
      <c r="O295" s="24">
        <v>42544344.479999997</v>
      </c>
      <c r="P295" s="24">
        <v>3585864.46</v>
      </c>
      <c r="Q295" s="24">
        <v>20000</v>
      </c>
      <c r="R295" s="91"/>
      <c r="S295" s="10" t="s">
        <v>451</v>
      </c>
      <c r="U295" s="52"/>
      <c r="V295" s="91"/>
      <c r="W295" s="10"/>
      <c r="X295" s="11"/>
      <c r="Y295" s="52"/>
      <c r="Z295" s="120"/>
      <c r="AA295" s="120"/>
      <c r="AB295" s="121"/>
      <c r="AC295" s="122"/>
      <c r="AD295" s="122"/>
      <c r="AE295" s="122"/>
      <c r="AF295" s="122"/>
      <c r="AG295" s="122"/>
      <c r="AH295" s="122"/>
      <c r="AI295" s="122"/>
      <c r="AJ295" s="122"/>
      <c r="AK295" s="122"/>
      <c r="AL295" s="122"/>
      <c r="AM295" s="122"/>
      <c r="AN295" s="122"/>
      <c r="AO295" s="122"/>
      <c r="AP295" s="122"/>
      <c r="AQ295" s="122"/>
      <c r="AR295" s="122"/>
      <c r="AS295" s="122"/>
      <c r="AT295" s="122"/>
      <c r="AU295" s="122"/>
      <c r="AV295" s="122"/>
      <c r="AW295" s="122"/>
      <c r="AX295" s="189"/>
      <c r="AY295" s="8"/>
      <c r="AZ295" s="8"/>
      <c r="BA295" s="52"/>
      <c r="BB295" s="52"/>
      <c r="BC295" s="52"/>
      <c r="BD295" s="52"/>
      <c r="BE295" s="52"/>
      <c r="BF295" s="10"/>
      <c r="BG295" s="10"/>
      <c r="BH295" s="10"/>
      <c r="BI295" s="10"/>
      <c r="BJ295" s="10"/>
      <c r="BK295" s="10"/>
      <c r="BL295" s="10"/>
      <c r="BM295" s="10"/>
    </row>
    <row r="296" spans="1:82" s="4" customFormat="1" ht="22.8" customHeight="1">
      <c r="B296" s="27" t="s">
        <v>148</v>
      </c>
      <c r="C296" s="26"/>
      <c r="E296" s="25">
        <v>2650326.94</v>
      </c>
      <c r="F296" s="24">
        <v>461196.6</v>
      </c>
      <c r="G296" s="24">
        <v>475595.66</v>
      </c>
      <c r="H296" s="24">
        <v>0</v>
      </c>
      <c r="I296" s="24">
        <v>220</v>
      </c>
      <c r="J296" s="24">
        <v>29423312</v>
      </c>
      <c r="K296" s="24">
        <v>26283249.370000001</v>
      </c>
      <c r="L296" s="24">
        <v>14837005</v>
      </c>
      <c r="M296" s="24">
        <v>12168244</v>
      </c>
      <c r="N296" s="24">
        <v>5692609.2999999998</v>
      </c>
      <c r="O296" s="24">
        <v>13805500</v>
      </c>
      <c r="P296" s="24">
        <v>4288571</v>
      </c>
      <c r="Q296" s="24">
        <v>20000</v>
      </c>
      <c r="R296" s="91"/>
      <c r="S296" s="10" t="s">
        <v>452</v>
      </c>
      <c r="U296" s="52"/>
      <c r="V296" s="91"/>
      <c r="W296" s="10"/>
      <c r="X296" s="52"/>
      <c r="Y296" s="52"/>
      <c r="Z296" s="120"/>
      <c r="AA296" s="120"/>
      <c r="AB296" s="121"/>
      <c r="AC296" s="122"/>
      <c r="AD296" s="122"/>
      <c r="AE296" s="122"/>
      <c r="AF296" s="122"/>
      <c r="AG296" s="122"/>
      <c r="AH296" s="122"/>
      <c r="AI296" s="122"/>
      <c r="AJ296" s="122"/>
      <c r="AK296" s="122"/>
      <c r="AL296" s="122"/>
      <c r="AM296" s="122"/>
      <c r="AN296" s="122"/>
      <c r="AO296" s="122"/>
      <c r="AP296" s="122"/>
      <c r="AQ296" s="122"/>
      <c r="AR296" s="122"/>
      <c r="AS296" s="122"/>
      <c r="AT296" s="122"/>
      <c r="AU296" s="122"/>
      <c r="AV296" s="122"/>
      <c r="AW296" s="122"/>
      <c r="AX296" s="189"/>
      <c r="AY296" s="8"/>
      <c r="AZ296" s="8"/>
      <c r="BA296" s="10"/>
      <c r="BB296" s="10"/>
      <c r="BC296" s="10"/>
      <c r="BD296" s="52"/>
      <c r="BE296" s="52"/>
      <c r="BF296" s="10"/>
      <c r="BG296" s="10"/>
      <c r="BH296" s="10"/>
      <c r="BI296" s="10"/>
      <c r="BJ296" s="10"/>
      <c r="BK296" s="10"/>
      <c r="BL296" s="10"/>
      <c r="BM296" s="10"/>
    </row>
    <row r="297" spans="1:82" s="5" customFormat="1" ht="22.8" customHeight="1">
      <c r="A297" s="35" t="s">
        <v>147</v>
      </c>
      <c r="B297" s="30"/>
      <c r="C297" s="29"/>
      <c r="E297" s="23">
        <f t="shared" ref="E297:Q297" si="31">SUM(E298:E306)</f>
        <v>2111191.2800000003</v>
      </c>
      <c r="F297" s="23">
        <f t="shared" si="31"/>
        <v>1372821.62</v>
      </c>
      <c r="G297" s="23">
        <f t="shared" si="31"/>
        <v>1036521.5799999998</v>
      </c>
      <c r="H297" s="23">
        <f t="shared" si="31"/>
        <v>3095603.78</v>
      </c>
      <c r="I297" s="23">
        <f t="shared" si="31"/>
        <v>305195.21999999997</v>
      </c>
      <c r="J297" s="23">
        <f t="shared" si="31"/>
        <v>233242088</v>
      </c>
      <c r="K297" s="23">
        <f t="shared" si="31"/>
        <v>179888159.61000001</v>
      </c>
      <c r="L297" s="23">
        <f t="shared" si="31"/>
        <v>108002030.61000001</v>
      </c>
      <c r="M297" s="23">
        <f t="shared" si="31"/>
        <v>89617789.050000012</v>
      </c>
      <c r="N297" s="23">
        <f t="shared" si="31"/>
        <v>59840305.909999996</v>
      </c>
      <c r="O297" s="23">
        <f t="shared" si="31"/>
        <v>129076704.48</v>
      </c>
      <c r="P297" s="23">
        <f t="shared" si="31"/>
        <v>20080842.469999999</v>
      </c>
      <c r="Q297" s="23">
        <f t="shared" si="31"/>
        <v>78000</v>
      </c>
      <c r="R297" s="29" t="s">
        <v>453</v>
      </c>
      <c r="S297" s="29"/>
      <c r="U297" s="8"/>
      <c r="V297" s="29"/>
      <c r="W297" s="29"/>
      <c r="X297" s="52"/>
      <c r="Y297" s="52"/>
      <c r="Z297" s="189"/>
      <c r="AA297" s="189"/>
      <c r="AB297" s="189"/>
      <c r="AC297" s="189"/>
      <c r="AD297" s="189"/>
      <c r="AE297" s="189"/>
      <c r="AF297" s="189"/>
      <c r="AG297" s="189"/>
      <c r="AH297" s="189"/>
      <c r="AI297" s="189"/>
      <c r="AJ297" s="189"/>
      <c r="AK297" s="189"/>
      <c r="AL297" s="189"/>
      <c r="AM297" s="189"/>
      <c r="AN297" s="189"/>
      <c r="AO297" s="189"/>
      <c r="AP297" s="189"/>
      <c r="AQ297" s="189"/>
      <c r="AR297" s="189"/>
      <c r="AS297" s="189"/>
      <c r="AT297" s="189"/>
      <c r="AU297" s="189"/>
      <c r="AV297" s="189"/>
      <c r="AW297" s="189"/>
      <c r="AX297" s="189"/>
      <c r="AY297" s="8"/>
      <c r="AZ297" s="8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</row>
    <row r="298" spans="1:82" s="4" customFormat="1" ht="22.8" customHeight="1">
      <c r="B298" s="27" t="s">
        <v>146</v>
      </c>
      <c r="C298" s="26"/>
      <c r="E298" s="25">
        <v>606244.81000000006</v>
      </c>
      <c r="F298" s="24">
        <v>43520.05</v>
      </c>
      <c r="G298" s="24">
        <v>154319.51</v>
      </c>
      <c r="H298" s="24">
        <v>0</v>
      </c>
      <c r="I298" s="24">
        <v>6060</v>
      </c>
      <c r="J298" s="24">
        <v>22280627</v>
      </c>
      <c r="K298" s="24">
        <v>20279953.920000002</v>
      </c>
      <c r="L298" s="24">
        <v>11927572</v>
      </c>
      <c r="M298" s="24">
        <v>10656927</v>
      </c>
      <c r="N298" s="24">
        <v>5111578.1800000006</v>
      </c>
      <c r="O298" s="24">
        <v>12805300</v>
      </c>
      <c r="P298" s="24">
        <v>2453786.62</v>
      </c>
      <c r="Q298" s="24">
        <v>20000</v>
      </c>
      <c r="R298" s="91"/>
      <c r="S298" s="10" t="s">
        <v>454</v>
      </c>
      <c r="U298" s="52"/>
      <c r="V298" s="91"/>
      <c r="W298" s="10"/>
      <c r="X298" s="52"/>
      <c r="Y298" s="52"/>
      <c r="Z298" s="120"/>
      <c r="AA298" s="120"/>
      <c r="AB298" s="121"/>
      <c r="AC298" s="122"/>
      <c r="AD298" s="122"/>
      <c r="AE298" s="122"/>
      <c r="AF298" s="122"/>
      <c r="AG298" s="122"/>
      <c r="AH298" s="122"/>
      <c r="AI298" s="122"/>
      <c r="AJ298" s="122"/>
      <c r="AK298" s="122"/>
      <c r="AL298" s="122"/>
      <c r="AM298" s="122"/>
      <c r="AN298" s="122"/>
      <c r="AO298" s="122"/>
      <c r="AP298" s="122"/>
      <c r="AQ298" s="122"/>
      <c r="AR298" s="122"/>
      <c r="AS298" s="122"/>
      <c r="AT298" s="122"/>
      <c r="AU298" s="122"/>
      <c r="AV298" s="122"/>
      <c r="AW298" s="122"/>
      <c r="AX298" s="189"/>
      <c r="AY298" s="11"/>
      <c r="AZ298" s="11"/>
      <c r="BA298" s="11"/>
      <c r="BB298" s="11"/>
      <c r="BC298" s="11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</row>
    <row r="299" spans="1:82" s="4" customFormat="1" ht="22.8" customHeight="1">
      <c r="A299" s="10"/>
      <c r="B299" s="27" t="s">
        <v>145</v>
      </c>
      <c r="C299" s="26"/>
      <c r="E299" s="25">
        <v>121506.47</v>
      </c>
      <c r="F299" s="24">
        <v>26051.5</v>
      </c>
      <c r="G299" s="24">
        <v>130036.78</v>
      </c>
      <c r="H299" s="24">
        <v>0</v>
      </c>
      <c r="I299" s="24">
        <v>53213</v>
      </c>
      <c r="J299" s="24">
        <v>33605358</v>
      </c>
      <c r="K299" s="24">
        <v>20467069.27</v>
      </c>
      <c r="L299" s="24">
        <v>15115972</v>
      </c>
      <c r="M299" s="24">
        <v>10736902.49</v>
      </c>
      <c r="N299" s="24">
        <v>5719513.4900000002</v>
      </c>
      <c r="O299" s="24">
        <v>20446131.670000002</v>
      </c>
      <c r="P299" s="24">
        <v>2338000</v>
      </c>
      <c r="Q299" s="24">
        <v>0</v>
      </c>
      <c r="R299" s="91"/>
      <c r="S299" s="10" t="s">
        <v>455</v>
      </c>
      <c r="U299" s="52"/>
      <c r="V299" s="91"/>
      <c r="W299" s="10"/>
      <c r="X299" s="52"/>
      <c r="Y299" s="29"/>
      <c r="Z299" s="120"/>
      <c r="AA299" s="120"/>
      <c r="AB299" s="121"/>
      <c r="AC299" s="122"/>
      <c r="AD299" s="122"/>
      <c r="AE299" s="122"/>
      <c r="AF299" s="122"/>
      <c r="AG299" s="122"/>
      <c r="AH299" s="122"/>
      <c r="AI299" s="122"/>
      <c r="AJ299" s="122"/>
      <c r="AK299" s="122"/>
      <c r="AL299" s="122"/>
      <c r="AM299" s="122"/>
      <c r="AN299" s="122"/>
      <c r="AO299" s="122"/>
      <c r="AP299" s="122"/>
      <c r="AQ299" s="122"/>
      <c r="AR299" s="122"/>
      <c r="AS299" s="122"/>
      <c r="AT299" s="122"/>
      <c r="AU299" s="122"/>
      <c r="AV299" s="122"/>
      <c r="AW299" s="122"/>
      <c r="AX299" s="189"/>
      <c r="AY299" s="52"/>
      <c r="AZ299" s="52"/>
      <c r="BA299" s="10"/>
      <c r="BB299" s="10"/>
      <c r="BC299" s="10"/>
      <c r="BD299" s="11"/>
      <c r="BE299" s="11"/>
      <c r="BF299" s="29"/>
      <c r="BG299" s="29"/>
      <c r="BH299" s="29"/>
      <c r="BI299" s="29"/>
      <c r="BJ299" s="29"/>
      <c r="BK299" s="29"/>
      <c r="BL299" s="29"/>
      <c r="BM299" s="29"/>
    </row>
    <row r="300" spans="1:82" s="4" customFormat="1" ht="22.8" customHeight="1">
      <c r="B300" s="27" t="s">
        <v>144</v>
      </c>
      <c r="C300" s="26"/>
      <c r="E300" s="25">
        <v>199580.44</v>
      </c>
      <c r="F300" s="24">
        <v>959086.6</v>
      </c>
      <c r="G300" s="24">
        <v>254194.96</v>
      </c>
      <c r="H300" s="24">
        <v>968647</v>
      </c>
      <c r="I300" s="24">
        <v>5294.5</v>
      </c>
      <c r="J300" s="24">
        <v>27510018</v>
      </c>
      <c r="K300" s="24">
        <v>22785460.640000001</v>
      </c>
      <c r="L300" s="24">
        <v>15610376</v>
      </c>
      <c r="M300" s="24">
        <v>10699441</v>
      </c>
      <c r="N300" s="24">
        <v>10147032.57</v>
      </c>
      <c r="O300" s="24">
        <v>18580222.460000001</v>
      </c>
      <c r="P300" s="24">
        <v>295000</v>
      </c>
      <c r="Q300" s="24">
        <v>0</v>
      </c>
      <c r="R300" s="91"/>
      <c r="S300" s="10" t="s">
        <v>456</v>
      </c>
      <c r="U300" s="52"/>
      <c r="V300" s="91"/>
      <c r="W300" s="10"/>
      <c r="X300" s="52"/>
      <c r="Y300" s="10"/>
      <c r="Z300" s="120"/>
      <c r="AA300" s="120"/>
      <c r="AB300" s="121"/>
      <c r="AC300" s="122"/>
      <c r="AD300" s="122"/>
      <c r="AE300" s="122"/>
      <c r="AF300" s="122"/>
      <c r="AG300" s="122"/>
      <c r="AH300" s="122"/>
      <c r="AI300" s="122"/>
      <c r="AJ300" s="122"/>
      <c r="AK300" s="122"/>
      <c r="AL300" s="122"/>
      <c r="AM300" s="122"/>
      <c r="AN300" s="122"/>
      <c r="AO300" s="122"/>
      <c r="AP300" s="122"/>
      <c r="AQ300" s="122"/>
      <c r="AR300" s="122"/>
      <c r="AS300" s="122"/>
      <c r="AT300" s="122"/>
      <c r="AU300" s="122"/>
      <c r="AV300" s="122"/>
      <c r="AW300" s="122"/>
      <c r="AX300" s="189"/>
      <c r="AY300" s="52"/>
      <c r="AZ300" s="52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</row>
    <row r="301" spans="1:82" s="4" customFormat="1" ht="22.8" customHeight="1">
      <c r="B301" s="27" t="s">
        <v>143</v>
      </c>
      <c r="C301" s="26"/>
      <c r="E301" s="25">
        <v>63331.48</v>
      </c>
      <c r="F301" s="24">
        <v>24971.39</v>
      </c>
      <c r="G301" s="24">
        <v>44618.44</v>
      </c>
      <c r="H301" s="24">
        <v>0</v>
      </c>
      <c r="I301" s="24">
        <v>29302.720000000001</v>
      </c>
      <c r="J301" s="24">
        <v>13690571</v>
      </c>
      <c r="K301" s="24">
        <v>15362667.810000001</v>
      </c>
      <c r="L301" s="24">
        <v>6437503.9800000004</v>
      </c>
      <c r="M301" s="24">
        <v>8539626</v>
      </c>
      <c r="N301" s="24">
        <v>4234612.3</v>
      </c>
      <c r="O301" s="24">
        <v>9024077.75</v>
      </c>
      <c r="P301" s="24">
        <v>805000</v>
      </c>
      <c r="Q301" s="24">
        <v>0</v>
      </c>
      <c r="R301" s="91"/>
      <c r="S301" s="10" t="s">
        <v>457</v>
      </c>
      <c r="U301" s="52"/>
      <c r="V301" s="91"/>
      <c r="W301" s="10"/>
      <c r="X301" s="52"/>
      <c r="Y301" s="10"/>
      <c r="Z301" s="120"/>
      <c r="AA301" s="120"/>
      <c r="AB301" s="121"/>
      <c r="AC301" s="122"/>
      <c r="AD301" s="122"/>
      <c r="AE301" s="122"/>
      <c r="AF301" s="122"/>
      <c r="AG301" s="122"/>
      <c r="AH301" s="122"/>
      <c r="AI301" s="122"/>
      <c r="AJ301" s="122"/>
      <c r="AK301" s="122"/>
      <c r="AL301" s="122"/>
      <c r="AM301" s="122"/>
      <c r="AN301" s="122"/>
      <c r="AO301" s="122"/>
      <c r="AP301" s="122"/>
      <c r="AQ301" s="122"/>
      <c r="AR301" s="122"/>
      <c r="AS301" s="122"/>
      <c r="AT301" s="122"/>
      <c r="AU301" s="122"/>
      <c r="AV301" s="122"/>
      <c r="AW301" s="122"/>
      <c r="AX301" s="189"/>
      <c r="AY301" s="52"/>
      <c r="AZ301" s="52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</row>
    <row r="302" spans="1:82" s="4" customFormat="1" ht="22.8" customHeight="1">
      <c r="A302" s="10"/>
      <c r="B302" s="27" t="s">
        <v>142</v>
      </c>
      <c r="C302" s="26"/>
      <c r="E302" s="25">
        <v>242509.55</v>
      </c>
      <c r="F302" s="24">
        <v>44865.1</v>
      </c>
      <c r="G302" s="24">
        <v>135509.68</v>
      </c>
      <c r="H302" s="24">
        <v>1561077</v>
      </c>
      <c r="I302" s="24">
        <v>28210</v>
      </c>
      <c r="J302" s="24">
        <v>28456196</v>
      </c>
      <c r="K302" s="24">
        <v>23007188.010000002</v>
      </c>
      <c r="L302" s="24">
        <v>13066406.199999999</v>
      </c>
      <c r="M302" s="24">
        <v>11973071.800000001</v>
      </c>
      <c r="N302" s="24">
        <v>10247366.789999999</v>
      </c>
      <c r="O302" s="24">
        <v>9102282.6999999993</v>
      </c>
      <c r="P302" s="24">
        <v>3997226.9</v>
      </c>
      <c r="Q302" s="24">
        <v>20000</v>
      </c>
      <c r="R302" s="91"/>
      <c r="S302" s="10" t="s">
        <v>458</v>
      </c>
      <c r="U302" s="52"/>
      <c r="V302" s="91"/>
      <c r="W302" s="10"/>
      <c r="X302" s="10"/>
      <c r="Y302" s="10"/>
      <c r="Z302" s="120"/>
      <c r="AA302" s="120"/>
      <c r="AB302" s="121"/>
      <c r="AC302" s="122"/>
      <c r="AD302" s="122"/>
      <c r="AE302" s="122"/>
      <c r="AF302" s="122"/>
      <c r="AG302" s="122"/>
      <c r="AH302" s="122"/>
      <c r="AI302" s="122"/>
      <c r="AJ302" s="122"/>
      <c r="AK302" s="122"/>
      <c r="AL302" s="122"/>
      <c r="AM302" s="122"/>
      <c r="AN302" s="122"/>
      <c r="AO302" s="122"/>
      <c r="AP302" s="122"/>
      <c r="AQ302" s="122"/>
      <c r="AR302" s="122"/>
      <c r="AS302" s="122"/>
      <c r="AT302" s="122"/>
      <c r="AU302" s="122"/>
      <c r="AV302" s="122"/>
      <c r="AW302" s="122"/>
      <c r="AX302" s="189"/>
      <c r="AY302" s="52"/>
      <c r="AZ302" s="52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</row>
    <row r="303" spans="1:82" s="4" customFormat="1" ht="22.8" customHeight="1">
      <c r="A303" s="10"/>
      <c r="B303" s="27" t="s">
        <v>141</v>
      </c>
      <c r="C303" s="26"/>
      <c r="E303" s="25">
        <v>279730.52</v>
      </c>
      <c r="F303" s="24">
        <v>171448.88</v>
      </c>
      <c r="G303" s="24">
        <v>169647.84</v>
      </c>
      <c r="H303" s="24">
        <v>498549</v>
      </c>
      <c r="I303" s="24">
        <v>182465</v>
      </c>
      <c r="J303" s="24">
        <v>50447585</v>
      </c>
      <c r="K303" s="24">
        <v>25414452.32</v>
      </c>
      <c r="L303" s="24">
        <v>17570349</v>
      </c>
      <c r="M303" s="24">
        <v>10571309</v>
      </c>
      <c r="N303" s="24">
        <v>6327940.1699999999</v>
      </c>
      <c r="O303" s="24">
        <v>30715584.600000001</v>
      </c>
      <c r="P303" s="24">
        <v>4062924.31</v>
      </c>
      <c r="Q303" s="24">
        <v>0</v>
      </c>
      <c r="R303" s="91"/>
      <c r="S303" s="10" t="s">
        <v>459</v>
      </c>
      <c r="U303" s="52"/>
      <c r="V303" s="91"/>
      <c r="W303" s="10"/>
      <c r="X303" s="10"/>
      <c r="Y303" s="10"/>
      <c r="Z303" s="120"/>
      <c r="AA303" s="120"/>
      <c r="AB303" s="121"/>
      <c r="AC303" s="122"/>
      <c r="AD303" s="122"/>
      <c r="AE303" s="122"/>
      <c r="AF303" s="122"/>
      <c r="AG303" s="122"/>
      <c r="AH303" s="122"/>
      <c r="AI303" s="122"/>
      <c r="AJ303" s="122"/>
      <c r="AK303" s="122"/>
      <c r="AL303" s="122"/>
      <c r="AM303" s="122"/>
      <c r="AN303" s="122"/>
      <c r="AO303" s="122"/>
      <c r="AP303" s="122"/>
      <c r="AQ303" s="122"/>
      <c r="AR303" s="122"/>
      <c r="AS303" s="122"/>
      <c r="AT303" s="122"/>
      <c r="AU303" s="122"/>
      <c r="AV303" s="122"/>
      <c r="AW303" s="122"/>
      <c r="AX303" s="189"/>
      <c r="AY303" s="52"/>
      <c r="AZ303" s="52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</row>
    <row r="304" spans="1:82" s="4" customFormat="1" ht="22.8" customHeight="1">
      <c r="A304" s="10"/>
      <c r="B304" s="27" t="s">
        <v>140</v>
      </c>
      <c r="C304" s="26"/>
      <c r="E304" s="25">
        <v>295242.89</v>
      </c>
      <c r="F304" s="24">
        <v>34365</v>
      </c>
      <c r="G304" s="24">
        <v>0</v>
      </c>
      <c r="H304" s="24">
        <v>67330.78</v>
      </c>
      <c r="I304" s="24">
        <v>650</v>
      </c>
      <c r="J304" s="24">
        <v>10392895</v>
      </c>
      <c r="K304" s="24">
        <v>14916808.02</v>
      </c>
      <c r="L304" s="24">
        <v>5892506.6799999997</v>
      </c>
      <c r="M304" s="24">
        <v>6837456</v>
      </c>
      <c r="N304" s="24">
        <v>5264880.83</v>
      </c>
      <c r="O304" s="24">
        <v>6214379.2999999998</v>
      </c>
      <c r="P304" s="24">
        <v>977356.08</v>
      </c>
      <c r="Q304" s="24">
        <v>0</v>
      </c>
      <c r="R304" s="91"/>
      <c r="S304" s="10" t="s">
        <v>460</v>
      </c>
      <c r="U304" s="52"/>
      <c r="V304" s="91"/>
      <c r="W304" s="10"/>
      <c r="X304" s="10"/>
      <c r="Y304" s="10"/>
      <c r="Z304" s="120"/>
      <c r="AA304" s="120"/>
      <c r="AB304" s="121"/>
      <c r="AC304" s="122"/>
      <c r="AD304" s="122"/>
      <c r="AE304" s="122"/>
      <c r="AF304" s="122"/>
      <c r="AG304" s="122"/>
      <c r="AH304" s="122"/>
      <c r="AI304" s="122"/>
      <c r="AJ304" s="122"/>
      <c r="AK304" s="122"/>
      <c r="AL304" s="122"/>
      <c r="AM304" s="122"/>
      <c r="AN304" s="122"/>
      <c r="AO304" s="122"/>
      <c r="AP304" s="122"/>
      <c r="AQ304" s="122"/>
      <c r="AR304" s="122"/>
      <c r="AS304" s="122"/>
      <c r="AT304" s="122"/>
      <c r="AU304" s="122"/>
      <c r="AV304" s="122"/>
      <c r="AW304" s="122"/>
      <c r="AX304" s="189"/>
      <c r="AY304" s="52"/>
      <c r="AZ304" s="52"/>
      <c r="BA304" s="29"/>
      <c r="BB304" s="29"/>
      <c r="BC304" s="29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</row>
    <row r="305" spans="1:82" s="4" customFormat="1" ht="22.8" customHeight="1">
      <c r="B305" s="27" t="s">
        <v>139</v>
      </c>
      <c r="C305" s="26"/>
      <c r="E305" s="25">
        <v>98797.58</v>
      </c>
      <c r="F305" s="24">
        <v>37661.300000000003</v>
      </c>
      <c r="G305" s="24">
        <v>70939.839999999997</v>
      </c>
      <c r="H305" s="24">
        <v>0</v>
      </c>
      <c r="I305" s="24">
        <v>0</v>
      </c>
      <c r="J305" s="24">
        <v>17703355</v>
      </c>
      <c r="K305" s="24">
        <v>15405281.550000001</v>
      </c>
      <c r="L305" s="24">
        <v>6804769.75</v>
      </c>
      <c r="M305" s="24">
        <v>8445471</v>
      </c>
      <c r="N305" s="24">
        <v>5381661.3500000006</v>
      </c>
      <c r="O305" s="24">
        <v>12018000</v>
      </c>
      <c r="P305" s="24">
        <v>1175351.25</v>
      </c>
      <c r="Q305" s="24">
        <v>20000</v>
      </c>
      <c r="R305" s="91"/>
      <c r="S305" s="10" t="s">
        <v>461</v>
      </c>
      <c r="U305" s="52"/>
      <c r="V305" s="91"/>
      <c r="W305" s="10"/>
      <c r="X305" s="10"/>
      <c r="Y305" s="10"/>
      <c r="Z305" s="120"/>
      <c r="AA305" s="120"/>
      <c r="AB305" s="121"/>
      <c r="AC305" s="122"/>
      <c r="AD305" s="122"/>
      <c r="AE305" s="122"/>
      <c r="AF305" s="122"/>
      <c r="AG305" s="122"/>
      <c r="AH305" s="122"/>
      <c r="AI305" s="122"/>
      <c r="AJ305" s="122"/>
      <c r="AK305" s="122"/>
      <c r="AL305" s="122"/>
      <c r="AM305" s="122"/>
      <c r="AN305" s="122"/>
      <c r="AO305" s="122"/>
      <c r="AP305" s="122"/>
      <c r="AQ305" s="122"/>
      <c r="AR305" s="122"/>
      <c r="AS305" s="122"/>
      <c r="AT305" s="122"/>
      <c r="AU305" s="122"/>
      <c r="AV305" s="122"/>
      <c r="AW305" s="122"/>
      <c r="AX305" s="189"/>
      <c r="AY305" s="29"/>
      <c r="AZ305" s="29"/>
      <c r="BA305" s="10"/>
      <c r="BB305" s="10"/>
      <c r="BC305" s="10"/>
      <c r="BD305" s="29"/>
      <c r="BE305" s="29"/>
      <c r="BF305" s="10"/>
      <c r="BG305" s="10"/>
      <c r="BH305" s="10"/>
      <c r="BI305" s="10"/>
      <c r="BJ305" s="10"/>
      <c r="BK305" s="10"/>
      <c r="BL305" s="10"/>
      <c r="BM305" s="10"/>
    </row>
    <row r="306" spans="1:82" s="4" customFormat="1" ht="22.8" customHeight="1">
      <c r="A306" s="10"/>
      <c r="B306" s="27" t="s">
        <v>138</v>
      </c>
      <c r="C306" s="32"/>
      <c r="E306" s="25">
        <v>204247.54</v>
      </c>
      <c r="F306" s="24">
        <v>30851.8</v>
      </c>
      <c r="G306" s="24">
        <v>77254.53</v>
      </c>
      <c r="H306" s="24">
        <v>0</v>
      </c>
      <c r="I306" s="24">
        <v>0</v>
      </c>
      <c r="J306" s="24">
        <v>29155483</v>
      </c>
      <c r="K306" s="24">
        <v>22249278.07</v>
      </c>
      <c r="L306" s="24">
        <v>15576575</v>
      </c>
      <c r="M306" s="24">
        <v>11157584.76</v>
      </c>
      <c r="N306" s="24">
        <v>7405720.2299999995</v>
      </c>
      <c r="O306" s="24">
        <v>10170726</v>
      </c>
      <c r="P306" s="24">
        <v>3976197.31</v>
      </c>
      <c r="Q306" s="24">
        <v>18000</v>
      </c>
      <c r="R306" s="91"/>
      <c r="S306" s="10" t="s">
        <v>432</v>
      </c>
      <c r="U306" s="8"/>
      <c r="V306" s="91"/>
      <c r="W306" s="10"/>
      <c r="X306" s="10"/>
      <c r="Y306" s="10"/>
      <c r="Z306" s="120"/>
      <c r="AA306" s="120"/>
      <c r="AB306" s="121"/>
      <c r="AC306" s="122"/>
      <c r="AD306" s="122"/>
      <c r="AE306" s="122"/>
      <c r="AF306" s="122"/>
      <c r="AG306" s="122"/>
      <c r="AH306" s="122"/>
      <c r="AI306" s="122"/>
      <c r="AJ306" s="122"/>
      <c r="AK306" s="122"/>
      <c r="AL306" s="122"/>
      <c r="AM306" s="122"/>
      <c r="AN306" s="122"/>
      <c r="AO306" s="122"/>
      <c r="AP306" s="122"/>
      <c r="AQ306" s="122"/>
      <c r="AR306" s="122"/>
      <c r="AS306" s="122"/>
      <c r="AT306" s="122"/>
      <c r="AU306" s="122"/>
      <c r="AV306" s="122"/>
      <c r="AW306" s="122"/>
      <c r="AX306" s="189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</row>
    <row r="307" spans="1:82" s="4" customFormat="1" ht="19.2" customHeight="1">
      <c r="A307" s="10"/>
      <c r="B307" s="27"/>
      <c r="C307" s="32"/>
      <c r="E307" s="59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94"/>
      <c r="S307" s="91"/>
      <c r="T307" s="10"/>
      <c r="U307" s="8"/>
      <c r="V307" s="94"/>
      <c r="W307" s="91"/>
      <c r="X307" s="10"/>
      <c r="Y307" s="10"/>
      <c r="Z307" s="120"/>
      <c r="AA307" s="120"/>
      <c r="AB307" s="121"/>
      <c r="AC307" s="122"/>
      <c r="AD307" s="122"/>
      <c r="AE307" s="122"/>
      <c r="AF307" s="122"/>
      <c r="AG307" s="122"/>
      <c r="AH307" s="122"/>
      <c r="AI307" s="122"/>
      <c r="AJ307" s="122"/>
      <c r="AK307" s="122"/>
      <c r="AL307" s="122"/>
      <c r="AM307" s="122"/>
      <c r="AN307" s="122"/>
      <c r="AO307" s="122"/>
      <c r="AP307" s="122"/>
      <c r="AQ307" s="122"/>
      <c r="AR307" s="122"/>
      <c r="AS307" s="122"/>
      <c r="AT307" s="122"/>
      <c r="AU307" s="122"/>
      <c r="AV307" s="122"/>
      <c r="AW307" s="122"/>
      <c r="AX307" s="189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</row>
    <row r="308" spans="1:82" s="4" customFormat="1" ht="29.4" customHeight="1">
      <c r="A308" s="10"/>
      <c r="B308" s="27"/>
      <c r="C308" s="32"/>
      <c r="E308" s="59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94"/>
      <c r="S308" s="91"/>
      <c r="T308" s="10"/>
      <c r="U308" s="8"/>
      <c r="V308" s="94"/>
      <c r="W308" s="91"/>
      <c r="X308" s="10"/>
      <c r="Y308" s="10"/>
      <c r="Z308" s="120"/>
      <c r="AA308" s="120"/>
      <c r="AB308" s="121"/>
      <c r="AC308" s="122"/>
      <c r="AD308" s="122"/>
      <c r="AE308" s="122"/>
      <c r="AF308" s="122"/>
      <c r="AG308" s="122"/>
      <c r="AH308" s="122"/>
      <c r="AI308" s="122"/>
      <c r="AJ308" s="122"/>
      <c r="AK308" s="122"/>
      <c r="AL308" s="122"/>
      <c r="AM308" s="122"/>
      <c r="AN308" s="122"/>
      <c r="AO308" s="122"/>
      <c r="AP308" s="122"/>
      <c r="AQ308" s="122"/>
      <c r="AR308" s="122"/>
      <c r="AS308" s="122"/>
      <c r="AT308" s="122"/>
      <c r="AU308" s="122"/>
      <c r="AV308" s="122"/>
      <c r="AW308" s="122"/>
      <c r="AX308" s="189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</row>
    <row r="309" spans="1:82" s="4" customFormat="1" ht="24.75" customHeight="1">
      <c r="A309" s="10"/>
      <c r="B309" s="27"/>
      <c r="C309" s="32"/>
      <c r="E309" s="59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94"/>
      <c r="S309" s="91"/>
      <c r="T309" s="10"/>
      <c r="U309" s="8"/>
      <c r="V309" s="94"/>
      <c r="W309" s="91"/>
      <c r="X309" s="10"/>
      <c r="Y309" s="10"/>
      <c r="Z309" s="120"/>
      <c r="AA309" s="120"/>
      <c r="AB309" s="121"/>
      <c r="AC309" s="122"/>
      <c r="AD309" s="122"/>
      <c r="AE309" s="122"/>
      <c r="AF309" s="122"/>
      <c r="AG309" s="122"/>
      <c r="AH309" s="122"/>
      <c r="AI309" s="122"/>
      <c r="AJ309" s="122"/>
      <c r="AK309" s="122"/>
      <c r="AL309" s="122"/>
      <c r="AM309" s="122"/>
      <c r="AN309" s="122"/>
      <c r="AO309" s="122"/>
      <c r="AP309" s="122"/>
      <c r="AQ309" s="122"/>
      <c r="AR309" s="122"/>
      <c r="AS309" s="122"/>
      <c r="AT309" s="122"/>
      <c r="AU309" s="122"/>
      <c r="AV309" s="122"/>
      <c r="AW309" s="122"/>
      <c r="AX309" s="189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</row>
    <row r="310" spans="1:82" s="9" customFormat="1" ht="26.25" customHeight="1">
      <c r="B310" s="54" t="s">
        <v>50</v>
      </c>
      <c r="C310" s="51"/>
      <c r="D310" s="54" t="s">
        <v>564</v>
      </c>
      <c r="E310" s="53"/>
      <c r="V310" s="73"/>
      <c r="W310" s="73"/>
      <c r="X310" s="10"/>
      <c r="Y310" s="10"/>
      <c r="Z310" s="120"/>
      <c r="AA310" s="120"/>
      <c r="AB310" s="121"/>
      <c r="AC310" s="122"/>
      <c r="AD310" s="122"/>
      <c r="AE310" s="122"/>
      <c r="AF310" s="122"/>
      <c r="AG310" s="122"/>
      <c r="AH310" s="122"/>
      <c r="AI310" s="122"/>
      <c r="AJ310" s="122"/>
      <c r="AK310" s="122"/>
      <c r="AL310" s="122"/>
      <c r="AM310" s="122"/>
      <c r="AN310" s="122"/>
      <c r="AO310" s="122"/>
      <c r="AP310" s="122"/>
      <c r="AQ310" s="122"/>
      <c r="AR310" s="122"/>
      <c r="AS310" s="122"/>
      <c r="AT310" s="122"/>
      <c r="AU310" s="122"/>
      <c r="AV310" s="122"/>
      <c r="AW310" s="122"/>
      <c r="AX310" s="189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</row>
    <row r="311" spans="1:82" s="8" customFormat="1" ht="18.75" customHeight="1">
      <c r="B311" s="9" t="s">
        <v>49</v>
      </c>
      <c r="C311" s="51"/>
      <c r="D311" s="50" t="s">
        <v>48</v>
      </c>
      <c r="E311" s="49"/>
      <c r="U311" s="4"/>
      <c r="X311" s="10"/>
      <c r="Y311" s="10"/>
      <c r="Z311" s="120"/>
      <c r="AA311" s="120"/>
      <c r="AB311" s="121"/>
      <c r="AC311" s="122"/>
      <c r="AD311" s="122"/>
      <c r="AE311" s="122"/>
      <c r="AF311" s="122"/>
      <c r="AG311" s="122"/>
      <c r="AH311" s="122"/>
      <c r="AI311" s="122"/>
      <c r="AJ311" s="122"/>
      <c r="AK311" s="122"/>
      <c r="AL311" s="122"/>
      <c r="AM311" s="122"/>
      <c r="AN311" s="122"/>
      <c r="AO311" s="122"/>
      <c r="AP311" s="122"/>
      <c r="AQ311" s="122"/>
      <c r="AR311" s="122"/>
      <c r="AS311" s="122"/>
      <c r="AT311" s="122"/>
      <c r="AU311" s="122"/>
      <c r="AV311" s="122"/>
      <c r="AW311" s="122"/>
      <c r="AX311" s="189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</row>
    <row r="312" spans="1:82" s="8" customFormat="1">
      <c r="B312" s="9"/>
      <c r="C312" s="51"/>
      <c r="D312" s="50" t="s">
        <v>566</v>
      </c>
      <c r="E312" s="49"/>
      <c r="Q312" s="52"/>
      <c r="R312" s="52"/>
      <c r="S312" s="392" t="s">
        <v>303</v>
      </c>
      <c r="T312" s="52"/>
      <c r="U312" s="9"/>
      <c r="V312" s="52"/>
      <c r="W312" s="92"/>
      <c r="X312" s="10"/>
      <c r="Y312" s="10"/>
      <c r="Z312" s="120"/>
      <c r="AA312" s="120"/>
      <c r="AB312" s="121"/>
      <c r="AC312" s="122"/>
      <c r="AD312" s="122"/>
      <c r="AE312" s="122"/>
      <c r="AF312" s="122"/>
      <c r="AG312" s="122"/>
      <c r="AH312" s="122"/>
      <c r="AI312" s="122"/>
      <c r="AJ312" s="122"/>
      <c r="AK312" s="122"/>
      <c r="AL312" s="122"/>
      <c r="AM312" s="122"/>
      <c r="AN312" s="122"/>
      <c r="AO312" s="122"/>
      <c r="AP312" s="122"/>
      <c r="AQ312" s="122"/>
      <c r="AR312" s="122"/>
      <c r="AS312" s="122"/>
      <c r="AT312" s="122"/>
      <c r="AU312" s="122"/>
      <c r="AV312" s="122"/>
      <c r="AW312" s="122"/>
      <c r="AX312" s="189"/>
      <c r="AY312" s="10"/>
      <c r="AZ312" s="10"/>
      <c r="BA312" s="10"/>
      <c r="BB312" s="10"/>
      <c r="BC312" s="10"/>
      <c r="BD312" s="10"/>
      <c r="BE312" s="10"/>
      <c r="BF312" s="73"/>
      <c r="BG312" s="73"/>
      <c r="BH312" s="73"/>
      <c r="BI312" s="73"/>
      <c r="BJ312" s="73"/>
      <c r="BK312" s="73"/>
      <c r="BL312" s="73"/>
      <c r="BM312" s="73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</row>
    <row r="313" spans="1:82" s="8" customFormat="1" ht="15" customHeight="1">
      <c r="B313" s="9"/>
      <c r="C313" s="51"/>
      <c r="D313" s="50"/>
      <c r="E313" s="49"/>
      <c r="P313" s="48"/>
      <c r="Q313" s="48"/>
      <c r="R313" s="48"/>
      <c r="S313" s="48"/>
      <c r="T313" s="52"/>
      <c r="V313" s="52"/>
      <c r="W313" s="52"/>
      <c r="X313" s="10"/>
      <c r="Y313" s="10"/>
      <c r="Z313" s="120"/>
      <c r="AA313" s="120"/>
      <c r="AB313" s="121"/>
      <c r="AC313" s="122"/>
      <c r="AD313" s="122"/>
      <c r="AE313" s="122"/>
      <c r="AF313" s="122"/>
      <c r="AG313" s="122"/>
      <c r="AH313" s="122"/>
      <c r="AI313" s="122"/>
      <c r="AJ313" s="122"/>
      <c r="AK313" s="122"/>
      <c r="AL313" s="122"/>
      <c r="AM313" s="122"/>
      <c r="AN313" s="122"/>
      <c r="AO313" s="122"/>
      <c r="AP313" s="122"/>
      <c r="AQ313" s="122"/>
      <c r="AR313" s="122"/>
      <c r="AS313" s="122"/>
      <c r="AT313" s="122"/>
      <c r="AU313" s="122"/>
      <c r="AV313" s="122"/>
      <c r="AW313" s="122"/>
      <c r="AX313" s="189"/>
      <c r="AY313" s="10"/>
      <c r="AZ313" s="10"/>
      <c r="BA313" s="10"/>
      <c r="BB313" s="10"/>
      <c r="BC313" s="10"/>
      <c r="BD313" s="10"/>
      <c r="BE313" s="10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</row>
    <row r="314" spans="1:82" s="3" customFormat="1" ht="18" customHeight="1">
      <c r="A314" s="107"/>
      <c r="B314" s="108"/>
      <c r="C314" s="108"/>
      <c r="D314" s="109"/>
      <c r="E314" s="164" t="s">
        <v>47</v>
      </c>
      <c r="F314" s="165"/>
      <c r="G314" s="165"/>
      <c r="H314" s="165"/>
      <c r="I314" s="165"/>
      <c r="J314" s="165"/>
      <c r="K314" s="166"/>
      <c r="L314" s="167" t="s">
        <v>43</v>
      </c>
      <c r="M314" s="168"/>
      <c r="N314" s="168"/>
      <c r="O314" s="168"/>
      <c r="P314" s="168"/>
      <c r="Q314" s="169"/>
      <c r="R314" s="129" t="s">
        <v>302</v>
      </c>
      <c r="S314" s="90"/>
      <c r="T314" s="93"/>
      <c r="V314" s="153"/>
      <c r="W314" s="90"/>
      <c r="X314" s="10"/>
      <c r="Y314" s="10"/>
      <c r="Z314" s="120"/>
      <c r="AA314" s="120"/>
      <c r="AB314" s="121"/>
      <c r="AC314" s="122"/>
      <c r="AD314" s="122"/>
      <c r="AE314" s="122"/>
      <c r="AF314" s="122"/>
      <c r="AG314" s="122"/>
      <c r="AH314" s="122"/>
      <c r="AI314" s="122"/>
      <c r="AJ314" s="122"/>
      <c r="AK314" s="122"/>
      <c r="AL314" s="122"/>
      <c r="AM314" s="122"/>
      <c r="AN314" s="122"/>
      <c r="AO314" s="122"/>
      <c r="AP314" s="122"/>
      <c r="AQ314" s="122"/>
      <c r="AR314" s="122"/>
      <c r="AS314" s="122"/>
      <c r="AT314" s="122"/>
      <c r="AU314" s="122"/>
      <c r="AV314" s="122"/>
      <c r="AW314" s="122"/>
      <c r="AX314" s="189"/>
      <c r="AY314" s="10"/>
      <c r="AZ314" s="10"/>
      <c r="BA314" s="10"/>
      <c r="BB314" s="10"/>
      <c r="BC314" s="10"/>
      <c r="BD314" s="10"/>
      <c r="BE314" s="10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</row>
    <row r="315" spans="1:82" s="7" customFormat="1" ht="17.399999999999999">
      <c r="A315" s="158" t="s">
        <v>45</v>
      </c>
      <c r="B315" s="158"/>
      <c r="C315" s="158"/>
      <c r="D315" s="159"/>
      <c r="E315" s="170" t="s">
        <v>46</v>
      </c>
      <c r="F315" s="171"/>
      <c r="G315" s="171"/>
      <c r="H315" s="171"/>
      <c r="I315" s="171"/>
      <c r="J315" s="171"/>
      <c r="K315" s="172"/>
      <c r="L315" s="160" t="s">
        <v>28</v>
      </c>
      <c r="M315" s="161"/>
      <c r="N315" s="161"/>
      <c r="O315" s="161"/>
      <c r="P315" s="161"/>
      <c r="Q315" s="161"/>
      <c r="R315" s="154" t="s">
        <v>304</v>
      </c>
      <c r="S315" s="155"/>
      <c r="T315" s="93"/>
      <c r="V315" s="156"/>
      <c r="W315" s="156"/>
      <c r="X315" s="10"/>
      <c r="Y315" s="10"/>
      <c r="Z315" s="120"/>
      <c r="AA315" s="120"/>
      <c r="AB315" s="121"/>
      <c r="AC315" s="122"/>
      <c r="AD315" s="122"/>
      <c r="AE315" s="122"/>
      <c r="AF315" s="122"/>
      <c r="AG315" s="122"/>
      <c r="AH315" s="122"/>
      <c r="AI315" s="122"/>
      <c r="AJ315" s="122"/>
      <c r="AK315" s="122"/>
      <c r="AL315" s="122"/>
      <c r="AM315" s="122"/>
      <c r="AN315" s="122"/>
      <c r="AO315" s="122"/>
      <c r="AP315" s="122"/>
      <c r="AQ315" s="122"/>
      <c r="AR315" s="122"/>
      <c r="AS315" s="122"/>
      <c r="AT315" s="122"/>
      <c r="AU315" s="122"/>
      <c r="AV315" s="122"/>
      <c r="AW315" s="122"/>
      <c r="AX315" s="189"/>
      <c r="AY315" s="10"/>
      <c r="AZ315" s="10"/>
      <c r="BA315" s="10"/>
      <c r="BB315" s="10"/>
      <c r="BC315" s="10"/>
      <c r="BD315" s="10"/>
      <c r="BE315" s="10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</row>
    <row r="316" spans="1:82" s="7" customFormat="1" ht="6.6" customHeight="1">
      <c r="E316" s="44"/>
      <c r="G316" s="39"/>
      <c r="H316" s="39"/>
      <c r="I316" s="39"/>
      <c r="J316" s="45"/>
      <c r="K316" s="141"/>
      <c r="L316" s="142"/>
      <c r="M316" s="138"/>
      <c r="N316" s="142"/>
      <c r="O316" s="138"/>
      <c r="P316" s="142"/>
      <c r="Q316" s="139"/>
      <c r="R316" s="154"/>
      <c r="S316" s="156"/>
      <c r="T316" s="87"/>
      <c r="V316" s="156"/>
      <c r="W316" s="156"/>
      <c r="X316" s="10"/>
      <c r="Y316" s="10"/>
      <c r="Z316" s="120"/>
      <c r="AA316" s="120"/>
      <c r="AB316" s="121"/>
      <c r="AC316" s="122"/>
      <c r="AD316" s="122"/>
      <c r="AE316" s="122"/>
      <c r="AF316" s="122"/>
      <c r="AG316" s="122"/>
      <c r="AH316" s="122"/>
      <c r="AI316" s="122"/>
      <c r="AJ316" s="122"/>
      <c r="AK316" s="122"/>
      <c r="AL316" s="122"/>
      <c r="AM316" s="122"/>
      <c r="AN316" s="122"/>
      <c r="AO316" s="122"/>
      <c r="AP316" s="122"/>
      <c r="AQ316" s="122"/>
      <c r="AR316" s="122"/>
      <c r="AS316" s="122"/>
      <c r="AT316" s="122"/>
      <c r="AU316" s="122"/>
      <c r="AV316" s="122"/>
      <c r="AW316" s="122"/>
      <c r="AX316" s="189"/>
      <c r="AY316" s="10"/>
      <c r="AZ316" s="10"/>
      <c r="BA316" s="10"/>
      <c r="BB316" s="10"/>
      <c r="BC316" s="10"/>
      <c r="BD316" s="10"/>
      <c r="BE316" s="10"/>
      <c r="BF316" s="11"/>
      <c r="BG316" s="11"/>
      <c r="BH316" s="11"/>
      <c r="BI316" s="11"/>
      <c r="BJ316" s="11"/>
      <c r="BK316" s="11"/>
      <c r="BL316" s="11"/>
      <c r="BM316" s="11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</row>
    <row r="317" spans="1:82" s="7" customFormat="1">
      <c r="A317" s="158" t="s">
        <v>42</v>
      </c>
      <c r="B317" s="158"/>
      <c r="C317" s="158"/>
      <c r="D317" s="159"/>
      <c r="E317" s="44" t="s">
        <v>41</v>
      </c>
      <c r="F317" s="39" t="s">
        <v>44</v>
      </c>
      <c r="G317" s="39"/>
      <c r="H317" s="39" t="s">
        <v>40</v>
      </c>
      <c r="I317" s="39"/>
      <c r="J317" s="129"/>
      <c r="K317" s="129"/>
      <c r="L317" s="143"/>
      <c r="M317" s="52"/>
      <c r="N317" s="143"/>
      <c r="O317" s="52"/>
      <c r="P317" s="143"/>
      <c r="Q317" s="140"/>
      <c r="R317" s="146"/>
      <c r="S317" s="146" t="s">
        <v>305</v>
      </c>
      <c r="T317" s="87"/>
      <c r="V317" s="156"/>
      <c r="W317" s="156"/>
      <c r="X317" s="10"/>
      <c r="Y317" s="10"/>
      <c r="Z317" s="120"/>
      <c r="AA317" s="120"/>
      <c r="AB317" s="121"/>
      <c r="AC317" s="122"/>
      <c r="AD317" s="122"/>
      <c r="AE317" s="122"/>
      <c r="AF317" s="122"/>
      <c r="AG317" s="122"/>
      <c r="AH317" s="122"/>
      <c r="AI317" s="122"/>
      <c r="AJ317" s="122"/>
      <c r="AK317" s="122"/>
      <c r="AL317" s="122"/>
      <c r="AM317" s="122"/>
      <c r="AN317" s="122"/>
      <c r="AO317" s="122"/>
      <c r="AP317" s="122"/>
      <c r="AQ317" s="122"/>
      <c r="AR317" s="122"/>
      <c r="AS317" s="122"/>
      <c r="AT317" s="122"/>
      <c r="AU317" s="122"/>
      <c r="AV317" s="122"/>
      <c r="AW317" s="122"/>
      <c r="AX317" s="189"/>
      <c r="AY317" s="10"/>
      <c r="AZ317" s="10"/>
      <c r="BA317" s="73"/>
      <c r="BB317" s="73"/>
      <c r="BC317" s="73"/>
      <c r="BD317" s="10"/>
      <c r="BE317" s="10"/>
      <c r="BF317" s="52"/>
      <c r="BG317" s="52"/>
      <c r="BH317" s="52"/>
      <c r="BI317" s="52"/>
      <c r="BJ317" s="52"/>
      <c r="BK317" s="52"/>
      <c r="BL317" s="52"/>
      <c r="BM317" s="52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</row>
    <row r="318" spans="1:82" s="7" customFormat="1">
      <c r="A318" s="158" t="s">
        <v>38</v>
      </c>
      <c r="B318" s="158"/>
      <c r="C318" s="158"/>
      <c r="D318" s="159"/>
      <c r="E318" s="42" t="s">
        <v>37</v>
      </c>
      <c r="F318" s="39" t="s">
        <v>567</v>
      </c>
      <c r="G318" s="39"/>
      <c r="H318" s="130" t="s">
        <v>36</v>
      </c>
      <c r="I318" s="39"/>
      <c r="J318" s="129"/>
      <c r="K318" s="129"/>
      <c r="L318" s="135" t="s">
        <v>39</v>
      </c>
      <c r="M318" s="134" t="s">
        <v>556</v>
      </c>
      <c r="N318" s="135" t="s">
        <v>557</v>
      </c>
      <c r="O318" s="134" t="s">
        <v>558</v>
      </c>
      <c r="P318" s="135" t="s">
        <v>559</v>
      </c>
      <c r="Q318" s="144" t="s">
        <v>560</v>
      </c>
      <c r="R318" s="154" t="s">
        <v>306</v>
      </c>
      <c r="S318" s="156"/>
      <c r="T318" s="87"/>
      <c r="V318" s="156"/>
      <c r="W318" s="156"/>
      <c r="X318" s="10"/>
      <c r="Y318" s="10"/>
      <c r="Z318" s="120"/>
      <c r="AA318" s="120"/>
      <c r="AB318" s="121"/>
      <c r="AC318" s="122"/>
      <c r="AD318" s="122"/>
      <c r="AE318" s="122"/>
      <c r="AF318" s="122"/>
      <c r="AG318" s="122"/>
      <c r="AH318" s="122"/>
      <c r="AI318" s="122"/>
      <c r="AJ318" s="122"/>
      <c r="AK318" s="122"/>
      <c r="AL318" s="122"/>
      <c r="AM318" s="122"/>
      <c r="AN318" s="122"/>
      <c r="AO318" s="122"/>
      <c r="AP318" s="122"/>
      <c r="AQ318" s="122"/>
      <c r="AR318" s="122"/>
      <c r="AS318" s="122"/>
      <c r="AT318" s="122"/>
      <c r="AU318" s="122"/>
      <c r="AV318" s="122"/>
      <c r="AW318" s="122"/>
      <c r="AX318" s="189"/>
      <c r="AY318" s="10"/>
      <c r="AZ318" s="29"/>
      <c r="BA318" s="8"/>
      <c r="BB318" s="8"/>
      <c r="BC318" s="8"/>
      <c r="BD318" s="73"/>
      <c r="BE318" s="73"/>
      <c r="BF318" s="52"/>
      <c r="BG318" s="52"/>
      <c r="BH318" s="52"/>
      <c r="BI318" s="52"/>
      <c r="BJ318" s="52"/>
      <c r="BK318" s="52"/>
      <c r="BL318" s="52"/>
      <c r="BM318" s="52"/>
    </row>
    <row r="319" spans="1:82" s="7" customFormat="1">
      <c r="A319" s="123"/>
      <c r="B319" s="123"/>
      <c r="C319" s="123"/>
      <c r="D319" s="124"/>
      <c r="E319" s="42" t="s">
        <v>27</v>
      </c>
      <c r="F319" s="41" t="s">
        <v>34</v>
      </c>
      <c r="G319" s="39" t="s">
        <v>33</v>
      </c>
      <c r="H319" s="41" t="s">
        <v>32</v>
      </c>
      <c r="I319" s="39" t="s">
        <v>31</v>
      </c>
      <c r="J319" s="129" t="s">
        <v>30</v>
      </c>
      <c r="K319" s="129" t="s">
        <v>29</v>
      </c>
      <c r="L319" s="135" t="s">
        <v>35</v>
      </c>
      <c r="M319" s="134" t="s">
        <v>561</v>
      </c>
      <c r="N319" s="135" t="s">
        <v>19</v>
      </c>
      <c r="O319" s="134" t="s">
        <v>562</v>
      </c>
      <c r="P319" s="135" t="s">
        <v>22</v>
      </c>
      <c r="Q319" s="144" t="s">
        <v>21</v>
      </c>
      <c r="R319" s="129"/>
      <c r="S319" s="128" t="s">
        <v>307</v>
      </c>
      <c r="T319" s="87"/>
      <c r="V319" s="153"/>
      <c r="W319" s="153"/>
      <c r="X319" s="10"/>
      <c r="Y319" s="10"/>
      <c r="Z319" s="120"/>
      <c r="AA319" s="120"/>
      <c r="AB319" s="121"/>
      <c r="AC319" s="122"/>
      <c r="AD319" s="122"/>
      <c r="AE319" s="122"/>
      <c r="AF319" s="122"/>
      <c r="AG319" s="122"/>
      <c r="AH319" s="122"/>
      <c r="AI319" s="122"/>
      <c r="AJ319" s="122"/>
      <c r="AK319" s="122"/>
      <c r="AL319" s="122"/>
      <c r="AM319" s="122"/>
      <c r="AN319" s="122"/>
      <c r="AO319" s="122"/>
      <c r="AP319" s="122"/>
      <c r="AQ319" s="122"/>
      <c r="AR319" s="122"/>
      <c r="AS319" s="122"/>
      <c r="AT319" s="122"/>
      <c r="AU319" s="122"/>
      <c r="AV319" s="122"/>
      <c r="AW319" s="122"/>
      <c r="AX319" s="189"/>
      <c r="AY319" s="10"/>
      <c r="AZ319" s="10"/>
      <c r="BA319" s="8"/>
      <c r="BB319" s="8"/>
      <c r="BC319" s="8"/>
      <c r="BD319" s="8"/>
      <c r="BE319" s="8"/>
      <c r="BF319" s="52"/>
      <c r="BG319" s="52"/>
      <c r="BH319" s="52"/>
      <c r="BI319" s="52"/>
      <c r="BJ319" s="52"/>
      <c r="BK319" s="52"/>
      <c r="BL319" s="52"/>
      <c r="BM319" s="52"/>
    </row>
    <row r="320" spans="1:82" s="7" customFormat="1" ht="19.8">
      <c r="A320" s="112"/>
      <c r="B320" s="112"/>
      <c r="C320" s="112"/>
      <c r="D320" s="113"/>
      <c r="E320" s="38" t="s">
        <v>27</v>
      </c>
      <c r="F320" s="36" t="s">
        <v>26</v>
      </c>
      <c r="G320" s="36" t="s">
        <v>25</v>
      </c>
      <c r="H320" s="36" t="s">
        <v>24</v>
      </c>
      <c r="I320" s="36" t="s">
        <v>23</v>
      </c>
      <c r="J320" s="37" t="s">
        <v>22</v>
      </c>
      <c r="K320" s="37" t="s">
        <v>21</v>
      </c>
      <c r="L320" s="137" t="s">
        <v>20</v>
      </c>
      <c r="M320" s="136"/>
      <c r="N320" s="137"/>
      <c r="O320" s="136"/>
      <c r="P320" s="137"/>
      <c r="Q320" s="145"/>
      <c r="R320" s="125"/>
      <c r="S320" s="126"/>
      <c r="T320" s="93"/>
      <c r="V320" s="90"/>
      <c r="W320" s="90"/>
      <c r="X320" s="10"/>
      <c r="Y320" s="10"/>
      <c r="Z320" s="120"/>
      <c r="AA320" s="120"/>
      <c r="AB320" s="121"/>
      <c r="AC320" s="122"/>
      <c r="AD320" s="122"/>
      <c r="AE320" s="122"/>
      <c r="AF320" s="122"/>
      <c r="AG320" s="122"/>
      <c r="AH320" s="122"/>
      <c r="AI320" s="122"/>
      <c r="AJ320" s="122"/>
      <c r="AK320" s="122"/>
      <c r="AL320" s="122"/>
      <c r="AM320" s="122"/>
      <c r="AN320" s="122"/>
      <c r="AO320" s="122"/>
      <c r="AP320" s="122"/>
      <c r="AQ320" s="122"/>
      <c r="AR320" s="122"/>
      <c r="AS320" s="122"/>
      <c r="AT320" s="122"/>
      <c r="AU320" s="122"/>
      <c r="AV320" s="122"/>
      <c r="AW320" s="122"/>
      <c r="AX320" s="189"/>
      <c r="AY320" s="10"/>
      <c r="AZ320" s="10"/>
      <c r="BA320" s="8"/>
      <c r="BB320" s="8"/>
      <c r="BC320" s="8"/>
      <c r="BD320" s="8"/>
      <c r="BE320" s="8"/>
      <c r="BF320" s="52"/>
      <c r="BG320" s="52"/>
      <c r="BH320" s="52"/>
      <c r="BI320" s="52"/>
      <c r="BJ320" s="52"/>
      <c r="BK320" s="52"/>
      <c r="BL320" s="52"/>
      <c r="BM320" s="52"/>
    </row>
    <row r="321" spans="1:82" s="5" customFormat="1" ht="24" customHeight="1">
      <c r="A321" s="31" t="s">
        <v>137</v>
      </c>
      <c r="B321" s="30"/>
      <c r="E321" s="23">
        <f t="shared" ref="E321:Q321" si="32">SUM(E322:E330)</f>
        <v>1446552.72</v>
      </c>
      <c r="F321" s="23">
        <f t="shared" si="32"/>
        <v>1177392.43</v>
      </c>
      <c r="G321" s="23">
        <f t="shared" si="32"/>
        <v>1441905.36</v>
      </c>
      <c r="H321" s="23">
        <f t="shared" si="32"/>
        <v>746565.26</v>
      </c>
      <c r="I321" s="23">
        <f t="shared" si="32"/>
        <v>278144.36</v>
      </c>
      <c r="J321" s="23">
        <f t="shared" si="32"/>
        <v>217040768.75999999</v>
      </c>
      <c r="K321" s="23">
        <f t="shared" si="32"/>
        <v>186071438.09</v>
      </c>
      <c r="L321" s="23">
        <f t="shared" si="32"/>
        <v>119196017.56</v>
      </c>
      <c r="M321" s="23">
        <f t="shared" si="32"/>
        <v>97588663.280000001</v>
      </c>
      <c r="N321" s="23">
        <f t="shared" si="32"/>
        <v>60655622.740000002</v>
      </c>
      <c r="O321" s="23">
        <f t="shared" si="32"/>
        <v>99026666.300000012</v>
      </c>
      <c r="P321" s="23">
        <f t="shared" si="32"/>
        <v>21631804.290000003</v>
      </c>
      <c r="Q321" s="23">
        <f t="shared" si="32"/>
        <v>105000</v>
      </c>
      <c r="R321" s="29" t="s">
        <v>462</v>
      </c>
      <c r="S321" s="29"/>
      <c r="U321" s="8"/>
      <c r="V321" s="29"/>
      <c r="W321" s="29"/>
      <c r="X321" s="29"/>
      <c r="Y321" s="10"/>
      <c r="Z321" s="189"/>
      <c r="AA321" s="189"/>
      <c r="AB321" s="189"/>
      <c r="AC321" s="189"/>
      <c r="AD321" s="189"/>
      <c r="AE321" s="189"/>
      <c r="AF321" s="189"/>
      <c r="AG321" s="189"/>
      <c r="AH321" s="189"/>
      <c r="AI321" s="189"/>
      <c r="AJ321" s="189"/>
      <c r="AK321" s="189"/>
      <c r="AL321" s="189"/>
      <c r="AM321" s="189"/>
      <c r="AN321" s="189"/>
      <c r="AO321" s="189"/>
      <c r="AP321" s="189"/>
      <c r="AQ321" s="189"/>
      <c r="AR321" s="189"/>
      <c r="AS321" s="189"/>
      <c r="AT321" s="189"/>
      <c r="AU321" s="189"/>
      <c r="AV321" s="189"/>
      <c r="AW321" s="189"/>
      <c r="AX321" s="189"/>
      <c r="AY321" s="10"/>
      <c r="AZ321" s="10"/>
      <c r="BA321" s="11"/>
      <c r="BB321" s="11"/>
      <c r="BC321" s="11"/>
      <c r="BD321" s="8"/>
      <c r="BE321" s="8"/>
      <c r="BF321" s="52"/>
      <c r="BG321" s="52"/>
      <c r="BH321" s="52"/>
      <c r="BI321" s="52"/>
      <c r="BJ321" s="52"/>
      <c r="BK321" s="52"/>
      <c r="BL321" s="52"/>
      <c r="BM321" s="52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</row>
    <row r="322" spans="1:82" s="4" customFormat="1" ht="24" customHeight="1">
      <c r="A322" s="10"/>
      <c r="B322" s="27" t="s">
        <v>136</v>
      </c>
      <c r="C322" s="32"/>
      <c r="E322" s="25">
        <v>183005.62</v>
      </c>
      <c r="F322" s="24">
        <v>239167.8</v>
      </c>
      <c r="G322" s="24">
        <v>144780.81</v>
      </c>
      <c r="H322" s="24">
        <v>0</v>
      </c>
      <c r="I322" s="24">
        <v>10070</v>
      </c>
      <c r="J322" s="24">
        <v>6065873.4199999999</v>
      </c>
      <c r="K322" s="24">
        <v>14895725.09</v>
      </c>
      <c r="L322" s="24">
        <v>4786348</v>
      </c>
      <c r="M322" s="24">
        <v>5535312</v>
      </c>
      <c r="N322" s="24">
        <v>3206977.7600000002</v>
      </c>
      <c r="O322" s="24">
        <v>13452470</v>
      </c>
      <c r="P322" s="24">
        <v>0</v>
      </c>
      <c r="Q322" s="24">
        <v>20000</v>
      </c>
      <c r="R322" s="91"/>
      <c r="S322" s="10" t="s">
        <v>463</v>
      </c>
      <c r="U322" s="52"/>
      <c r="V322" s="91"/>
      <c r="W322" s="10"/>
      <c r="X322" s="10"/>
      <c r="Y322" s="10"/>
      <c r="Z322" s="120"/>
      <c r="AA322" s="120"/>
      <c r="AB322" s="121"/>
      <c r="AC322" s="122"/>
      <c r="AD322" s="122"/>
      <c r="AE322" s="122"/>
      <c r="AF322" s="122"/>
      <c r="AG322" s="122"/>
      <c r="AH322" s="122"/>
      <c r="AI322" s="122"/>
      <c r="AJ322" s="122"/>
      <c r="AK322" s="122"/>
      <c r="AL322" s="122"/>
      <c r="AM322" s="122"/>
      <c r="AN322" s="122"/>
      <c r="AO322" s="122"/>
      <c r="AP322" s="122"/>
      <c r="AQ322" s="122"/>
      <c r="AR322" s="122"/>
      <c r="AS322" s="122"/>
      <c r="AT322" s="122"/>
      <c r="AU322" s="122"/>
      <c r="AV322" s="122"/>
      <c r="AW322" s="122"/>
      <c r="AX322" s="189"/>
      <c r="AY322" s="10"/>
      <c r="AZ322" s="10"/>
      <c r="BA322" s="52"/>
      <c r="BB322" s="52"/>
      <c r="BC322" s="52"/>
      <c r="BD322" s="11"/>
      <c r="BE322" s="11"/>
      <c r="BF322" s="52"/>
      <c r="BG322" s="52"/>
      <c r="BH322" s="52"/>
      <c r="BI322" s="52"/>
      <c r="BJ322" s="52"/>
      <c r="BK322" s="52"/>
      <c r="BL322" s="52"/>
      <c r="BM322" s="52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</row>
    <row r="323" spans="1:82" s="4" customFormat="1" ht="24" customHeight="1">
      <c r="A323" s="10"/>
      <c r="B323" s="27" t="s">
        <v>135</v>
      </c>
      <c r="C323" s="32"/>
      <c r="E323" s="25">
        <v>148204</v>
      </c>
      <c r="F323" s="24">
        <v>67176.75</v>
      </c>
      <c r="G323" s="24">
        <v>243040.91</v>
      </c>
      <c r="H323" s="24">
        <v>0</v>
      </c>
      <c r="I323" s="24">
        <v>20056.36</v>
      </c>
      <c r="J323" s="24">
        <v>44107180.759999998</v>
      </c>
      <c r="K323" s="24">
        <v>29176462.850000001</v>
      </c>
      <c r="L323" s="24">
        <v>22410568.16</v>
      </c>
      <c r="M323" s="24">
        <v>16177574.789999999</v>
      </c>
      <c r="N323" s="24">
        <v>12335383.290000001</v>
      </c>
      <c r="O323" s="24">
        <v>9810927.5</v>
      </c>
      <c r="P323" s="24">
        <v>5219569.71</v>
      </c>
      <c r="Q323" s="24">
        <v>20000</v>
      </c>
      <c r="R323" s="91"/>
      <c r="S323" s="10" t="s">
        <v>422</v>
      </c>
      <c r="U323" s="52"/>
      <c r="V323" s="91"/>
      <c r="W323" s="10"/>
      <c r="X323" s="10"/>
      <c r="Y323" s="29"/>
      <c r="Z323" s="120"/>
      <c r="AA323" s="120"/>
      <c r="AB323" s="121"/>
      <c r="AC323" s="122"/>
      <c r="AD323" s="122"/>
      <c r="AE323" s="122"/>
      <c r="AF323" s="122"/>
      <c r="AG323" s="122"/>
      <c r="AH323" s="122"/>
      <c r="AI323" s="122"/>
      <c r="AJ323" s="122"/>
      <c r="AK323" s="122"/>
      <c r="AL323" s="122"/>
      <c r="AM323" s="122"/>
      <c r="AN323" s="122"/>
      <c r="AO323" s="122"/>
      <c r="AP323" s="122"/>
      <c r="AQ323" s="122"/>
      <c r="AR323" s="122"/>
      <c r="AS323" s="122"/>
      <c r="AT323" s="122"/>
      <c r="AU323" s="122"/>
      <c r="AV323" s="122"/>
      <c r="AW323" s="122"/>
      <c r="AX323" s="189"/>
      <c r="AY323" s="10"/>
      <c r="AZ323" s="10"/>
      <c r="BA323" s="52"/>
      <c r="BB323" s="52"/>
      <c r="BC323" s="52"/>
      <c r="BD323" s="52"/>
      <c r="BE323" s="52"/>
      <c r="BF323" s="29"/>
      <c r="BG323" s="29"/>
      <c r="BH323" s="29"/>
      <c r="BI323" s="29"/>
      <c r="BJ323" s="29"/>
      <c r="BK323" s="29"/>
      <c r="BL323" s="29"/>
      <c r="BM323" s="29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</row>
    <row r="324" spans="1:82" s="4" customFormat="1" ht="24" customHeight="1">
      <c r="A324" s="10"/>
      <c r="B324" s="27" t="s">
        <v>134</v>
      </c>
      <c r="C324" s="32"/>
      <c r="E324" s="25">
        <v>23801.84</v>
      </c>
      <c r="F324" s="24">
        <v>133670</v>
      </c>
      <c r="G324" s="24">
        <v>0</v>
      </c>
      <c r="H324" s="24">
        <v>3063.5</v>
      </c>
      <c r="I324" s="24">
        <v>0</v>
      </c>
      <c r="J324" s="24">
        <v>24026398.66</v>
      </c>
      <c r="K324" s="24">
        <v>19191903.25</v>
      </c>
      <c r="L324" s="24">
        <v>18862253</v>
      </c>
      <c r="M324" s="24">
        <v>16692320</v>
      </c>
      <c r="N324" s="24">
        <v>11448032.08</v>
      </c>
      <c r="O324" s="24">
        <v>8293408</v>
      </c>
      <c r="P324" s="24">
        <v>0</v>
      </c>
      <c r="Q324" s="24">
        <v>0</v>
      </c>
      <c r="R324" s="91"/>
      <c r="S324" s="10" t="s">
        <v>464</v>
      </c>
      <c r="U324" s="52"/>
      <c r="V324" s="91"/>
      <c r="W324" s="10"/>
      <c r="X324" s="10"/>
      <c r="Y324" s="10"/>
      <c r="Z324" s="120"/>
      <c r="AA324" s="120"/>
      <c r="AB324" s="121"/>
      <c r="AC324" s="122"/>
      <c r="AD324" s="122"/>
      <c r="AE324" s="122"/>
      <c r="AF324" s="122"/>
      <c r="AG324" s="122"/>
      <c r="AH324" s="122"/>
      <c r="AI324" s="122"/>
      <c r="AJ324" s="122"/>
      <c r="AK324" s="122"/>
      <c r="AL324" s="122"/>
      <c r="AM324" s="122"/>
      <c r="AN324" s="122"/>
      <c r="AO324" s="122"/>
      <c r="AP324" s="122"/>
      <c r="AQ324" s="122"/>
      <c r="AR324" s="122"/>
      <c r="AS324" s="122"/>
      <c r="AT324" s="122"/>
      <c r="AU324" s="122"/>
      <c r="AV324" s="122"/>
      <c r="AW324" s="122"/>
      <c r="AX324" s="189"/>
      <c r="AY324" s="10"/>
      <c r="AZ324" s="73"/>
      <c r="BA324" s="52"/>
      <c r="BB324" s="52"/>
      <c r="BC324" s="52"/>
      <c r="BD324" s="52"/>
      <c r="BE324" s="52"/>
      <c r="BF324" s="10"/>
      <c r="BG324" s="10"/>
      <c r="BH324" s="10"/>
      <c r="BI324" s="10"/>
      <c r="BJ324" s="10"/>
      <c r="BK324" s="10"/>
      <c r="BL324" s="10"/>
      <c r="BM324" s="10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</row>
    <row r="325" spans="1:82" s="10" customFormat="1" ht="24" customHeight="1">
      <c r="B325" s="27" t="s">
        <v>133</v>
      </c>
      <c r="C325" s="32"/>
      <c r="E325" s="25">
        <v>225275.24</v>
      </c>
      <c r="F325" s="24">
        <v>192779.5</v>
      </c>
      <c r="G325" s="24">
        <v>0</v>
      </c>
      <c r="H325" s="24">
        <v>743501.76</v>
      </c>
      <c r="I325" s="24">
        <v>34880</v>
      </c>
      <c r="J325" s="24">
        <v>38848713.850000001</v>
      </c>
      <c r="K325" s="24">
        <v>29204060.93</v>
      </c>
      <c r="L325" s="24">
        <v>20351146</v>
      </c>
      <c r="M325" s="24">
        <v>14867232</v>
      </c>
      <c r="N325" s="24">
        <v>8514660.0599999987</v>
      </c>
      <c r="O325" s="24">
        <v>17540250</v>
      </c>
      <c r="P325" s="24">
        <v>4610000</v>
      </c>
      <c r="Q325" s="24">
        <v>0</v>
      </c>
      <c r="R325" s="91"/>
      <c r="S325" s="10" t="s">
        <v>465</v>
      </c>
      <c r="U325" s="52"/>
      <c r="V325" s="91"/>
      <c r="Z325" s="120"/>
      <c r="AA325" s="120"/>
      <c r="AB325" s="121"/>
      <c r="AC325" s="122"/>
      <c r="AD325" s="122"/>
      <c r="AE325" s="122"/>
      <c r="AF325" s="122"/>
      <c r="AG325" s="122"/>
      <c r="AH325" s="122"/>
      <c r="AI325" s="122"/>
      <c r="AJ325" s="122"/>
      <c r="AK325" s="122"/>
      <c r="AL325" s="122"/>
      <c r="AM325" s="122"/>
      <c r="AN325" s="122"/>
      <c r="AO325" s="122"/>
      <c r="AP325" s="122"/>
      <c r="AQ325" s="122"/>
      <c r="AR325" s="122"/>
      <c r="AS325" s="122"/>
      <c r="AT325" s="122"/>
      <c r="AU325" s="122"/>
      <c r="AV325" s="122"/>
      <c r="AW325" s="122"/>
      <c r="AX325" s="189"/>
      <c r="AZ325" s="8"/>
      <c r="BA325" s="52"/>
      <c r="BB325" s="52"/>
      <c r="BC325" s="52"/>
      <c r="BD325" s="52"/>
      <c r="BE325" s="52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</row>
    <row r="326" spans="1:82" s="4" customFormat="1" ht="24" customHeight="1">
      <c r="A326" s="10"/>
      <c r="B326" s="27" t="s">
        <v>132</v>
      </c>
      <c r="C326" s="32"/>
      <c r="E326" s="25">
        <v>49873.919999999998</v>
      </c>
      <c r="F326" s="24">
        <v>80615.7</v>
      </c>
      <c r="G326" s="24">
        <v>158848.04999999999</v>
      </c>
      <c r="H326" s="24">
        <v>0</v>
      </c>
      <c r="I326" s="24">
        <v>15420</v>
      </c>
      <c r="J326" s="24">
        <v>19132968.07</v>
      </c>
      <c r="K326" s="24">
        <v>15137963.869999999</v>
      </c>
      <c r="L326" s="24">
        <v>6955652.4000000004</v>
      </c>
      <c r="M326" s="24">
        <v>6813719.4900000002</v>
      </c>
      <c r="N326" s="24">
        <v>4388089.8499999996</v>
      </c>
      <c r="O326" s="24">
        <v>14444212.710000001</v>
      </c>
      <c r="P326" s="24">
        <v>1322000</v>
      </c>
      <c r="Q326" s="24">
        <v>20000</v>
      </c>
      <c r="R326" s="91"/>
      <c r="S326" s="10" t="s">
        <v>466</v>
      </c>
      <c r="U326" s="52"/>
      <c r="V326" s="91"/>
      <c r="W326" s="10"/>
      <c r="X326" s="10"/>
      <c r="Y326" s="10"/>
      <c r="Z326" s="120"/>
      <c r="AA326" s="120"/>
      <c r="AB326" s="121"/>
      <c r="AC326" s="122"/>
      <c r="AD326" s="122"/>
      <c r="AE326" s="122"/>
      <c r="AF326" s="122"/>
      <c r="AG326" s="122"/>
      <c r="AH326" s="122"/>
      <c r="AI326" s="122"/>
      <c r="AJ326" s="122"/>
      <c r="AK326" s="122"/>
      <c r="AL326" s="122"/>
      <c r="AM326" s="122"/>
      <c r="AN326" s="122"/>
      <c r="AO326" s="122"/>
      <c r="AP326" s="122"/>
      <c r="AQ326" s="122"/>
      <c r="AR326" s="122"/>
      <c r="AS326" s="122"/>
      <c r="AT326" s="122"/>
      <c r="AU326" s="122"/>
      <c r="AV326" s="122"/>
      <c r="AW326" s="122"/>
      <c r="AX326" s="189"/>
      <c r="AY326" s="10"/>
      <c r="AZ326" s="8"/>
      <c r="BA326" s="52"/>
      <c r="BB326" s="52"/>
      <c r="BC326" s="52"/>
      <c r="BD326" s="52"/>
      <c r="BE326" s="52"/>
      <c r="BF326" s="10"/>
      <c r="BG326" s="10"/>
      <c r="BH326" s="10"/>
      <c r="BI326" s="10"/>
      <c r="BJ326" s="10"/>
      <c r="BK326" s="10"/>
      <c r="BL326" s="10"/>
      <c r="BM326" s="10"/>
    </row>
    <row r="327" spans="1:82" s="4" customFormat="1" ht="24" customHeight="1">
      <c r="A327" s="10"/>
      <c r="B327" s="27" t="s">
        <v>131</v>
      </c>
      <c r="C327" s="32"/>
      <c r="E327" s="25">
        <v>131763.73000000001</v>
      </c>
      <c r="F327" s="24">
        <v>181297.5</v>
      </c>
      <c r="G327" s="24">
        <v>121956.32</v>
      </c>
      <c r="H327" s="24">
        <v>0</v>
      </c>
      <c r="I327" s="24">
        <v>58600</v>
      </c>
      <c r="J327" s="24">
        <v>15651110</v>
      </c>
      <c r="K327" s="24">
        <v>15960229.369999999</v>
      </c>
      <c r="L327" s="24">
        <v>9136840</v>
      </c>
      <c r="M327" s="24">
        <v>5760836</v>
      </c>
      <c r="N327" s="24">
        <v>2595017.63</v>
      </c>
      <c r="O327" s="24">
        <v>16673160</v>
      </c>
      <c r="P327" s="24">
        <v>1916578.4</v>
      </c>
      <c r="Q327" s="24">
        <v>25000</v>
      </c>
      <c r="R327" s="91"/>
      <c r="S327" s="10" t="s">
        <v>467</v>
      </c>
      <c r="T327" s="10"/>
      <c r="U327" s="52"/>
      <c r="V327" s="91"/>
      <c r="W327" s="10"/>
      <c r="X327" s="10"/>
      <c r="Y327" s="10"/>
      <c r="Z327" s="120"/>
      <c r="AA327" s="120"/>
      <c r="AB327" s="121"/>
      <c r="AC327" s="122"/>
      <c r="AD327" s="122"/>
      <c r="AE327" s="122"/>
      <c r="AF327" s="122"/>
      <c r="AG327" s="122"/>
      <c r="AH327" s="122"/>
      <c r="AI327" s="122"/>
      <c r="AJ327" s="122"/>
      <c r="AK327" s="122"/>
      <c r="AL327" s="122"/>
      <c r="AM327" s="122"/>
      <c r="AN327" s="122"/>
      <c r="AO327" s="122"/>
      <c r="AP327" s="122"/>
      <c r="AQ327" s="122"/>
      <c r="AR327" s="122"/>
      <c r="AS327" s="122"/>
      <c r="AT327" s="122"/>
      <c r="AU327" s="122"/>
      <c r="AV327" s="122"/>
      <c r="AW327" s="122"/>
      <c r="AX327" s="189"/>
      <c r="AY327" s="10"/>
      <c r="AZ327" s="8"/>
      <c r="BA327" s="52"/>
      <c r="BB327" s="52"/>
      <c r="BC327" s="52"/>
      <c r="BD327" s="52"/>
      <c r="BE327" s="52"/>
      <c r="BF327" s="10"/>
      <c r="BG327" s="10"/>
      <c r="BH327" s="10"/>
      <c r="BI327" s="10"/>
      <c r="BJ327" s="10"/>
      <c r="BK327" s="10"/>
      <c r="BL327" s="10"/>
      <c r="BM327" s="10"/>
    </row>
    <row r="328" spans="1:82" s="4" customFormat="1" ht="24" customHeight="1">
      <c r="A328" s="10"/>
      <c r="B328" s="27" t="s">
        <v>130</v>
      </c>
      <c r="C328" s="32"/>
      <c r="E328" s="25">
        <v>93418.03</v>
      </c>
      <c r="F328" s="24">
        <v>100957.08</v>
      </c>
      <c r="G328" s="24">
        <v>139193.12</v>
      </c>
      <c r="H328" s="24">
        <v>0</v>
      </c>
      <c r="I328" s="24">
        <v>104308</v>
      </c>
      <c r="J328" s="24">
        <v>24024028</v>
      </c>
      <c r="K328" s="24">
        <v>19219053.140000001</v>
      </c>
      <c r="L328" s="24">
        <v>13439956</v>
      </c>
      <c r="M328" s="24">
        <v>11808631</v>
      </c>
      <c r="N328" s="24">
        <v>7003072.8600000003</v>
      </c>
      <c r="O328" s="24">
        <v>4411800</v>
      </c>
      <c r="P328" s="24">
        <v>2720284</v>
      </c>
      <c r="Q328" s="24">
        <v>0</v>
      </c>
      <c r="R328" s="91"/>
      <c r="S328" s="10" t="s">
        <v>468</v>
      </c>
      <c r="U328" s="52"/>
      <c r="V328" s="91"/>
      <c r="W328" s="10"/>
      <c r="X328" s="10"/>
      <c r="Y328" s="10"/>
      <c r="Z328" s="120"/>
      <c r="AA328" s="120"/>
      <c r="AB328" s="121"/>
      <c r="AC328" s="122"/>
      <c r="AD328" s="122"/>
      <c r="AE328" s="122"/>
      <c r="AF328" s="122"/>
      <c r="AG328" s="122"/>
      <c r="AH328" s="122"/>
      <c r="AI328" s="122"/>
      <c r="AJ328" s="122"/>
      <c r="AK328" s="122"/>
      <c r="AL328" s="122"/>
      <c r="AM328" s="122"/>
      <c r="AN328" s="122"/>
      <c r="AO328" s="122"/>
      <c r="AP328" s="122"/>
      <c r="AQ328" s="122"/>
      <c r="AR328" s="122"/>
      <c r="AS328" s="122"/>
      <c r="AT328" s="122"/>
      <c r="AU328" s="122"/>
      <c r="AV328" s="122"/>
      <c r="AW328" s="122"/>
      <c r="AX328" s="189"/>
      <c r="AY328" s="10"/>
      <c r="AZ328" s="11"/>
      <c r="BA328" s="29"/>
      <c r="BB328" s="29"/>
      <c r="BC328" s="29"/>
      <c r="BD328" s="52"/>
      <c r="BE328" s="52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</row>
    <row r="329" spans="1:82" s="4" customFormat="1" ht="24" customHeight="1">
      <c r="A329" s="10"/>
      <c r="B329" s="27" t="s">
        <v>129</v>
      </c>
      <c r="C329" s="32"/>
      <c r="E329" s="25">
        <v>336831.67</v>
      </c>
      <c r="F329" s="24">
        <v>40028.1</v>
      </c>
      <c r="G329" s="24">
        <v>229776.74</v>
      </c>
      <c r="H329" s="24">
        <v>0</v>
      </c>
      <c r="I329" s="24">
        <v>0</v>
      </c>
      <c r="J329" s="24">
        <v>17075357</v>
      </c>
      <c r="K329" s="24">
        <v>19112503.09</v>
      </c>
      <c r="L329" s="24">
        <v>9816985</v>
      </c>
      <c r="M329" s="24">
        <v>7504149</v>
      </c>
      <c r="N329" s="24">
        <v>3969938.31</v>
      </c>
      <c r="O329" s="24">
        <v>3846700</v>
      </c>
      <c r="P329" s="24">
        <v>2129372.1800000002</v>
      </c>
      <c r="Q329" s="24">
        <v>0</v>
      </c>
      <c r="R329" s="91"/>
      <c r="S329" s="10" t="s">
        <v>469</v>
      </c>
      <c r="T329" s="10"/>
      <c r="U329" s="52"/>
      <c r="V329" s="91"/>
      <c r="W329" s="10"/>
      <c r="X329" s="10"/>
      <c r="Y329" s="10"/>
      <c r="Z329" s="120"/>
      <c r="AA329" s="120"/>
      <c r="AB329" s="121"/>
      <c r="AC329" s="122"/>
      <c r="AD329" s="122"/>
      <c r="AE329" s="122"/>
      <c r="AF329" s="122"/>
      <c r="AG329" s="122"/>
      <c r="AH329" s="122"/>
      <c r="AI329" s="122"/>
      <c r="AJ329" s="122"/>
      <c r="AK329" s="122"/>
      <c r="AL329" s="122"/>
      <c r="AM329" s="122"/>
      <c r="AN329" s="122"/>
      <c r="AO329" s="122"/>
      <c r="AP329" s="122"/>
      <c r="AQ329" s="122"/>
      <c r="AR329" s="122"/>
      <c r="AS329" s="122"/>
      <c r="AT329" s="122"/>
      <c r="AU329" s="122"/>
      <c r="AV329" s="122"/>
      <c r="AW329" s="122"/>
      <c r="AX329" s="189"/>
      <c r="AY329" s="10"/>
      <c r="AZ329" s="52"/>
      <c r="BA329" s="10"/>
      <c r="BB329" s="10"/>
      <c r="BC329" s="10"/>
      <c r="BD329" s="29"/>
      <c r="BE329" s="29"/>
      <c r="BF329" s="10"/>
      <c r="BG329" s="10"/>
      <c r="BH329" s="10"/>
      <c r="BI329" s="10"/>
      <c r="BJ329" s="10"/>
      <c r="BK329" s="10"/>
      <c r="BL329" s="10"/>
      <c r="BM329" s="10"/>
    </row>
    <row r="330" spans="1:82" s="4" customFormat="1" ht="24" customHeight="1">
      <c r="A330" s="10"/>
      <c r="B330" s="27" t="s">
        <v>128</v>
      </c>
      <c r="C330" s="32"/>
      <c r="E330" s="25">
        <v>254378.67</v>
      </c>
      <c r="F330" s="24">
        <v>141700</v>
      </c>
      <c r="G330" s="24">
        <v>404309.41</v>
      </c>
      <c r="H330" s="24">
        <v>0</v>
      </c>
      <c r="I330" s="24">
        <v>34810</v>
      </c>
      <c r="J330" s="24">
        <v>28109139</v>
      </c>
      <c r="K330" s="24">
        <v>24173536.5</v>
      </c>
      <c r="L330" s="24">
        <v>13436269</v>
      </c>
      <c r="M330" s="24">
        <v>12428889</v>
      </c>
      <c r="N330" s="24">
        <v>7194450.9000000004</v>
      </c>
      <c r="O330" s="24">
        <v>10553738.09</v>
      </c>
      <c r="P330" s="24">
        <v>3714000</v>
      </c>
      <c r="Q330" s="24">
        <v>20000</v>
      </c>
      <c r="R330" s="91"/>
      <c r="S330" s="10" t="s">
        <v>470</v>
      </c>
      <c r="U330" s="52"/>
      <c r="V330" s="91"/>
      <c r="W330" s="10"/>
      <c r="X330" s="10"/>
      <c r="Y330" s="10"/>
      <c r="Z330" s="120"/>
      <c r="AA330" s="120"/>
      <c r="AB330" s="121"/>
      <c r="AC330" s="122"/>
      <c r="AD330" s="122"/>
      <c r="AE330" s="122"/>
      <c r="AF330" s="122"/>
      <c r="AG330" s="122"/>
      <c r="AH330" s="122"/>
      <c r="AI330" s="122"/>
      <c r="AJ330" s="122"/>
      <c r="AK330" s="122"/>
      <c r="AL330" s="122"/>
      <c r="AM330" s="122"/>
      <c r="AN330" s="122"/>
      <c r="AO330" s="122"/>
      <c r="AP330" s="122"/>
      <c r="AQ330" s="122"/>
      <c r="AR330" s="122"/>
      <c r="AS330" s="122"/>
      <c r="AT330" s="122"/>
      <c r="AU330" s="122"/>
      <c r="AV330" s="122"/>
      <c r="AW330" s="122"/>
      <c r="AX330" s="189"/>
      <c r="AY330" s="10"/>
      <c r="AZ330" s="52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</row>
    <row r="331" spans="1:82" s="5" customFormat="1" ht="24" customHeight="1">
      <c r="A331" s="31" t="s">
        <v>127</v>
      </c>
      <c r="B331" s="30"/>
      <c r="E331" s="23">
        <f t="shared" ref="E331:W331" si="33">SUM(E332:E338)+SUM(E352:E355)</f>
        <v>35906978.090000004</v>
      </c>
      <c r="F331" s="23">
        <f t="shared" si="33"/>
        <v>4339047.4499999993</v>
      </c>
      <c r="G331" s="23">
        <f t="shared" si="33"/>
        <v>2730094.75</v>
      </c>
      <c r="H331" s="23">
        <f t="shared" si="33"/>
        <v>295834.91000000003</v>
      </c>
      <c r="I331" s="23">
        <f t="shared" si="33"/>
        <v>652721.71</v>
      </c>
      <c r="J331" s="23">
        <f t="shared" si="33"/>
        <v>219124392.24000001</v>
      </c>
      <c r="K331" s="23">
        <f t="shared" si="33"/>
        <v>221870106.88999999</v>
      </c>
      <c r="L331" s="23">
        <f t="shared" si="33"/>
        <v>126206812.04000001</v>
      </c>
      <c r="M331" s="23">
        <f t="shared" si="33"/>
        <v>122209949.56</v>
      </c>
      <c r="N331" s="23">
        <f t="shared" si="33"/>
        <v>84201702.040000007</v>
      </c>
      <c r="O331" s="23">
        <f t="shared" si="33"/>
        <v>105434784.44</v>
      </c>
      <c r="P331" s="23">
        <f t="shared" si="33"/>
        <v>22669710.450000003</v>
      </c>
      <c r="Q331" s="23">
        <f t="shared" si="33"/>
        <v>191000</v>
      </c>
      <c r="R331" s="29" t="s">
        <v>590</v>
      </c>
      <c r="S331" s="29"/>
      <c r="T331" s="10"/>
      <c r="U331" s="52"/>
      <c r="V331" s="91"/>
      <c r="W331" s="10"/>
      <c r="X331" s="10"/>
      <c r="Y331" s="10"/>
      <c r="Z331" s="189"/>
      <c r="AA331" s="189"/>
      <c r="AB331" s="189"/>
      <c r="AC331" s="189"/>
      <c r="AD331" s="189"/>
      <c r="AE331" s="189"/>
      <c r="AF331" s="189"/>
      <c r="AG331" s="189"/>
      <c r="AH331" s="189"/>
      <c r="AI331" s="189"/>
      <c r="AJ331" s="189"/>
      <c r="AK331" s="189"/>
      <c r="AL331" s="189"/>
      <c r="AM331" s="189"/>
      <c r="AN331" s="189"/>
      <c r="AO331" s="189"/>
      <c r="AP331" s="189"/>
      <c r="AQ331" s="189"/>
      <c r="AR331" s="189"/>
      <c r="AS331" s="189"/>
      <c r="AT331" s="189"/>
      <c r="AU331" s="189"/>
      <c r="AV331" s="189"/>
      <c r="AW331" s="189"/>
      <c r="AX331" s="189"/>
      <c r="AY331" s="10"/>
      <c r="AZ331" s="52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</row>
    <row r="332" spans="1:82" s="4" customFormat="1" ht="24" customHeight="1">
      <c r="A332" s="10"/>
      <c r="B332" s="27" t="s">
        <v>126</v>
      </c>
      <c r="C332" s="32"/>
      <c r="E332" s="25">
        <v>16877.98</v>
      </c>
      <c r="F332" s="24">
        <v>121873.4</v>
      </c>
      <c r="G332" s="24">
        <v>0</v>
      </c>
      <c r="H332" s="24">
        <v>259834.91</v>
      </c>
      <c r="I332" s="24">
        <v>18330</v>
      </c>
      <c r="J332" s="24">
        <v>9474155</v>
      </c>
      <c r="K332" s="24">
        <v>14066246.539999999</v>
      </c>
      <c r="L332" s="24">
        <v>6080900</v>
      </c>
      <c r="M332" s="24">
        <v>7622095</v>
      </c>
      <c r="N332" s="24">
        <v>3100559.9200000004</v>
      </c>
      <c r="O332" s="24">
        <v>3356916.81</v>
      </c>
      <c r="P332" s="24">
        <v>1273692.58</v>
      </c>
      <c r="Q332" s="24">
        <v>18000</v>
      </c>
      <c r="R332" s="91"/>
      <c r="S332" s="10" t="s">
        <v>471</v>
      </c>
      <c r="U332" s="52"/>
      <c r="V332" s="91"/>
      <c r="W332" s="10"/>
      <c r="X332" s="10"/>
      <c r="Y332" s="10"/>
      <c r="Z332" s="120"/>
      <c r="AA332" s="120"/>
      <c r="AB332" s="121"/>
      <c r="AC332" s="122"/>
      <c r="AD332" s="122"/>
      <c r="AE332" s="122"/>
      <c r="AF332" s="122"/>
      <c r="AG332" s="122"/>
      <c r="AH332" s="122"/>
      <c r="AI332" s="122"/>
      <c r="AJ332" s="122"/>
      <c r="AK332" s="122"/>
      <c r="AL332" s="122"/>
      <c r="AM332" s="122"/>
      <c r="AN332" s="122"/>
      <c r="AO332" s="122"/>
      <c r="AP332" s="122"/>
      <c r="AQ332" s="122"/>
      <c r="AR332" s="122"/>
      <c r="AS332" s="122"/>
      <c r="AT332" s="122"/>
      <c r="AU332" s="122"/>
      <c r="AV332" s="122"/>
      <c r="AW332" s="122"/>
      <c r="AX332" s="189"/>
      <c r="AY332" s="29"/>
      <c r="AZ332" s="52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</row>
    <row r="333" spans="1:82" s="4" customFormat="1" ht="24" customHeight="1">
      <c r="A333" s="10"/>
      <c r="B333" s="27" t="s">
        <v>125</v>
      </c>
      <c r="C333" s="32"/>
      <c r="E333" s="25">
        <v>51665</v>
      </c>
      <c r="F333" s="24">
        <v>157517</v>
      </c>
      <c r="G333" s="24">
        <v>225034.08</v>
      </c>
      <c r="H333" s="24">
        <v>0</v>
      </c>
      <c r="I333" s="24">
        <v>15880</v>
      </c>
      <c r="J333" s="24">
        <v>7522563</v>
      </c>
      <c r="K333" s="24">
        <v>14413440.6</v>
      </c>
      <c r="L333" s="24">
        <v>5455844.7800000003</v>
      </c>
      <c r="M333" s="24">
        <v>7103632</v>
      </c>
      <c r="N333" s="24">
        <v>2722886.9699999997</v>
      </c>
      <c r="O333" s="24">
        <v>6037638</v>
      </c>
      <c r="P333" s="24">
        <v>382430.77</v>
      </c>
      <c r="Q333" s="24">
        <v>18000</v>
      </c>
      <c r="R333" s="91"/>
      <c r="S333" s="10" t="s">
        <v>472</v>
      </c>
      <c r="U333" s="52"/>
      <c r="V333" s="91"/>
      <c r="W333" s="10"/>
      <c r="X333" s="10"/>
      <c r="Y333" s="10"/>
      <c r="Z333" s="120"/>
      <c r="AA333" s="120"/>
      <c r="AB333" s="121"/>
      <c r="AC333" s="122"/>
      <c r="AD333" s="122"/>
      <c r="AE333" s="122"/>
      <c r="AF333" s="122"/>
      <c r="AG333" s="122"/>
      <c r="AH333" s="122"/>
      <c r="AI333" s="122"/>
      <c r="AJ333" s="122"/>
      <c r="AK333" s="122"/>
      <c r="AL333" s="122"/>
      <c r="AM333" s="122"/>
      <c r="AN333" s="122"/>
      <c r="AO333" s="122"/>
      <c r="AP333" s="122"/>
      <c r="AQ333" s="122"/>
      <c r="AR333" s="122"/>
      <c r="AS333" s="122"/>
      <c r="AT333" s="122"/>
      <c r="AU333" s="122"/>
      <c r="AV333" s="122"/>
      <c r="AW333" s="122"/>
      <c r="AX333" s="189"/>
      <c r="AY333" s="10"/>
      <c r="AZ333" s="52"/>
      <c r="BA333" s="10"/>
      <c r="BB333" s="10"/>
      <c r="BC333" s="10"/>
      <c r="BD333" s="10"/>
      <c r="BE333" s="10"/>
      <c r="BF333" s="29"/>
      <c r="BG333" s="29"/>
      <c r="BH333" s="29"/>
      <c r="BI333" s="29"/>
      <c r="BJ333" s="29"/>
      <c r="BK333" s="29"/>
      <c r="BL333" s="29"/>
      <c r="BM333" s="29"/>
    </row>
    <row r="334" spans="1:82" s="4" customFormat="1" ht="24" customHeight="1">
      <c r="A334" s="10"/>
      <c r="B334" s="27" t="s">
        <v>124</v>
      </c>
      <c r="C334" s="26"/>
      <c r="E334" s="25">
        <v>378178.66</v>
      </c>
      <c r="F334" s="24">
        <v>237698.3</v>
      </c>
      <c r="G334" s="24">
        <v>256909.06</v>
      </c>
      <c r="H334" s="24">
        <v>0</v>
      </c>
      <c r="I334" s="24">
        <v>335299.26</v>
      </c>
      <c r="J334" s="24">
        <v>36207585</v>
      </c>
      <c r="K334" s="24">
        <v>23812553.98</v>
      </c>
      <c r="L334" s="24">
        <v>20145848.780000001</v>
      </c>
      <c r="M334" s="24">
        <v>12879072</v>
      </c>
      <c r="N334" s="24">
        <v>8222433.8899999997</v>
      </c>
      <c r="O334" s="24">
        <v>10278875.48</v>
      </c>
      <c r="P334" s="24">
        <v>2538782.73</v>
      </c>
      <c r="Q334" s="24">
        <v>18000</v>
      </c>
      <c r="R334" s="91"/>
      <c r="S334" s="10" t="s">
        <v>473</v>
      </c>
      <c r="U334" s="52"/>
      <c r="V334" s="91"/>
      <c r="W334" s="10"/>
      <c r="X334" s="10"/>
      <c r="Y334" s="73"/>
      <c r="Z334" s="120"/>
      <c r="AA334" s="120"/>
      <c r="AB334" s="121"/>
      <c r="AC334" s="122"/>
      <c r="AD334" s="122"/>
      <c r="AE334" s="122"/>
      <c r="AF334" s="122"/>
      <c r="AG334" s="122"/>
      <c r="AH334" s="122"/>
      <c r="AI334" s="122"/>
      <c r="AJ334" s="122"/>
      <c r="AK334" s="122"/>
      <c r="AL334" s="122"/>
      <c r="AM334" s="122"/>
      <c r="AN334" s="122"/>
      <c r="AO334" s="122"/>
      <c r="AP334" s="122"/>
      <c r="AQ334" s="122"/>
      <c r="AR334" s="122"/>
      <c r="AS334" s="122"/>
      <c r="AT334" s="122"/>
      <c r="AU334" s="122"/>
      <c r="AV334" s="122"/>
      <c r="AW334" s="122"/>
      <c r="AX334" s="189"/>
      <c r="AY334" s="10"/>
      <c r="AZ334" s="52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</row>
    <row r="335" spans="1:82" s="4" customFormat="1" ht="24" customHeight="1">
      <c r="B335" s="27" t="s">
        <v>123</v>
      </c>
      <c r="C335" s="26"/>
      <c r="E335" s="25">
        <v>191942</v>
      </c>
      <c r="F335" s="24">
        <v>260659.9</v>
      </c>
      <c r="G335" s="24">
        <v>170458.61</v>
      </c>
      <c r="H335" s="24">
        <v>0</v>
      </c>
      <c r="I335" s="24">
        <v>21700.5</v>
      </c>
      <c r="J335" s="24">
        <v>11932358</v>
      </c>
      <c r="K335" s="24">
        <v>14406997.83</v>
      </c>
      <c r="L335" s="24">
        <v>4475398.4000000004</v>
      </c>
      <c r="M335" s="24">
        <v>7498665</v>
      </c>
      <c r="N335" s="24">
        <v>4677603.09</v>
      </c>
      <c r="O335" s="24">
        <v>6343197.4299999997</v>
      </c>
      <c r="P335" s="24">
        <v>906051</v>
      </c>
      <c r="Q335" s="24">
        <v>18000</v>
      </c>
      <c r="R335" s="91"/>
      <c r="S335" s="10" t="s">
        <v>474</v>
      </c>
      <c r="U335" s="8"/>
      <c r="V335" s="91"/>
      <c r="W335" s="10"/>
      <c r="X335" s="10"/>
      <c r="Y335" s="8"/>
      <c r="Z335" s="120"/>
      <c r="AA335" s="120"/>
      <c r="AB335" s="121"/>
      <c r="AC335" s="122"/>
      <c r="AD335" s="122"/>
      <c r="AE335" s="122"/>
      <c r="AF335" s="122"/>
      <c r="AG335" s="122"/>
      <c r="AH335" s="122"/>
      <c r="AI335" s="122"/>
      <c r="AJ335" s="122"/>
      <c r="AK335" s="122"/>
      <c r="AL335" s="122"/>
      <c r="AM335" s="122"/>
      <c r="AN335" s="122"/>
      <c r="AO335" s="122"/>
      <c r="AP335" s="122"/>
      <c r="AQ335" s="122"/>
      <c r="AR335" s="122"/>
      <c r="AS335" s="122"/>
      <c r="AT335" s="122"/>
      <c r="AU335" s="122"/>
      <c r="AV335" s="122"/>
      <c r="AW335" s="122"/>
      <c r="AX335" s="189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</row>
    <row r="336" spans="1:82" s="4" customFormat="1" ht="24" customHeight="1">
      <c r="B336" s="27" t="s">
        <v>122</v>
      </c>
      <c r="C336" s="26"/>
      <c r="E336" s="25">
        <v>174117.5</v>
      </c>
      <c r="F336" s="24">
        <v>182718</v>
      </c>
      <c r="G336" s="24">
        <v>163664.34</v>
      </c>
      <c r="H336" s="24">
        <v>0</v>
      </c>
      <c r="I336" s="24">
        <v>3106</v>
      </c>
      <c r="J336" s="24">
        <v>15234695</v>
      </c>
      <c r="K336" s="24">
        <v>14918247.25</v>
      </c>
      <c r="L336" s="24">
        <v>10757790.5</v>
      </c>
      <c r="M336" s="24">
        <v>8563471</v>
      </c>
      <c r="N336" s="24">
        <v>3853223.3200000003</v>
      </c>
      <c r="O336" s="24">
        <v>3175464.81</v>
      </c>
      <c r="P336" s="24">
        <v>783000</v>
      </c>
      <c r="Q336" s="24">
        <v>20000</v>
      </c>
      <c r="R336" s="91"/>
      <c r="S336" s="10" t="s">
        <v>475</v>
      </c>
      <c r="U336" s="52"/>
      <c r="V336" s="91"/>
      <c r="W336" s="10"/>
      <c r="X336" s="10"/>
      <c r="Y336" s="8"/>
      <c r="Z336" s="120"/>
      <c r="AA336" s="120"/>
      <c r="AB336" s="121"/>
      <c r="AC336" s="122"/>
      <c r="AD336" s="122"/>
      <c r="AE336" s="122"/>
      <c r="AF336" s="122"/>
      <c r="AG336" s="122"/>
      <c r="AH336" s="122"/>
      <c r="AI336" s="122"/>
      <c r="AJ336" s="122"/>
      <c r="AK336" s="122"/>
      <c r="AL336" s="122"/>
      <c r="AM336" s="122"/>
      <c r="AN336" s="122"/>
      <c r="AO336" s="122"/>
      <c r="AP336" s="122"/>
      <c r="AQ336" s="122"/>
      <c r="AR336" s="122"/>
      <c r="AS336" s="122"/>
      <c r="AT336" s="122"/>
      <c r="AU336" s="122"/>
      <c r="AV336" s="122"/>
      <c r="AW336" s="122"/>
      <c r="AX336" s="189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</row>
    <row r="337" spans="1:82" s="4" customFormat="1" ht="24" customHeight="1">
      <c r="B337" s="27" t="s">
        <v>121</v>
      </c>
      <c r="C337" s="26"/>
      <c r="E337" s="25">
        <v>97687</v>
      </c>
      <c r="F337" s="24">
        <v>70469</v>
      </c>
      <c r="G337" s="24">
        <v>105929.96</v>
      </c>
      <c r="H337" s="24">
        <v>0</v>
      </c>
      <c r="I337" s="24">
        <v>26520</v>
      </c>
      <c r="J337" s="24">
        <v>15909997</v>
      </c>
      <c r="K337" s="24">
        <v>16137281.4</v>
      </c>
      <c r="L337" s="24">
        <v>10374077</v>
      </c>
      <c r="M337" s="24">
        <v>9473153</v>
      </c>
      <c r="N337" s="24">
        <v>5223636</v>
      </c>
      <c r="O337" s="24">
        <v>3426810</v>
      </c>
      <c r="P337" s="24">
        <v>1748472.61</v>
      </c>
      <c r="Q337" s="24">
        <v>21000</v>
      </c>
      <c r="R337" s="91"/>
      <c r="S337" s="10" t="s">
        <v>476</v>
      </c>
      <c r="U337" s="52"/>
      <c r="V337" s="91"/>
      <c r="W337" s="10"/>
      <c r="X337" s="73"/>
      <c r="Y337" s="8"/>
      <c r="Z337" s="120"/>
      <c r="AA337" s="120"/>
      <c r="AB337" s="121"/>
      <c r="AC337" s="122"/>
      <c r="AD337" s="122"/>
      <c r="AE337" s="122"/>
      <c r="AF337" s="122"/>
      <c r="AG337" s="122"/>
      <c r="AH337" s="122"/>
      <c r="AI337" s="122"/>
      <c r="AJ337" s="122"/>
      <c r="AK337" s="122"/>
      <c r="AL337" s="122"/>
      <c r="AM337" s="122"/>
      <c r="AN337" s="122"/>
      <c r="AO337" s="122"/>
      <c r="AP337" s="122"/>
      <c r="AQ337" s="122"/>
      <c r="AR337" s="122"/>
      <c r="AS337" s="122"/>
      <c r="AT337" s="122"/>
      <c r="AU337" s="122"/>
      <c r="AV337" s="122"/>
      <c r="AW337" s="122"/>
      <c r="AX337" s="189"/>
      <c r="AY337" s="10"/>
      <c r="AZ337" s="11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</row>
    <row r="338" spans="1:82" s="4" customFormat="1" ht="24" customHeight="1">
      <c r="B338" s="27" t="s">
        <v>85</v>
      </c>
      <c r="C338" s="26"/>
      <c r="E338" s="25">
        <v>1199598.1000000001</v>
      </c>
      <c r="F338" s="24">
        <v>260768.8</v>
      </c>
      <c r="G338" s="24">
        <v>178612.07</v>
      </c>
      <c r="H338" s="24">
        <v>0</v>
      </c>
      <c r="I338" s="24">
        <v>6835</v>
      </c>
      <c r="J338" s="24">
        <v>21842050</v>
      </c>
      <c r="K338" s="24">
        <v>19443799.66</v>
      </c>
      <c r="L338" s="24">
        <v>10103462</v>
      </c>
      <c r="M338" s="24">
        <v>10132235</v>
      </c>
      <c r="N338" s="24">
        <v>7065796.8699999992</v>
      </c>
      <c r="O338" s="24">
        <v>13452158</v>
      </c>
      <c r="P338" s="24">
        <v>1808480</v>
      </c>
      <c r="Q338" s="24">
        <v>18000</v>
      </c>
      <c r="R338" s="91"/>
      <c r="S338" s="10" t="s">
        <v>477</v>
      </c>
      <c r="U338" s="52"/>
      <c r="V338" s="91"/>
      <c r="W338" s="10"/>
      <c r="X338" s="8"/>
      <c r="Y338" s="11"/>
      <c r="Z338" s="120"/>
      <c r="AA338" s="120"/>
      <c r="AB338" s="121"/>
      <c r="AC338" s="122"/>
      <c r="AD338" s="122"/>
      <c r="AE338" s="122"/>
      <c r="AF338" s="122"/>
      <c r="AG338" s="122"/>
      <c r="AH338" s="122"/>
      <c r="AI338" s="122"/>
      <c r="AJ338" s="122"/>
      <c r="AK338" s="122"/>
      <c r="AL338" s="122"/>
      <c r="AM338" s="122"/>
      <c r="AN338" s="122"/>
      <c r="AO338" s="122"/>
      <c r="AP338" s="122"/>
      <c r="AQ338" s="122"/>
      <c r="AR338" s="122"/>
      <c r="AS338" s="122"/>
      <c r="AT338" s="122"/>
      <c r="AU338" s="122"/>
      <c r="AV338" s="122"/>
      <c r="AW338" s="122"/>
      <c r="AX338" s="189"/>
      <c r="AY338" s="73"/>
      <c r="AZ338" s="10"/>
      <c r="BA338" s="29"/>
      <c r="BB338" s="29"/>
      <c r="BC338" s="29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</row>
    <row r="339" spans="1:82" s="4" customFormat="1" ht="52.2" customHeight="1">
      <c r="B339" s="27"/>
      <c r="C339" s="32"/>
      <c r="E339" s="59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94"/>
      <c r="S339" s="91"/>
      <c r="T339" s="10"/>
      <c r="U339" s="52"/>
      <c r="V339" s="94"/>
      <c r="W339" s="91"/>
      <c r="X339" s="8"/>
      <c r="Y339" s="11"/>
      <c r="Z339" s="120"/>
      <c r="AA339" s="120"/>
      <c r="AB339" s="121"/>
      <c r="AC339" s="122"/>
      <c r="AD339" s="122"/>
      <c r="AE339" s="122"/>
      <c r="AF339" s="122"/>
      <c r="AG339" s="122"/>
      <c r="AH339" s="122"/>
      <c r="AI339" s="122"/>
      <c r="AJ339" s="122"/>
      <c r="AK339" s="122"/>
      <c r="AL339" s="122"/>
      <c r="AM339" s="122"/>
      <c r="AN339" s="122"/>
      <c r="AO339" s="122"/>
      <c r="AP339" s="122"/>
      <c r="AQ339" s="122"/>
      <c r="AR339" s="122"/>
      <c r="AS339" s="122"/>
      <c r="AT339" s="122"/>
      <c r="AU339" s="122"/>
      <c r="AV339" s="122"/>
      <c r="AW339" s="122"/>
      <c r="AX339" s="189"/>
      <c r="AY339" s="73"/>
      <c r="AZ339" s="10"/>
      <c r="BA339" s="10"/>
      <c r="BB339" s="10"/>
      <c r="BC339" s="10"/>
      <c r="BD339" s="29"/>
      <c r="BE339" s="29"/>
      <c r="BF339" s="10"/>
      <c r="BG339" s="10"/>
      <c r="BH339" s="10"/>
      <c r="BI339" s="10"/>
      <c r="BJ339" s="10"/>
      <c r="BK339" s="10"/>
      <c r="BL339" s="10"/>
      <c r="BM339" s="10"/>
    </row>
    <row r="340" spans="1:82" s="4" customFormat="1" ht="52.2" customHeight="1">
      <c r="B340" s="27"/>
      <c r="C340" s="32"/>
      <c r="E340" s="59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94"/>
      <c r="S340" s="91"/>
      <c r="T340" s="10"/>
      <c r="U340" s="52"/>
      <c r="V340" s="94"/>
      <c r="W340" s="91"/>
      <c r="X340" s="8"/>
      <c r="Y340" s="11"/>
      <c r="Z340" s="120"/>
      <c r="AA340" s="120"/>
      <c r="AB340" s="121"/>
      <c r="AC340" s="122"/>
      <c r="AD340" s="122"/>
      <c r="AE340" s="122"/>
      <c r="AF340" s="122"/>
      <c r="AG340" s="122"/>
      <c r="AH340" s="122"/>
      <c r="AI340" s="122"/>
      <c r="AJ340" s="122"/>
      <c r="AK340" s="122"/>
      <c r="AL340" s="122"/>
      <c r="AM340" s="122"/>
      <c r="AN340" s="122"/>
      <c r="AO340" s="122"/>
      <c r="AP340" s="122"/>
      <c r="AQ340" s="122"/>
      <c r="AR340" s="122"/>
      <c r="AS340" s="122"/>
      <c r="AT340" s="122"/>
      <c r="AU340" s="122"/>
      <c r="AV340" s="122"/>
      <c r="AW340" s="122"/>
      <c r="AX340" s="189"/>
      <c r="AY340" s="73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</row>
    <row r="341" spans="1:82" s="9" customFormat="1" ht="32.4" customHeight="1">
      <c r="B341" s="54" t="s">
        <v>50</v>
      </c>
      <c r="C341" s="51"/>
      <c r="D341" s="54" t="s">
        <v>564</v>
      </c>
      <c r="E341" s="53"/>
      <c r="V341" s="73"/>
      <c r="W341" s="73"/>
      <c r="X341" s="8"/>
      <c r="Y341" s="11"/>
      <c r="Z341" s="120"/>
      <c r="AA341" s="120"/>
      <c r="AB341" s="121"/>
      <c r="AC341" s="122"/>
      <c r="AD341" s="122"/>
      <c r="AE341" s="122"/>
      <c r="AF341" s="122"/>
      <c r="AG341" s="122"/>
      <c r="AH341" s="122"/>
      <c r="AI341" s="122"/>
      <c r="AJ341" s="122"/>
      <c r="AK341" s="122"/>
      <c r="AL341" s="122"/>
      <c r="AM341" s="122"/>
      <c r="AN341" s="122"/>
      <c r="AO341" s="122"/>
      <c r="AP341" s="122"/>
      <c r="AQ341" s="122"/>
      <c r="AR341" s="122"/>
      <c r="AS341" s="122"/>
      <c r="AT341" s="122"/>
      <c r="AU341" s="122"/>
      <c r="AV341" s="122"/>
      <c r="AW341" s="122"/>
      <c r="AX341" s="189"/>
      <c r="AY341" s="73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</row>
    <row r="342" spans="1:82" s="8" customFormat="1" ht="22.2" customHeight="1">
      <c r="B342" s="9" t="s">
        <v>49</v>
      </c>
      <c r="C342" s="51"/>
      <c r="D342" s="50" t="s">
        <v>48</v>
      </c>
      <c r="E342" s="49"/>
      <c r="U342" s="4"/>
      <c r="Y342" s="11"/>
      <c r="Z342" s="120"/>
      <c r="AA342" s="120"/>
      <c r="AB342" s="121"/>
      <c r="AC342" s="122"/>
      <c r="AD342" s="122"/>
      <c r="AE342" s="122"/>
      <c r="AF342" s="122"/>
      <c r="AG342" s="122"/>
      <c r="AH342" s="122"/>
      <c r="AI342" s="122"/>
      <c r="AJ342" s="122"/>
      <c r="AK342" s="122"/>
      <c r="AL342" s="122"/>
      <c r="AM342" s="122"/>
      <c r="AN342" s="122"/>
      <c r="AO342" s="122"/>
      <c r="AP342" s="122"/>
      <c r="AQ342" s="122"/>
      <c r="AR342" s="122"/>
      <c r="AS342" s="122"/>
      <c r="AT342" s="122"/>
      <c r="AU342" s="122"/>
      <c r="AV342" s="122"/>
      <c r="AW342" s="122"/>
      <c r="AX342" s="189"/>
      <c r="AY342" s="73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</row>
    <row r="343" spans="1:82" s="8" customFormat="1">
      <c r="B343" s="9"/>
      <c r="C343" s="51"/>
      <c r="D343" s="50" t="s">
        <v>566</v>
      </c>
      <c r="E343" s="49"/>
      <c r="Q343" s="52"/>
      <c r="R343" s="52"/>
      <c r="S343" s="92" t="s">
        <v>303</v>
      </c>
      <c r="T343" s="52"/>
      <c r="U343" s="9"/>
      <c r="V343" s="52"/>
      <c r="W343" s="92"/>
      <c r="Y343" s="11"/>
      <c r="Z343" s="120"/>
      <c r="AA343" s="120"/>
      <c r="AB343" s="121"/>
      <c r="AC343" s="122"/>
      <c r="AD343" s="122"/>
      <c r="AE343" s="122"/>
      <c r="AF343" s="122"/>
      <c r="AG343" s="122"/>
      <c r="AH343" s="122"/>
      <c r="AI343" s="122"/>
      <c r="AJ343" s="122"/>
      <c r="AK343" s="122"/>
      <c r="AL343" s="122"/>
      <c r="AM343" s="122"/>
      <c r="AN343" s="122"/>
      <c r="AO343" s="122"/>
      <c r="AP343" s="122"/>
      <c r="AQ343" s="122"/>
      <c r="AR343" s="122"/>
      <c r="AS343" s="122"/>
      <c r="AT343" s="122"/>
      <c r="AU343" s="122"/>
      <c r="AV343" s="122"/>
      <c r="AW343" s="122"/>
      <c r="AX343" s="189"/>
      <c r="AY343" s="73"/>
      <c r="AZ343" s="29"/>
      <c r="BA343" s="10"/>
      <c r="BB343" s="10"/>
      <c r="BC343" s="10"/>
      <c r="BD343" s="10"/>
      <c r="BE343" s="10"/>
      <c r="BF343" s="73"/>
      <c r="BG343" s="73"/>
      <c r="BH343" s="73"/>
      <c r="BI343" s="73"/>
      <c r="BJ343" s="73"/>
      <c r="BK343" s="73"/>
      <c r="BL343" s="73"/>
      <c r="BM343" s="73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</row>
    <row r="344" spans="1:82" s="8" customFormat="1" ht="15" customHeight="1">
      <c r="B344" s="9"/>
      <c r="C344" s="51"/>
      <c r="D344" s="50"/>
      <c r="E344" s="49"/>
      <c r="P344" s="48"/>
      <c r="Q344" s="48"/>
      <c r="R344" s="48"/>
      <c r="S344" s="48"/>
      <c r="T344" s="52"/>
      <c r="V344" s="52"/>
      <c r="W344" s="52"/>
      <c r="Y344" s="11"/>
      <c r="Z344" s="120"/>
      <c r="AA344" s="120"/>
      <c r="AB344" s="121"/>
      <c r="AC344" s="122"/>
      <c r="AD344" s="122"/>
      <c r="AE344" s="122"/>
      <c r="AF344" s="122"/>
      <c r="AG344" s="122"/>
      <c r="AH344" s="122"/>
      <c r="AI344" s="122"/>
      <c r="AJ344" s="122"/>
      <c r="AK344" s="122"/>
      <c r="AL344" s="122"/>
      <c r="AM344" s="122"/>
      <c r="AN344" s="122"/>
      <c r="AO344" s="122"/>
      <c r="AP344" s="122"/>
      <c r="AQ344" s="122"/>
      <c r="AR344" s="122"/>
      <c r="AS344" s="122"/>
      <c r="AT344" s="122"/>
      <c r="AU344" s="122"/>
      <c r="AV344" s="122"/>
      <c r="AW344" s="122"/>
      <c r="AX344" s="189"/>
      <c r="AY344" s="73"/>
      <c r="AZ344" s="10"/>
      <c r="BA344" s="10"/>
      <c r="BB344" s="10"/>
      <c r="BC344" s="10"/>
      <c r="BD344" s="10"/>
      <c r="BE344" s="10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</row>
    <row r="345" spans="1:82" s="3" customFormat="1" ht="18.600000000000001" customHeight="1">
      <c r="A345" s="107"/>
      <c r="B345" s="108"/>
      <c r="C345" s="108"/>
      <c r="D345" s="109"/>
      <c r="E345" s="164" t="s">
        <v>47</v>
      </c>
      <c r="F345" s="165"/>
      <c r="G345" s="165"/>
      <c r="H345" s="165"/>
      <c r="I345" s="165"/>
      <c r="J345" s="165"/>
      <c r="K345" s="166"/>
      <c r="L345" s="167" t="s">
        <v>43</v>
      </c>
      <c r="M345" s="168"/>
      <c r="N345" s="168"/>
      <c r="O345" s="168"/>
      <c r="P345" s="168"/>
      <c r="Q345" s="169"/>
      <c r="R345" s="129" t="s">
        <v>302</v>
      </c>
      <c r="S345" s="90"/>
      <c r="T345" s="93"/>
      <c r="V345" s="153"/>
      <c r="W345" s="90"/>
      <c r="X345" s="8"/>
      <c r="Y345" s="11"/>
      <c r="Z345" s="120"/>
      <c r="AA345" s="120"/>
      <c r="AB345" s="121"/>
      <c r="AC345" s="122"/>
      <c r="AD345" s="122"/>
      <c r="AE345" s="122"/>
      <c r="AF345" s="122"/>
      <c r="AG345" s="122"/>
      <c r="AH345" s="122"/>
      <c r="AI345" s="122"/>
      <c r="AJ345" s="122"/>
      <c r="AK345" s="122"/>
      <c r="AL345" s="122"/>
      <c r="AM345" s="122"/>
      <c r="AN345" s="122"/>
      <c r="AO345" s="122"/>
      <c r="AP345" s="122"/>
      <c r="AQ345" s="122"/>
      <c r="AR345" s="122"/>
      <c r="AS345" s="122"/>
      <c r="AT345" s="122"/>
      <c r="AU345" s="122"/>
      <c r="AV345" s="122"/>
      <c r="AW345" s="122"/>
      <c r="AX345" s="189"/>
      <c r="AY345" s="73"/>
      <c r="AZ345" s="10"/>
      <c r="BA345" s="10"/>
      <c r="BB345" s="10"/>
      <c r="BC345" s="10"/>
      <c r="BD345" s="10"/>
      <c r="BE345" s="10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</row>
    <row r="346" spans="1:82" s="7" customFormat="1">
      <c r="A346" s="158" t="s">
        <v>45</v>
      </c>
      <c r="B346" s="158"/>
      <c r="C346" s="158"/>
      <c r="D346" s="159"/>
      <c r="E346" s="170" t="s">
        <v>46</v>
      </c>
      <c r="F346" s="171"/>
      <c r="G346" s="171"/>
      <c r="H346" s="171"/>
      <c r="I346" s="171"/>
      <c r="J346" s="171"/>
      <c r="K346" s="172"/>
      <c r="L346" s="160" t="s">
        <v>28</v>
      </c>
      <c r="M346" s="161"/>
      <c r="N346" s="161"/>
      <c r="O346" s="161"/>
      <c r="P346" s="161"/>
      <c r="Q346" s="161"/>
      <c r="R346" s="154" t="s">
        <v>304</v>
      </c>
      <c r="S346" s="155"/>
      <c r="T346" s="93"/>
      <c r="V346" s="156"/>
      <c r="W346" s="156"/>
      <c r="X346" s="8"/>
      <c r="Y346" s="11"/>
      <c r="Z346" s="120"/>
      <c r="AA346" s="120"/>
      <c r="AB346" s="121"/>
      <c r="AC346" s="122"/>
      <c r="AD346" s="122"/>
      <c r="AE346" s="122"/>
      <c r="AF346" s="122"/>
      <c r="AG346" s="122"/>
      <c r="AH346" s="122"/>
      <c r="AI346" s="122"/>
      <c r="AJ346" s="122"/>
      <c r="AK346" s="122"/>
      <c r="AL346" s="122"/>
      <c r="AM346" s="122"/>
      <c r="AN346" s="122"/>
      <c r="AO346" s="122"/>
      <c r="AP346" s="122"/>
      <c r="AQ346" s="122"/>
      <c r="AR346" s="122"/>
      <c r="AS346" s="122"/>
      <c r="AT346" s="122"/>
      <c r="AU346" s="122"/>
      <c r="AV346" s="122"/>
      <c r="AW346" s="122"/>
      <c r="AX346" s="189"/>
      <c r="AY346" s="73"/>
      <c r="AZ346" s="10"/>
      <c r="BA346" s="10"/>
      <c r="BB346" s="10"/>
      <c r="BC346" s="10"/>
      <c r="BD346" s="10"/>
      <c r="BE346" s="10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</row>
    <row r="347" spans="1:82" s="7" customFormat="1" ht="5.4" customHeight="1">
      <c r="E347" s="44"/>
      <c r="G347" s="39"/>
      <c r="H347" s="39"/>
      <c r="I347" s="39"/>
      <c r="J347" s="45"/>
      <c r="K347" s="141"/>
      <c r="L347" s="142"/>
      <c r="M347" s="138"/>
      <c r="N347" s="142"/>
      <c r="O347" s="138"/>
      <c r="P347" s="142"/>
      <c r="Q347" s="139"/>
      <c r="R347" s="154"/>
      <c r="S347" s="156"/>
      <c r="T347" s="87"/>
      <c r="V347" s="156"/>
      <c r="W347" s="156"/>
      <c r="X347" s="8"/>
      <c r="Y347" s="11"/>
      <c r="Z347" s="120"/>
      <c r="AA347" s="120"/>
      <c r="AB347" s="121"/>
      <c r="AC347" s="122"/>
      <c r="AD347" s="122"/>
      <c r="AE347" s="122"/>
      <c r="AF347" s="122"/>
      <c r="AG347" s="122"/>
      <c r="AH347" s="122"/>
      <c r="AI347" s="122"/>
      <c r="AJ347" s="122"/>
      <c r="AK347" s="122"/>
      <c r="AL347" s="122"/>
      <c r="AM347" s="122"/>
      <c r="AN347" s="122"/>
      <c r="AO347" s="122"/>
      <c r="AP347" s="122"/>
      <c r="AQ347" s="122"/>
      <c r="AR347" s="122"/>
      <c r="AS347" s="122"/>
      <c r="AT347" s="122"/>
      <c r="AU347" s="122"/>
      <c r="AV347" s="122"/>
      <c r="AW347" s="122"/>
      <c r="AX347" s="189"/>
      <c r="AY347" s="73"/>
      <c r="AZ347" s="10"/>
      <c r="BA347" s="10"/>
      <c r="BB347" s="10"/>
      <c r="BC347" s="10"/>
      <c r="BD347" s="10"/>
      <c r="BE347" s="10"/>
      <c r="BF347" s="11"/>
      <c r="BG347" s="11"/>
      <c r="BH347" s="11"/>
      <c r="BI347" s="11"/>
      <c r="BJ347" s="11"/>
      <c r="BK347" s="11"/>
      <c r="BL347" s="11"/>
      <c r="BM347" s="11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</row>
    <row r="348" spans="1:82" s="7" customFormat="1">
      <c r="A348" s="158" t="s">
        <v>42</v>
      </c>
      <c r="B348" s="158"/>
      <c r="C348" s="158"/>
      <c r="D348" s="159"/>
      <c r="E348" s="44" t="s">
        <v>41</v>
      </c>
      <c r="F348" s="39" t="s">
        <v>44</v>
      </c>
      <c r="G348" s="39"/>
      <c r="H348" s="39" t="s">
        <v>40</v>
      </c>
      <c r="I348" s="39"/>
      <c r="J348" s="129"/>
      <c r="K348" s="129"/>
      <c r="L348" s="143"/>
      <c r="M348" s="52"/>
      <c r="N348" s="143"/>
      <c r="O348" s="52"/>
      <c r="P348" s="143"/>
      <c r="Q348" s="140"/>
      <c r="R348" s="146"/>
      <c r="S348" s="146" t="s">
        <v>305</v>
      </c>
      <c r="T348" s="87"/>
      <c r="V348" s="156"/>
      <c r="W348" s="156"/>
      <c r="X348" s="8"/>
      <c r="Y348" s="11"/>
      <c r="Z348" s="120"/>
      <c r="AA348" s="120"/>
      <c r="AB348" s="121"/>
      <c r="AC348" s="122"/>
      <c r="AD348" s="122"/>
      <c r="AE348" s="122"/>
      <c r="AF348" s="122"/>
      <c r="AG348" s="122"/>
      <c r="AH348" s="122"/>
      <c r="AI348" s="122"/>
      <c r="AJ348" s="122"/>
      <c r="AK348" s="122"/>
      <c r="AL348" s="122"/>
      <c r="AM348" s="122"/>
      <c r="AN348" s="122"/>
      <c r="AO348" s="122"/>
      <c r="AP348" s="122"/>
      <c r="AQ348" s="122"/>
      <c r="AR348" s="122"/>
      <c r="AS348" s="122"/>
      <c r="AT348" s="122"/>
      <c r="AU348" s="122"/>
      <c r="AV348" s="122"/>
      <c r="AW348" s="122"/>
      <c r="AX348" s="189"/>
      <c r="AY348" s="73"/>
      <c r="AZ348" s="10"/>
      <c r="BA348" s="73"/>
      <c r="BB348" s="73"/>
      <c r="BC348" s="73"/>
      <c r="BD348" s="10"/>
      <c r="BE348" s="10"/>
      <c r="BF348" s="52"/>
      <c r="BG348" s="52"/>
      <c r="BH348" s="52"/>
      <c r="BI348" s="52"/>
      <c r="BJ348" s="52"/>
      <c r="BK348" s="52"/>
      <c r="BL348" s="52"/>
      <c r="BM348" s="52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</row>
    <row r="349" spans="1:82" s="7" customFormat="1">
      <c r="A349" s="158" t="s">
        <v>38</v>
      </c>
      <c r="B349" s="158"/>
      <c r="C349" s="158"/>
      <c r="D349" s="159"/>
      <c r="E349" s="42" t="s">
        <v>37</v>
      </c>
      <c r="F349" s="39" t="s">
        <v>567</v>
      </c>
      <c r="G349" s="39"/>
      <c r="H349" s="130" t="s">
        <v>36</v>
      </c>
      <c r="I349" s="39"/>
      <c r="J349" s="129"/>
      <c r="K349" s="129"/>
      <c r="L349" s="135" t="s">
        <v>39</v>
      </c>
      <c r="M349" s="134" t="s">
        <v>556</v>
      </c>
      <c r="N349" s="135" t="s">
        <v>557</v>
      </c>
      <c r="O349" s="134" t="s">
        <v>558</v>
      </c>
      <c r="P349" s="135" t="s">
        <v>559</v>
      </c>
      <c r="Q349" s="144" t="s">
        <v>560</v>
      </c>
      <c r="R349" s="154" t="s">
        <v>306</v>
      </c>
      <c r="S349" s="156"/>
      <c r="T349" s="87"/>
      <c r="V349" s="156"/>
      <c r="W349" s="156"/>
      <c r="X349" s="8"/>
      <c r="Y349" s="11"/>
      <c r="Z349" s="120"/>
      <c r="AA349" s="120"/>
      <c r="AB349" s="121"/>
      <c r="AC349" s="122"/>
      <c r="AD349" s="122"/>
      <c r="AE349" s="122"/>
      <c r="AF349" s="122"/>
      <c r="AG349" s="122"/>
      <c r="AH349" s="122"/>
      <c r="AI349" s="122"/>
      <c r="AJ349" s="122"/>
      <c r="AK349" s="122"/>
      <c r="AL349" s="122"/>
      <c r="AM349" s="122"/>
      <c r="AN349" s="122"/>
      <c r="AO349" s="122"/>
      <c r="AP349" s="122"/>
      <c r="AQ349" s="122"/>
      <c r="AR349" s="122"/>
      <c r="AS349" s="122"/>
      <c r="AT349" s="122"/>
      <c r="AU349" s="122"/>
      <c r="AV349" s="122"/>
      <c r="AW349" s="122"/>
      <c r="AX349" s="189"/>
      <c r="AY349" s="73"/>
      <c r="AZ349" s="10"/>
      <c r="BA349" s="8"/>
      <c r="BB349" s="8"/>
      <c r="BC349" s="8"/>
      <c r="BD349" s="73"/>
      <c r="BE349" s="73"/>
      <c r="BF349" s="52"/>
      <c r="BG349" s="52"/>
      <c r="BH349" s="52"/>
      <c r="BI349" s="52"/>
      <c r="BJ349" s="52"/>
      <c r="BK349" s="52"/>
      <c r="BL349" s="52"/>
      <c r="BM349" s="52"/>
    </row>
    <row r="350" spans="1:82" s="7" customFormat="1">
      <c r="A350" s="123"/>
      <c r="B350" s="123"/>
      <c r="C350" s="123"/>
      <c r="D350" s="124"/>
      <c r="E350" s="42" t="s">
        <v>27</v>
      </c>
      <c r="F350" s="41" t="s">
        <v>34</v>
      </c>
      <c r="G350" s="39" t="s">
        <v>33</v>
      </c>
      <c r="H350" s="41" t="s">
        <v>32</v>
      </c>
      <c r="I350" s="39" t="s">
        <v>31</v>
      </c>
      <c r="J350" s="129" t="s">
        <v>30</v>
      </c>
      <c r="K350" s="129" t="s">
        <v>29</v>
      </c>
      <c r="L350" s="135" t="s">
        <v>35</v>
      </c>
      <c r="M350" s="134" t="s">
        <v>561</v>
      </c>
      <c r="N350" s="135" t="s">
        <v>19</v>
      </c>
      <c r="O350" s="134" t="s">
        <v>562</v>
      </c>
      <c r="P350" s="135" t="s">
        <v>22</v>
      </c>
      <c r="Q350" s="144" t="s">
        <v>21</v>
      </c>
      <c r="R350" s="129"/>
      <c r="S350" s="128" t="s">
        <v>307</v>
      </c>
      <c r="T350" s="87"/>
      <c r="V350" s="153"/>
      <c r="W350" s="153"/>
      <c r="X350" s="8"/>
      <c r="Y350" s="11"/>
      <c r="Z350" s="120"/>
      <c r="AA350" s="120"/>
      <c r="AB350" s="121"/>
      <c r="AC350" s="122"/>
      <c r="AD350" s="122"/>
      <c r="AE350" s="122"/>
      <c r="AF350" s="122"/>
      <c r="AG350" s="122"/>
      <c r="AH350" s="122"/>
      <c r="AI350" s="122"/>
      <c r="AJ350" s="122"/>
      <c r="AK350" s="122"/>
      <c r="AL350" s="122"/>
      <c r="AM350" s="122"/>
      <c r="AN350" s="122"/>
      <c r="AO350" s="122"/>
      <c r="AP350" s="122"/>
      <c r="AQ350" s="122"/>
      <c r="AR350" s="122"/>
      <c r="AS350" s="122"/>
      <c r="AT350" s="122"/>
      <c r="AU350" s="122"/>
      <c r="AV350" s="122"/>
      <c r="AW350" s="122"/>
      <c r="AX350" s="189"/>
      <c r="AY350" s="73"/>
      <c r="AZ350" s="10"/>
      <c r="BA350" s="8"/>
      <c r="BB350" s="8"/>
      <c r="BC350" s="8"/>
      <c r="BD350" s="8"/>
      <c r="BE350" s="8"/>
      <c r="BF350" s="52"/>
      <c r="BG350" s="52"/>
      <c r="BH350" s="52"/>
      <c r="BI350" s="52"/>
      <c r="BJ350" s="52"/>
      <c r="BK350" s="52"/>
      <c r="BL350" s="52"/>
      <c r="BM350" s="52"/>
    </row>
    <row r="351" spans="1:82" s="7" customFormat="1" ht="20.399999999999999">
      <c r="A351" s="112"/>
      <c r="B351" s="112"/>
      <c r="C351" s="112"/>
      <c r="D351" s="113"/>
      <c r="E351" s="38" t="s">
        <v>27</v>
      </c>
      <c r="F351" s="36" t="s">
        <v>26</v>
      </c>
      <c r="G351" s="36" t="s">
        <v>25</v>
      </c>
      <c r="H351" s="36" t="s">
        <v>24</v>
      </c>
      <c r="I351" s="36" t="s">
        <v>23</v>
      </c>
      <c r="J351" s="37" t="s">
        <v>22</v>
      </c>
      <c r="K351" s="37" t="s">
        <v>21</v>
      </c>
      <c r="L351" s="137" t="s">
        <v>20</v>
      </c>
      <c r="M351" s="136"/>
      <c r="N351" s="137"/>
      <c r="O351" s="136"/>
      <c r="P351" s="137"/>
      <c r="Q351" s="145"/>
      <c r="R351" s="125"/>
      <c r="S351" s="126"/>
      <c r="T351" s="93"/>
      <c r="V351" s="90"/>
      <c r="W351" s="90"/>
      <c r="X351" s="8"/>
      <c r="Y351" s="11"/>
      <c r="Z351" s="120"/>
      <c r="AA351" s="120"/>
      <c r="AB351" s="121"/>
      <c r="AC351" s="122"/>
      <c r="AD351" s="122"/>
      <c r="AE351" s="122"/>
      <c r="AF351" s="122"/>
      <c r="AG351" s="122"/>
      <c r="AH351" s="122"/>
      <c r="AI351" s="122"/>
      <c r="AJ351" s="122"/>
      <c r="AK351" s="122"/>
      <c r="AL351" s="122"/>
      <c r="AM351" s="122"/>
      <c r="AN351" s="122"/>
      <c r="AO351" s="122"/>
      <c r="AP351" s="122"/>
      <c r="AQ351" s="122"/>
      <c r="AR351" s="122"/>
      <c r="AS351" s="122"/>
      <c r="AT351" s="122"/>
      <c r="AU351" s="122"/>
      <c r="AV351" s="122"/>
      <c r="AW351" s="122"/>
      <c r="AX351" s="189"/>
      <c r="AY351" s="73"/>
      <c r="AZ351" s="10"/>
      <c r="BA351" s="8"/>
      <c r="BB351" s="8"/>
      <c r="BC351" s="8"/>
      <c r="BD351" s="8"/>
      <c r="BE351" s="8"/>
      <c r="BF351" s="52"/>
      <c r="BG351" s="52"/>
      <c r="BH351" s="52"/>
      <c r="BI351" s="52"/>
      <c r="BJ351" s="52"/>
      <c r="BK351" s="52"/>
      <c r="BL351" s="52"/>
      <c r="BM351" s="52"/>
    </row>
    <row r="352" spans="1:82" s="4" customFormat="1" ht="24" customHeight="1">
      <c r="B352" s="28" t="s">
        <v>120</v>
      </c>
      <c r="C352" s="32"/>
      <c r="E352" s="25">
        <v>1522349.2</v>
      </c>
      <c r="F352" s="24">
        <v>230716.55</v>
      </c>
      <c r="G352" s="24">
        <v>207317.65</v>
      </c>
      <c r="H352" s="24">
        <v>36000</v>
      </c>
      <c r="I352" s="24">
        <v>75540.95</v>
      </c>
      <c r="J352" s="24">
        <v>24441011.239999998</v>
      </c>
      <c r="K352" s="24">
        <v>21768605.27</v>
      </c>
      <c r="L352" s="24">
        <v>14544126.939999999</v>
      </c>
      <c r="M352" s="24">
        <v>13819171.35</v>
      </c>
      <c r="N352" s="24">
        <v>10049256.93</v>
      </c>
      <c r="O352" s="24">
        <v>8525415</v>
      </c>
      <c r="P352" s="24">
        <v>2056192.06</v>
      </c>
      <c r="Q352" s="24">
        <v>20000</v>
      </c>
      <c r="R352" s="91"/>
      <c r="S352" s="10" t="s">
        <v>478</v>
      </c>
      <c r="U352" s="52"/>
      <c r="V352" s="91"/>
      <c r="W352" s="10"/>
      <c r="X352" s="8"/>
      <c r="Y352" s="52"/>
      <c r="Z352" s="120"/>
      <c r="AA352" s="120"/>
      <c r="AB352" s="121"/>
      <c r="AC352" s="122"/>
      <c r="AD352" s="122"/>
      <c r="AE352" s="122"/>
      <c r="AF352" s="122"/>
      <c r="AG352" s="122"/>
      <c r="AH352" s="122"/>
      <c r="AI352" s="122"/>
      <c r="AJ352" s="122"/>
      <c r="AK352" s="122"/>
      <c r="AL352" s="122"/>
      <c r="AM352" s="122"/>
      <c r="AN352" s="122"/>
      <c r="AO352" s="122"/>
      <c r="AP352" s="122"/>
      <c r="AQ352" s="122"/>
      <c r="AR352" s="122"/>
      <c r="AS352" s="122"/>
      <c r="AT352" s="122"/>
      <c r="AU352" s="122"/>
      <c r="AV352" s="122"/>
      <c r="AW352" s="122"/>
      <c r="AX352" s="189"/>
      <c r="AY352" s="8"/>
      <c r="AZ352" s="10"/>
      <c r="BA352" s="11"/>
      <c r="BB352" s="11"/>
      <c r="BC352" s="11"/>
      <c r="BD352" s="8"/>
      <c r="BE352" s="8"/>
      <c r="BF352" s="52"/>
      <c r="BG352" s="52"/>
      <c r="BH352" s="52"/>
      <c r="BI352" s="52"/>
      <c r="BJ352" s="52"/>
      <c r="BK352" s="52"/>
      <c r="BL352" s="52"/>
      <c r="BM352" s="52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</row>
    <row r="353" spans="1:82" s="4" customFormat="1" ht="24" customHeight="1">
      <c r="B353" s="28" t="s">
        <v>119</v>
      </c>
      <c r="C353" s="32"/>
      <c r="E353" s="25">
        <v>2513092.5099999998</v>
      </c>
      <c r="F353" s="24">
        <v>358239.9</v>
      </c>
      <c r="G353" s="24">
        <v>248955.35</v>
      </c>
      <c r="H353" s="24">
        <v>0</v>
      </c>
      <c r="I353" s="24">
        <v>10717</v>
      </c>
      <c r="J353" s="24">
        <v>41495330</v>
      </c>
      <c r="K353" s="24">
        <v>29746316.129999999</v>
      </c>
      <c r="L353" s="24">
        <v>22565576</v>
      </c>
      <c r="M353" s="24">
        <v>16207720</v>
      </c>
      <c r="N353" s="24">
        <v>17560365.780000001</v>
      </c>
      <c r="O353" s="24">
        <v>13316630</v>
      </c>
      <c r="P353" s="24">
        <v>6607400.5099999998</v>
      </c>
      <c r="Q353" s="24">
        <v>20000</v>
      </c>
      <c r="R353" s="91"/>
      <c r="S353" s="10" t="s">
        <v>479</v>
      </c>
      <c r="U353" s="52"/>
      <c r="V353" s="91"/>
      <c r="W353" s="10"/>
      <c r="X353" s="8"/>
      <c r="Y353" s="52"/>
      <c r="Z353" s="120"/>
      <c r="AA353" s="120"/>
      <c r="AB353" s="121"/>
      <c r="AC353" s="122"/>
      <c r="AD353" s="122"/>
      <c r="AE353" s="122"/>
      <c r="AF353" s="122"/>
      <c r="AG353" s="122"/>
      <c r="AH353" s="122"/>
      <c r="AI353" s="122"/>
      <c r="AJ353" s="122"/>
      <c r="AK353" s="122"/>
      <c r="AL353" s="122"/>
      <c r="AM353" s="122"/>
      <c r="AN353" s="122"/>
      <c r="AO353" s="122"/>
      <c r="AP353" s="122"/>
      <c r="AQ353" s="122"/>
      <c r="AR353" s="122"/>
      <c r="AS353" s="122"/>
      <c r="AT353" s="122"/>
      <c r="AU353" s="122"/>
      <c r="AV353" s="122"/>
      <c r="AW353" s="122"/>
      <c r="AX353" s="189"/>
      <c r="AY353" s="8"/>
      <c r="AZ353" s="10"/>
      <c r="BA353" s="52"/>
      <c r="BB353" s="52"/>
      <c r="BC353" s="52"/>
      <c r="BD353" s="11"/>
      <c r="BE353" s="11"/>
      <c r="BF353" s="52"/>
      <c r="BG353" s="52"/>
      <c r="BH353" s="52"/>
      <c r="BI353" s="52"/>
      <c r="BJ353" s="52"/>
      <c r="BK353" s="52"/>
      <c r="BL353" s="52"/>
      <c r="BM353" s="52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</row>
    <row r="354" spans="1:82" s="4" customFormat="1" ht="24" customHeight="1">
      <c r="B354" s="27" t="s">
        <v>118</v>
      </c>
      <c r="C354" s="26"/>
      <c r="E354" s="25">
        <v>17628793.300000001</v>
      </c>
      <c r="F354" s="24">
        <v>1337323.8</v>
      </c>
      <c r="G354" s="24">
        <v>681409.73</v>
      </c>
      <c r="H354" s="24">
        <v>0</v>
      </c>
      <c r="I354" s="24">
        <v>121598</v>
      </c>
      <c r="J354" s="24">
        <v>17791032</v>
      </c>
      <c r="K354" s="24">
        <v>22036248.420000002</v>
      </c>
      <c r="L354" s="24">
        <v>11287213.300000001</v>
      </c>
      <c r="M354" s="24">
        <v>13908253</v>
      </c>
      <c r="N354" s="24">
        <v>9368755.4100000001</v>
      </c>
      <c r="O354" s="24">
        <v>14137138.91</v>
      </c>
      <c r="P354" s="24">
        <v>2798507.38</v>
      </c>
      <c r="Q354" s="24">
        <v>20000</v>
      </c>
      <c r="R354" s="91"/>
      <c r="S354" s="10" t="s">
        <v>480</v>
      </c>
      <c r="U354" s="52"/>
      <c r="V354" s="91"/>
      <c r="W354" s="10"/>
      <c r="X354" s="11"/>
      <c r="Y354" s="52"/>
      <c r="Z354" s="120"/>
      <c r="AA354" s="120"/>
      <c r="AB354" s="121"/>
      <c r="AC354" s="122"/>
      <c r="AD354" s="122"/>
      <c r="AE354" s="122"/>
      <c r="AF354" s="122"/>
      <c r="AG354" s="122"/>
      <c r="AH354" s="122"/>
      <c r="AI354" s="122"/>
      <c r="AJ354" s="122"/>
      <c r="AK354" s="122"/>
      <c r="AL354" s="122"/>
      <c r="AM354" s="122"/>
      <c r="AN354" s="122"/>
      <c r="AO354" s="122"/>
      <c r="AP354" s="122"/>
      <c r="AQ354" s="122"/>
      <c r="AR354" s="122"/>
      <c r="AS354" s="122"/>
      <c r="AT354" s="122"/>
      <c r="AU354" s="122"/>
      <c r="AV354" s="122"/>
      <c r="AW354" s="122"/>
      <c r="AX354" s="189"/>
      <c r="AY354" s="8"/>
      <c r="AZ354" s="10"/>
      <c r="BA354" s="52"/>
      <c r="BB354" s="52"/>
      <c r="BC354" s="52"/>
      <c r="BD354" s="52"/>
      <c r="BE354" s="52"/>
      <c r="BF354" s="10"/>
      <c r="BG354" s="10"/>
      <c r="BH354" s="10"/>
      <c r="BI354" s="10"/>
      <c r="BJ354" s="10"/>
      <c r="BK354" s="10"/>
      <c r="BL354" s="10"/>
      <c r="BM354" s="10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</row>
    <row r="355" spans="1:82" s="4" customFormat="1" ht="24" customHeight="1">
      <c r="B355" s="27" t="s">
        <v>117</v>
      </c>
      <c r="C355" s="26"/>
      <c r="E355" s="25">
        <v>12132676.84</v>
      </c>
      <c r="F355" s="24">
        <v>1121062.8</v>
      </c>
      <c r="G355" s="24">
        <v>491803.9</v>
      </c>
      <c r="H355" s="24">
        <v>0</v>
      </c>
      <c r="I355" s="24">
        <v>17195</v>
      </c>
      <c r="J355" s="24">
        <v>17273616</v>
      </c>
      <c r="K355" s="24">
        <v>31120369.809999999</v>
      </c>
      <c r="L355" s="24">
        <v>10416574.34</v>
      </c>
      <c r="M355" s="24">
        <v>15002482.210000001</v>
      </c>
      <c r="N355" s="24">
        <v>12357183.860000001</v>
      </c>
      <c r="O355" s="24">
        <v>23384540</v>
      </c>
      <c r="P355" s="24">
        <v>1766700.81</v>
      </c>
      <c r="Q355" s="24">
        <v>0</v>
      </c>
      <c r="R355" s="91"/>
      <c r="S355" s="10" t="s">
        <v>481</v>
      </c>
      <c r="U355" s="52"/>
      <c r="V355" s="91"/>
      <c r="W355" s="10"/>
      <c r="X355" s="52"/>
      <c r="Y355" s="52"/>
      <c r="Z355" s="120"/>
      <c r="AA355" s="120"/>
      <c r="AB355" s="121"/>
      <c r="AC355" s="122"/>
      <c r="AD355" s="122"/>
      <c r="AE355" s="122"/>
      <c r="AF355" s="122"/>
      <c r="AG355" s="122"/>
      <c r="AH355" s="122"/>
      <c r="AI355" s="122"/>
      <c r="AJ355" s="122"/>
      <c r="AK355" s="122"/>
      <c r="AL355" s="122"/>
      <c r="AM355" s="122"/>
      <c r="AN355" s="122"/>
      <c r="AO355" s="122"/>
      <c r="AP355" s="122"/>
      <c r="AQ355" s="122"/>
      <c r="AR355" s="122"/>
      <c r="AS355" s="122"/>
      <c r="AT355" s="122"/>
      <c r="AU355" s="122"/>
      <c r="AV355" s="122"/>
      <c r="AW355" s="122"/>
      <c r="AX355" s="189"/>
      <c r="AY355" s="11"/>
      <c r="AZ355" s="10"/>
      <c r="BA355" s="52"/>
      <c r="BB355" s="52"/>
      <c r="BC355" s="52"/>
      <c r="BD355" s="52"/>
      <c r="BE355" s="52"/>
      <c r="BF355" s="10"/>
      <c r="BG355" s="10"/>
      <c r="BH355" s="10"/>
      <c r="BI355" s="10"/>
      <c r="BJ355" s="10"/>
      <c r="BK355" s="10"/>
      <c r="BL355" s="10"/>
      <c r="BM355" s="10"/>
    </row>
    <row r="356" spans="1:82" s="5" customFormat="1" ht="24" customHeight="1">
      <c r="A356" s="35" t="s">
        <v>116</v>
      </c>
      <c r="B356" s="30"/>
      <c r="C356" s="29"/>
      <c r="E356" s="23">
        <f t="shared" ref="E356:W356" si="34">SUM(E357:E360)</f>
        <v>2733806.7600000002</v>
      </c>
      <c r="F356" s="23">
        <f t="shared" si="34"/>
        <v>1017385.3</v>
      </c>
      <c r="G356" s="23">
        <f t="shared" si="34"/>
        <v>781233.78999999992</v>
      </c>
      <c r="H356" s="23">
        <f t="shared" si="34"/>
        <v>0</v>
      </c>
      <c r="I356" s="23">
        <f t="shared" si="34"/>
        <v>41848.550000000003</v>
      </c>
      <c r="J356" s="23">
        <f t="shared" si="34"/>
        <v>51088879.200000003</v>
      </c>
      <c r="K356" s="23">
        <f t="shared" si="34"/>
        <v>68737537.670000002</v>
      </c>
      <c r="L356" s="23">
        <f t="shared" si="34"/>
        <v>31827339</v>
      </c>
      <c r="M356" s="23">
        <f t="shared" si="34"/>
        <v>36336805.659999996</v>
      </c>
      <c r="N356" s="23">
        <f t="shared" si="34"/>
        <v>18341809.309999999</v>
      </c>
      <c r="O356" s="23">
        <f t="shared" si="34"/>
        <v>17758244</v>
      </c>
      <c r="P356" s="23">
        <f t="shared" si="34"/>
        <v>6742378.9000000004</v>
      </c>
      <c r="Q356" s="23">
        <f t="shared" si="34"/>
        <v>40000</v>
      </c>
      <c r="R356" s="29" t="s">
        <v>591</v>
      </c>
      <c r="S356" s="29"/>
      <c r="T356" s="4"/>
      <c r="U356" s="52"/>
      <c r="V356" s="91"/>
      <c r="W356" s="10"/>
      <c r="X356" s="52"/>
      <c r="Y356" s="52"/>
      <c r="Z356" s="120"/>
      <c r="AA356" s="120"/>
      <c r="AB356" s="121"/>
      <c r="AC356" s="122"/>
      <c r="AD356" s="122"/>
      <c r="AE356" s="122"/>
      <c r="AF356" s="122"/>
      <c r="AG356" s="122"/>
      <c r="AH356" s="122"/>
      <c r="AI356" s="122"/>
      <c r="AJ356" s="122"/>
      <c r="AK356" s="122"/>
      <c r="AL356" s="122"/>
      <c r="AM356" s="122"/>
      <c r="AN356" s="122"/>
      <c r="AO356" s="122"/>
      <c r="AP356" s="122"/>
      <c r="AQ356" s="122"/>
      <c r="AR356" s="122"/>
      <c r="AS356" s="122"/>
      <c r="AT356" s="122"/>
      <c r="AU356" s="122"/>
      <c r="AV356" s="122"/>
      <c r="AW356" s="122"/>
      <c r="AX356" s="189"/>
      <c r="AY356" s="52"/>
      <c r="AZ356" s="73"/>
      <c r="BA356" s="52"/>
      <c r="BB356" s="52"/>
      <c r="BC356" s="52"/>
      <c r="BD356" s="52"/>
      <c r="BE356" s="52"/>
      <c r="BF356" s="10"/>
      <c r="BG356" s="10"/>
      <c r="BH356" s="10"/>
      <c r="BI356" s="10"/>
      <c r="BJ356" s="10"/>
      <c r="BK356" s="10"/>
      <c r="BL356" s="10"/>
      <c r="BM356" s="10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</row>
    <row r="357" spans="1:82" s="4" customFormat="1" ht="24" customHeight="1">
      <c r="B357" s="27" t="s">
        <v>115</v>
      </c>
      <c r="C357" s="26"/>
      <c r="E357" s="25">
        <v>497192.75</v>
      </c>
      <c r="F357" s="24">
        <v>143467</v>
      </c>
      <c r="G357" s="24">
        <v>183388.42</v>
      </c>
      <c r="H357" s="24">
        <v>0</v>
      </c>
      <c r="I357" s="24">
        <v>6600</v>
      </c>
      <c r="J357" s="24">
        <v>13028172</v>
      </c>
      <c r="K357" s="24">
        <v>18247545.800000001</v>
      </c>
      <c r="L357" s="24">
        <v>9988921</v>
      </c>
      <c r="M357" s="24">
        <v>8826307</v>
      </c>
      <c r="N357" s="24">
        <v>3589669.8</v>
      </c>
      <c r="O357" s="24">
        <v>4180875</v>
      </c>
      <c r="P357" s="24">
        <v>1187720.6100000001</v>
      </c>
      <c r="Q357" s="24">
        <v>0</v>
      </c>
      <c r="R357" s="91"/>
      <c r="S357" s="10" t="s">
        <v>482</v>
      </c>
      <c r="U357" s="52"/>
      <c r="V357" s="91"/>
      <c r="W357" s="10"/>
      <c r="X357" s="52"/>
      <c r="Y357" s="52"/>
      <c r="Z357" s="120"/>
      <c r="AA357" s="120"/>
      <c r="AB357" s="121"/>
      <c r="AC357" s="122"/>
      <c r="AD357" s="122"/>
      <c r="AE357" s="122"/>
      <c r="AF357" s="122"/>
      <c r="AG357" s="122"/>
      <c r="AH357" s="122"/>
      <c r="AI357" s="122"/>
      <c r="AJ357" s="122"/>
      <c r="AK357" s="122"/>
      <c r="AL357" s="122"/>
      <c r="AM357" s="122"/>
      <c r="AN357" s="122"/>
      <c r="AO357" s="122"/>
      <c r="AP357" s="122"/>
      <c r="AQ357" s="122"/>
      <c r="AR357" s="122"/>
      <c r="AS357" s="122"/>
      <c r="AT357" s="122"/>
      <c r="AU357" s="122"/>
      <c r="AV357" s="122"/>
      <c r="AW357" s="122"/>
      <c r="AX357" s="189"/>
      <c r="AY357" s="52"/>
      <c r="AZ357" s="8"/>
      <c r="BA357" s="52"/>
      <c r="BB357" s="52"/>
      <c r="BC357" s="52"/>
      <c r="BD357" s="52"/>
      <c r="BE357" s="52"/>
      <c r="BF357" s="10"/>
      <c r="BG357" s="10"/>
      <c r="BH357" s="10"/>
      <c r="BI357" s="10"/>
      <c r="BJ357" s="10"/>
      <c r="BK357" s="10"/>
      <c r="BL357" s="10"/>
      <c r="BM357" s="10"/>
    </row>
    <row r="358" spans="1:82" s="4" customFormat="1" ht="24" customHeight="1">
      <c r="B358" s="27" t="s">
        <v>114</v>
      </c>
      <c r="C358" s="26"/>
      <c r="E358" s="25">
        <v>665025.44999999995</v>
      </c>
      <c r="F358" s="24">
        <v>313315.5</v>
      </c>
      <c r="G358" s="24">
        <v>333988.32</v>
      </c>
      <c r="H358" s="24">
        <v>0</v>
      </c>
      <c r="I358" s="24">
        <v>660</v>
      </c>
      <c r="J358" s="24">
        <v>13852021.359999999</v>
      </c>
      <c r="K358" s="24">
        <v>18986158.350000001</v>
      </c>
      <c r="L358" s="24">
        <v>7926904</v>
      </c>
      <c r="M358" s="24">
        <v>9379365</v>
      </c>
      <c r="N358" s="24">
        <v>3804481.45</v>
      </c>
      <c r="O358" s="24">
        <v>3375930</v>
      </c>
      <c r="P358" s="24">
        <v>2609636.23</v>
      </c>
      <c r="Q358" s="24">
        <v>20000</v>
      </c>
      <c r="R358" s="91"/>
      <c r="S358" s="10" t="s">
        <v>483</v>
      </c>
      <c r="U358" s="52"/>
      <c r="V358" s="91"/>
      <c r="W358" s="10"/>
      <c r="X358" s="52"/>
      <c r="Y358" s="10"/>
      <c r="Z358" s="120"/>
      <c r="AA358" s="120"/>
      <c r="AB358" s="121"/>
      <c r="AC358" s="122"/>
      <c r="AD358" s="122"/>
      <c r="AE358" s="122"/>
      <c r="AF358" s="122"/>
      <c r="AG358" s="122"/>
      <c r="AH358" s="122"/>
      <c r="AI358" s="122"/>
      <c r="AJ358" s="122"/>
      <c r="AK358" s="122"/>
      <c r="AL358" s="122"/>
      <c r="AM358" s="122"/>
      <c r="AN358" s="122"/>
      <c r="AO358" s="122"/>
      <c r="AP358" s="122"/>
      <c r="AQ358" s="122"/>
      <c r="AR358" s="122"/>
      <c r="AS358" s="122"/>
      <c r="AT358" s="122"/>
      <c r="AU358" s="122"/>
      <c r="AV358" s="122"/>
      <c r="AW358" s="122"/>
      <c r="AX358" s="189"/>
      <c r="AY358" s="52"/>
      <c r="AZ358" s="8"/>
      <c r="BA358" s="52"/>
      <c r="BB358" s="52"/>
      <c r="BC358" s="52"/>
      <c r="BD358" s="52"/>
      <c r="BE358" s="52"/>
      <c r="BF358" s="29"/>
      <c r="BG358" s="29"/>
      <c r="BH358" s="29"/>
      <c r="BI358" s="29"/>
      <c r="BJ358" s="29"/>
      <c r="BK358" s="29"/>
      <c r="BL358" s="29"/>
      <c r="BM358" s="29"/>
    </row>
    <row r="359" spans="1:82" s="4" customFormat="1" ht="24" customHeight="1">
      <c r="B359" s="27" t="s">
        <v>113</v>
      </c>
      <c r="C359" s="26"/>
      <c r="E359" s="25">
        <v>1174264.33</v>
      </c>
      <c r="F359" s="24">
        <v>367974</v>
      </c>
      <c r="G359" s="24">
        <v>138217.46</v>
      </c>
      <c r="H359" s="24">
        <v>0</v>
      </c>
      <c r="I359" s="24">
        <v>9177</v>
      </c>
      <c r="J359" s="24">
        <v>9059040</v>
      </c>
      <c r="K359" s="24">
        <v>13653199.25</v>
      </c>
      <c r="L359" s="24">
        <v>5257473</v>
      </c>
      <c r="M359" s="24">
        <v>8234506.6600000001</v>
      </c>
      <c r="N359" s="24">
        <v>4641519.0599999996</v>
      </c>
      <c r="O359" s="24">
        <v>5644200</v>
      </c>
      <c r="P359" s="24">
        <v>768000</v>
      </c>
      <c r="Q359" s="24">
        <v>0</v>
      </c>
      <c r="R359" s="91"/>
      <c r="S359" s="10" t="s">
        <v>484</v>
      </c>
      <c r="U359" s="8"/>
      <c r="V359" s="91"/>
      <c r="W359" s="10"/>
      <c r="X359" s="52"/>
      <c r="Y359" s="10"/>
      <c r="Z359" s="120"/>
      <c r="AA359" s="120"/>
      <c r="AB359" s="121"/>
      <c r="AC359" s="122"/>
      <c r="AD359" s="122"/>
      <c r="AE359" s="122"/>
      <c r="AF359" s="122"/>
      <c r="AG359" s="122"/>
      <c r="AH359" s="122"/>
      <c r="AI359" s="122"/>
      <c r="AJ359" s="122"/>
      <c r="AK359" s="122"/>
      <c r="AL359" s="122"/>
      <c r="AM359" s="122"/>
      <c r="AN359" s="122"/>
      <c r="AO359" s="122"/>
      <c r="AP359" s="122"/>
      <c r="AQ359" s="122"/>
      <c r="AR359" s="122"/>
      <c r="AS359" s="122"/>
      <c r="AT359" s="122"/>
      <c r="AU359" s="122"/>
      <c r="AV359" s="122"/>
      <c r="AW359" s="122"/>
      <c r="AX359" s="189"/>
      <c r="AY359" s="52"/>
      <c r="AZ359" s="8"/>
      <c r="BA359" s="10"/>
      <c r="BB359" s="10"/>
      <c r="BC359" s="10"/>
      <c r="BD359" s="52"/>
      <c r="BE359" s="52"/>
      <c r="BF359" s="10"/>
      <c r="BG359" s="10"/>
      <c r="BH359" s="10"/>
      <c r="BI359" s="10"/>
      <c r="BJ359" s="10"/>
      <c r="BK359" s="10"/>
      <c r="BL359" s="10"/>
      <c r="BM359" s="10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</row>
    <row r="360" spans="1:82" s="4" customFormat="1" ht="24" customHeight="1">
      <c r="B360" s="27" t="s">
        <v>112</v>
      </c>
      <c r="C360" s="26"/>
      <c r="E360" s="25">
        <v>397324.23</v>
      </c>
      <c r="F360" s="24">
        <v>192628.8</v>
      </c>
      <c r="G360" s="24">
        <v>125639.59</v>
      </c>
      <c r="H360" s="24">
        <v>0</v>
      </c>
      <c r="I360" s="24">
        <v>25411.55</v>
      </c>
      <c r="J360" s="24">
        <v>15149645.84</v>
      </c>
      <c r="K360" s="24">
        <v>17850634.27</v>
      </c>
      <c r="L360" s="24">
        <v>8654041</v>
      </c>
      <c r="M360" s="24">
        <v>9896627</v>
      </c>
      <c r="N360" s="24">
        <v>6306139</v>
      </c>
      <c r="O360" s="24">
        <v>4557239</v>
      </c>
      <c r="P360" s="24">
        <v>2177022.06</v>
      </c>
      <c r="Q360" s="24">
        <v>20000</v>
      </c>
      <c r="R360" s="91"/>
      <c r="S360" s="10" t="s">
        <v>485</v>
      </c>
      <c r="U360" s="52"/>
      <c r="V360" s="91"/>
      <c r="W360" s="10"/>
      <c r="X360" s="52"/>
      <c r="Y360" s="10"/>
      <c r="Z360" s="120"/>
      <c r="AA360" s="120"/>
      <c r="AB360" s="121"/>
      <c r="AC360" s="122"/>
      <c r="AD360" s="122"/>
      <c r="AE360" s="122"/>
      <c r="AF360" s="122"/>
      <c r="AG360" s="122"/>
      <c r="AH360" s="122"/>
      <c r="AI360" s="122"/>
      <c r="AJ360" s="122"/>
      <c r="AK360" s="122"/>
      <c r="AL360" s="122"/>
      <c r="AM360" s="122"/>
      <c r="AN360" s="122"/>
      <c r="AO360" s="122"/>
      <c r="AP360" s="122"/>
      <c r="AQ360" s="122"/>
      <c r="AR360" s="122"/>
      <c r="AS360" s="122"/>
      <c r="AT360" s="122"/>
      <c r="AU360" s="122"/>
      <c r="AV360" s="122"/>
      <c r="AW360" s="122"/>
      <c r="AX360" s="189"/>
      <c r="AY360" s="52"/>
      <c r="AZ360" s="11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</row>
    <row r="361" spans="1:82" s="5" customFormat="1" ht="24" customHeight="1">
      <c r="A361" s="35" t="s">
        <v>111</v>
      </c>
      <c r="B361" s="30"/>
      <c r="C361" s="29"/>
      <c r="E361" s="23">
        <f t="shared" ref="E361:Q361" si="35">SUM(E362:E370)+SUM(E384:E385)</f>
        <v>19445487.800000001</v>
      </c>
      <c r="F361" s="23">
        <f t="shared" si="35"/>
        <v>3630627.0599999996</v>
      </c>
      <c r="G361" s="23">
        <f t="shared" si="35"/>
        <v>2102260.2000000002</v>
      </c>
      <c r="H361" s="23">
        <f t="shared" si="35"/>
        <v>3001908</v>
      </c>
      <c r="I361" s="23">
        <f t="shared" si="35"/>
        <v>408599.98</v>
      </c>
      <c r="J361" s="23">
        <f t="shared" si="35"/>
        <v>221751827.72</v>
      </c>
      <c r="K361" s="23">
        <f t="shared" si="35"/>
        <v>237871995.64000002</v>
      </c>
      <c r="L361" s="23">
        <f t="shared" si="35"/>
        <v>117827068.10000001</v>
      </c>
      <c r="M361" s="23">
        <f t="shared" si="35"/>
        <v>119889268.86</v>
      </c>
      <c r="N361" s="23">
        <f t="shared" si="35"/>
        <v>77465025.420000002</v>
      </c>
      <c r="O361" s="23">
        <f t="shared" si="35"/>
        <v>103592138.91</v>
      </c>
      <c r="P361" s="23">
        <f t="shared" si="35"/>
        <v>26700185.509999998</v>
      </c>
      <c r="Q361" s="23">
        <f t="shared" si="35"/>
        <v>124855</v>
      </c>
      <c r="R361" s="29" t="s">
        <v>486</v>
      </c>
      <c r="S361" s="29"/>
      <c r="U361" s="8"/>
      <c r="V361" s="29"/>
      <c r="W361" s="29"/>
      <c r="X361" s="29"/>
      <c r="Y361" s="10"/>
      <c r="Z361" s="120"/>
      <c r="AA361" s="120"/>
      <c r="AB361" s="121"/>
      <c r="AC361" s="122"/>
      <c r="AD361" s="122"/>
      <c r="AE361" s="122"/>
      <c r="AF361" s="122"/>
      <c r="AG361" s="122"/>
      <c r="AH361" s="122"/>
      <c r="AI361" s="122"/>
      <c r="AJ361" s="122"/>
      <c r="AK361" s="122"/>
      <c r="AL361" s="122"/>
      <c r="AM361" s="122"/>
      <c r="AN361" s="122"/>
      <c r="AO361" s="122"/>
      <c r="AP361" s="122"/>
      <c r="AQ361" s="122"/>
      <c r="AR361" s="122"/>
      <c r="AS361" s="122"/>
      <c r="AT361" s="122"/>
      <c r="AU361" s="122"/>
      <c r="AV361" s="122"/>
      <c r="AW361" s="122"/>
      <c r="AX361" s="189"/>
      <c r="AY361" s="52"/>
      <c r="AZ361" s="52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</row>
    <row r="362" spans="1:82" s="4" customFormat="1" ht="24" customHeight="1">
      <c r="B362" s="27" t="s">
        <v>110</v>
      </c>
      <c r="C362" s="26"/>
      <c r="E362" s="25">
        <v>396874.12</v>
      </c>
      <c r="F362" s="24">
        <v>115731.91</v>
      </c>
      <c r="G362" s="24">
        <v>94852.22</v>
      </c>
      <c r="H362" s="24">
        <v>863383</v>
      </c>
      <c r="I362" s="24">
        <v>166250</v>
      </c>
      <c r="J362" s="24">
        <v>18306802.760000002</v>
      </c>
      <c r="K362" s="24">
        <v>20056742.030000001</v>
      </c>
      <c r="L362" s="24">
        <v>8183344</v>
      </c>
      <c r="M362" s="24">
        <v>10682810</v>
      </c>
      <c r="N362" s="24">
        <v>10203203.48</v>
      </c>
      <c r="O362" s="24">
        <v>11014440</v>
      </c>
      <c r="P362" s="24">
        <v>2555000</v>
      </c>
      <c r="Q362" s="24">
        <v>20000</v>
      </c>
      <c r="R362" s="91"/>
      <c r="S362" s="10" t="s">
        <v>487</v>
      </c>
      <c r="U362" s="8"/>
      <c r="V362" s="91"/>
      <c r="W362" s="10"/>
      <c r="X362" s="10"/>
      <c r="Y362" s="29"/>
      <c r="Z362" s="120"/>
      <c r="AA362" s="120"/>
      <c r="AB362" s="121"/>
      <c r="AC362" s="122"/>
      <c r="AD362" s="122"/>
      <c r="AE362" s="122"/>
      <c r="AF362" s="122"/>
      <c r="AG362" s="122"/>
      <c r="AH362" s="122"/>
      <c r="AI362" s="122"/>
      <c r="AJ362" s="122"/>
      <c r="AK362" s="122"/>
      <c r="AL362" s="122"/>
      <c r="AM362" s="122"/>
      <c r="AN362" s="122"/>
      <c r="AO362" s="122"/>
      <c r="AP362" s="122"/>
      <c r="AQ362" s="122"/>
      <c r="AR362" s="122"/>
      <c r="AS362" s="122"/>
      <c r="AT362" s="122"/>
      <c r="AU362" s="122"/>
      <c r="AV362" s="122"/>
      <c r="AW362" s="122"/>
      <c r="AX362" s="189"/>
      <c r="AY362" s="10"/>
      <c r="AZ362" s="52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</row>
    <row r="363" spans="1:82" s="4" customFormat="1" ht="24" customHeight="1">
      <c r="B363" s="27" t="s">
        <v>109</v>
      </c>
      <c r="C363" s="26"/>
      <c r="E363" s="25">
        <v>1542427.16</v>
      </c>
      <c r="F363" s="24">
        <v>139592.4</v>
      </c>
      <c r="G363" s="24">
        <v>98658.67</v>
      </c>
      <c r="H363" s="24">
        <v>0</v>
      </c>
      <c r="I363" s="24">
        <v>3080</v>
      </c>
      <c r="J363" s="24">
        <v>20261418</v>
      </c>
      <c r="K363" s="24">
        <v>21328437.16</v>
      </c>
      <c r="L363" s="24">
        <v>13021814</v>
      </c>
      <c r="M363" s="24">
        <v>11473383</v>
      </c>
      <c r="N363" s="24">
        <v>3733601.28</v>
      </c>
      <c r="O363" s="24">
        <v>3306000</v>
      </c>
      <c r="P363" s="24">
        <v>1862000</v>
      </c>
      <c r="Q363" s="24">
        <v>20000</v>
      </c>
      <c r="R363" s="91"/>
      <c r="S363" s="10" t="s">
        <v>488</v>
      </c>
      <c r="U363" s="52"/>
      <c r="V363" s="91"/>
      <c r="W363" s="10"/>
      <c r="X363" s="10"/>
      <c r="Y363" s="10"/>
      <c r="Z363" s="120"/>
      <c r="AA363" s="120"/>
      <c r="AB363" s="121"/>
      <c r="AC363" s="122"/>
      <c r="AD363" s="122"/>
      <c r="AE363" s="122"/>
      <c r="AF363" s="122"/>
      <c r="AG363" s="122"/>
      <c r="AH363" s="122"/>
      <c r="AI363" s="122"/>
      <c r="AJ363" s="122"/>
      <c r="AK363" s="122"/>
      <c r="AL363" s="122"/>
      <c r="AM363" s="122"/>
      <c r="AN363" s="122"/>
      <c r="AO363" s="122"/>
      <c r="AP363" s="122"/>
      <c r="AQ363" s="122"/>
      <c r="AR363" s="122"/>
      <c r="AS363" s="122"/>
      <c r="AT363" s="122"/>
      <c r="AU363" s="122"/>
      <c r="AV363" s="122"/>
      <c r="AW363" s="122"/>
      <c r="AX363" s="189"/>
      <c r="AY363" s="10"/>
      <c r="AZ363" s="52"/>
      <c r="BA363" s="29"/>
      <c r="BB363" s="29"/>
      <c r="BC363" s="29"/>
      <c r="BD363" s="10"/>
      <c r="BE363" s="10"/>
      <c r="BF363" s="29"/>
      <c r="BG363" s="29"/>
      <c r="BH363" s="29"/>
      <c r="BI363" s="29"/>
      <c r="BJ363" s="29"/>
      <c r="BK363" s="29"/>
      <c r="BL363" s="29"/>
      <c r="BM363" s="29"/>
    </row>
    <row r="364" spans="1:82" s="4" customFormat="1" ht="24" customHeight="1">
      <c r="B364" s="27" t="s">
        <v>108</v>
      </c>
      <c r="C364" s="26"/>
      <c r="E364" s="25">
        <v>4105571.66</v>
      </c>
      <c r="F364" s="24">
        <v>100977.2</v>
      </c>
      <c r="G364" s="24">
        <v>126228.55</v>
      </c>
      <c r="H364" s="24">
        <v>0</v>
      </c>
      <c r="I364" s="24">
        <v>170</v>
      </c>
      <c r="J364" s="24">
        <v>12177823</v>
      </c>
      <c r="K364" s="24">
        <v>16800801.539999999</v>
      </c>
      <c r="L364" s="24">
        <v>6354167</v>
      </c>
      <c r="M364" s="24">
        <v>10129723.859999999</v>
      </c>
      <c r="N364" s="24">
        <v>4232211.7</v>
      </c>
      <c r="O364" s="24">
        <v>5933980</v>
      </c>
      <c r="P364" s="24">
        <v>1695622.67</v>
      </c>
      <c r="Q364" s="24">
        <v>0</v>
      </c>
      <c r="R364" s="91"/>
      <c r="S364" s="10" t="s">
        <v>489</v>
      </c>
      <c r="U364" s="8"/>
      <c r="V364" s="91"/>
      <c r="W364" s="10"/>
      <c r="X364" s="10"/>
      <c r="Y364" s="10"/>
      <c r="Z364" s="120"/>
      <c r="AA364" s="120"/>
      <c r="AB364" s="121"/>
      <c r="AC364" s="122"/>
      <c r="AD364" s="122"/>
      <c r="AE364" s="122"/>
      <c r="AF364" s="122"/>
      <c r="AG364" s="122"/>
      <c r="AH364" s="122"/>
      <c r="AI364" s="122"/>
      <c r="AJ364" s="122"/>
      <c r="AK364" s="122"/>
      <c r="AL364" s="122"/>
      <c r="AM364" s="122"/>
      <c r="AN364" s="122"/>
      <c r="AO364" s="122"/>
      <c r="AP364" s="122"/>
      <c r="AQ364" s="122"/>
      <c r="AR364" s="122"/>
      <c r="AS364" s="122"/>
      <c r="AT364" s="122"/>
      <c r="AU364" s="122"/>
      <c r="AV364" s="122"/>
      <c r="AW364" s="122"/>
      <c r="AX364" s="189"/>
      <c r="AY364" s="11"/>
      <c r="AZ364" s="52"/>
      <c r="BA364" s="10"/>
      <c r="BB364" s="10"/>
      <c r="BC364" s="10"/>
      <c r="BD364" s="29"/>
      <c r="BE364" s="29"/>
      <c r="BF364" s="10"/>
      <c r="BG364" s="10"/>
      <c r="BH364" s="10"/>
      <c r="BI364" s="10"/>
      <c r="BJ364" s="10"/>
      <c r="BK364" s="10"/>
      <c r="BL364" s="10"/>
      <c r="BM364" s="10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</row>
    <row r="365" spans="1:82" s="4" customFormat="1" ht="24" customHeight="1">
      <c r="B365" s="27" t="s">
        <v>107</v>
      </c>
      <c r="C365" s="26"/>
      <c r="E365" s="25">
        <v>67275.210000000006</v>
      </c>
      <c r="F365" s="24">
        <v>538851</v>
      </c>
      <c r="G365" s="24">
        <v>198604.66</v>
      </c>
      <c r="H365" s="24">
        <v>0</v>
      </c>
      <c r="I365" s="24">
        <v>23750</v>
      </c>
      <c r="J365" s="24">
        <v>18953481</v>
      </c>
      <c r="K365" s="24">
        <v>19821129.859999999</v>
      </c>
      <c r="L365" s="24">
        <v>8823893</v>
      </c>
      <c r="M365" s="24">
        <v>9675893</v>
      </c>
      <c r="N365" s="24">
        <v>4797622.1900000004</v>
      </c>
      <c r="O365" s="24">
        <v>5143570</v>
      </c>
      <c r="P365" s="24">
        <v>3443000</v>
      </c>
      <c r="Q365" s="24">
        <v>0</v>
      </c>
      <c r="R365" s="91"/>
      <c r="S365" s="10" t="s">
        <v>490</v>
      </c>
      <c r="U365" s="52"/>
      <c r="V365" s="91"/>
      <c r="W365" s="10"/>
      <c r="X365" s="10"/>
      <c r="Y365" s="10"/>
      <c r="Z365" s="120"/>
      <c r="AA365" s="120"/>
      <c r="AB365" s="121"/>
      <c r="AC365" s="122"/>
      <c r="AD365" s="122"/>
      <c r="AE365" s="122"/>
      <c r="AF365" s="122"/>
      <c r="AG365" s="122"/>
      <c r="AH365" s="122"/>
      <c r="AI365" s="122"/>
      <c r="AJ365" s="122"/>
      <c r="AK365" s="122"/>
      <c r="AL365" s="122"/>
      <c r="AM365" s="122"/>
      <c r="AN365" s="122"/>
      <c r="AO365" s="122"/>
      <c r="AP365" s="122"/>
      <c r="AQ365" s="122"/>
      <c r="AR365" s="122"/>
      <c r="AS365" s="122"/>
      <c r="AT365" s="122"/>
      <c r="AU365" s="122"/>
      <c r="AV365" s="122"/>
      <c r="AW365" s="122"/>
      <c r="AX365" s="189"/>
      <c r="AY365" s="10"/>
      <c r="AZ365" s="52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</row>
    <row r="366" spans="1:82" s="10" customFormat="1" ht="24" customHeight="1">
      <c r="B366" s="27" t="s">
        <v>106</v>
      </c>
      <c r="C366" s="26"/>
      <c r="E366" s="25">
        <v>201327.24</v>
      </c>
      <c r="F366" s="24">
        <v>165041</v>
      </c>
      <c r="G366" s="24">
        <v>140987.94</v>
      </c>
      <c r="H366" s="24">
        <v>803510</v>
      </c>
      <c r="I366" s="24">
        <v>4470.3999999999996</v>
      </c>
      <c r="J366" s="24">
        <v>13639352</v>
      </c>
      <c r="K366" s="24">
        <v>16018044.140000001</v>
      </c>
      <c r="L366" s="24">
        <v>9811202</v>
      </c>
      <c r="M366" s="24">
        <v>8446175</v>
      </c>
      <c r="N366" s="24">
        <v>6089528.5300000003</v>
      </c>
      <c r="O366" s="24">
        <v>4040800</v>
      </c>
      <c r="P366" s="24">
        <v>947802.99</v>
      </c>
      <c r="Q366" s="24">
        <v>0</v>
      </c>
      <c r="R366" s="91"/>
      <c r="S366" s="10" t="s">
        <v>491</v>
      </c>
      <c r="U366" s="52"/>
      <c r="V366" s="91"/>
      <c r="Z366" s="120"/>
      <c r="AA366" s="120"/>
      <c r="AB366" s="121"/>
      <c r="AC366" s="122"/>
      <c r="AD366" s="122"/>
      <c r="AE366" s="122"/>
      <c r="AF366" s="122"/>
      <c r="AG366" s="122"/>
      <c r="AH366" s="122"/>
      <c r="AI366" s="122"/>
      <c r="AJ366" s="122"/>
      <c r="AK366" s="122"/>
      <c r="AL366" s="122"/>
      <c r="AM366" s="122"/>
      <c r="AN366" s="122"/>
      <c r="AO366" s="122"/>
      <c r="AP366" s="122"/>
      <c r="AQ366" s="122"/>
      <c r="AR366" s="122"/>
      <c r="AS366" s="122"/>
      <c r="AT366" s="122"/>
      <c r="AU366" s="122"/>
      <c r="AV366" s="122"/>
      <c r="AW366" s="122"/>
      <c r="AX366" s="189"/>
      <c r="AZ366" s="52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</row>
    <row r="367" spans="1:82" s="4" customFormat="1" ht="24" customHeight="1">
      <c r="B367" s="27" t="s">
        <v>105</v>
      </c>
      <c r="C367" s="26"/>
      <c r="E367" s="25">
        <v>1008404.72</v>
      </c>
      <c r="F367" s="24">
        <v>407177</v>
      </c>
      <c r="G367" s="24">
        <v>192815.41</v>
      </c>
      <c r="H367" s="24">
        <v>0</v>
      </c>
      <c r="I367" s="24">
        <v>3760</v>
      </c>
      <c r="J367" s="24">
        <v>17695603.91</v>
      </c>
      <c r="K367" s="24">
        <v>20736914.469999999</v>
      </c>
      <c r="L367" s="24">
        <v>9951090</v>
      </c>
      <c r="M367" s="24">
        <v>10251153</v>
      </c>
      <c r="N367" s="24">
        <v>7592612.6600000001</v>
      </c>
      <c r="O367" s="24">
        <v>7899308.9100000001</v>
      </c>
      <c r="P367" s="24">
        <v>1946804.22</v>
      </c>
      <c r="Q367" s="24">
        <v>0</v>
      </c>
      <c r="R367" s="91"/>
      <c r="S367" s="10" t="s">
        <v>492</v>
      </c>
      <c r="U367" s="52"/>
      <c r="V367" s="91"/>
      <c r="W367" s="10"/>
      <c r="X367" s="10"/>
      <c r="Y367" s="10"/>
      <c r="Z367" s="120"/>
      <c r="AA367" s="120"/>
      <c r="AB367" s="121"/>
      <c r="AC367" s="122"/>
      <c r="AD367" s="122"/>
      <c r="AE367" s="122"/>
      <c r="AF367" s="122"/>
      <c r="AG367" s="122"/>
      <c r="AH367" s="122"/>
      <c r="AI367" s="122"/>
      <c r="AJ367" s="122"/>
      <c r="AK367" s="122"/>
      <c r="AL367" s="122"/>
      <c r="AM367" s="122"/>
      <c r="AN367" s="122"/>
      <c r="AO367" s="122"/>
      <c r="AP367" s="122"/>
      <c r="AQ367" s="122"/>
      <c r="AR367" s="122"/>
      <c r="AS367" s="122"/>
      <c r="AT367" s="122"/>
      <c r="AU367" s="122"/>
      <c r="AV367" s="122"/>
      <c r="AW367" s="122"/>
      <c r="AX367" s="189"/>
      <c r="AY367" s="10"/>
      <c r="AZ367" s="29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</row>
    <row r="368" spans="1:82" s="4" customFormat="1" ht="24" customHeight="1">
      <c r="B368" s="27" t="s">
        <v>104</v>
      </c>
      <c r="C368" s="26"/>
      <c r="E368" s="25">
        <v>4760406.8899999997</v>
      </c>
      <c r="F368" s="24">
        <v>1240849</v>
      </c>
      <c r="G368" s="24">
        <v>376564.05</v>
      </c>
      <c r="H368" s="24">
        <v>0</v>
      </c>
      <c r="I368" s="24">
        <v>1740.88</v>
      </c>
      <c r="J368" s="24">
        <v>35586982.090000004</v>
      </c>
      <c r="K368" s="24">
        <v>37559136.719999999</v>
      </c>
      <c r="L368" s="24">
        <v>20790037.399999999</v>
      </c>
      <c r="M368" s="24">
        <v>17272815</v>
      </c>
      <c r="N368" s="24">
        <v>13363530.449999999</v>
      </c>
      <c r="O368" s="24">
        <v>29794449</v>
      </c>
      <c r="P368" s="24">
        <v>4684610.66</v>
      </c>
      <c r="Q368" s="24">
        <v>20000</v>
      </c>
      <c r="R368" s="91"/>
      <c r="S368" s="10" t="s">
        <v>493</v>
      </c>
      <c r="U368" s="8"/>
      <c r="V368" s="91"/>
      <c r="W368" s="10"/>
      <c r="X368" s="10"/>
      <c r="Y368" s="10"/>
      <c r="Z368" s="120"/>
      <c r="AA368" s="120"/>
      <c r="AB368" s="121"/>
      <c r="AC368" s="122"/>
      <c r="AD368" s="122"/>
      <c r="AE368" s="122"/>
      <c r="AF368" s="122"/>
      <c r="AG368" s="122"/>
      <c r="AH368" s="122"/>
      <c r="AI368" s="122"/>
      <c r="AJ368" s="122"/>
      <c r="AK368" s="122"/>
      <c r="AL368" s="122"/>
      <c r="AM368" s="122"/>
      <c r="AN368" s="122"/>
      <c r="AO368" s="122"/>
      <c r="AP368" s="122"/>
      <c r="AQ368" s="122"/>
      <c r="AR368" s="122"/>
      <c r="AS368" s="122"/>
      <c r="AT368" s="122"/>
      <c r="AU368" s="122"/>
      <c r="AV368" s="122"/>
      <c r="AW368" s="122"/>
      <c r="AX368" s="189"/>
      <c r="AY368" s="10"/>
      <c r="AZ368" s="10"/>
      <c r="BA368" s="29"/>
      <c r="BB368" s="29"/>
      <c r="BC368" s="29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</row>
    <row r="369" spans="1:82" s="4" customFormat="1" ht="24" customHeight="1">
      <c r="B369" s="27" t="s">
        <v>103</v>
      </c>
      <c r="C369" s="26"/>
      <c r="E369" s="25">
        <v>804605.92</v>
      </c>
      <c r="F369" s="24">
        <v>131916</v>
      </c>
      <c r="G369" s="24">
        <v>200952.5</v>
      </c>
      <c r="H369" s="24">
        <v>0</v>
      </c>
      <c r="I369" s="24">
        <v>37285</v>
      </c>
      <c r="J369" s="24">
        <v>27837079</v>
      </c>
      <c r="K369" s="24">
        <v>21800026.23</v>
      </c>
      <c r="L369" s="24">
        <v>10678424</v>
      </c>
      <c r="M369" s="24">
        <v>11747814</v>
      </c>
      <c r="N369" s="24">
        <v>6595402.1099999994</v>
      </c>
      <c r="O369" s="24">
        <v>13138000</v>
      </c>
      <c r="P369" s="24">
        <v>2441000</v>
      </c>
      <c r="Q369" s="24">
        <v>24855</v>
      </c>
      <c r="R369" s="91"/>
      <c r="S369" s="10" t="s">
        <v>494</v>
      </c>
      <c r="U369" s="8"/>
      <c r="V369" s="91"/>
      <c r="W369" s="10"/>
      <c r="X369" s="10"/>
      <c r="Y369" s="29"/>
      <c r="Z369" s="120"/>
      <c r="AA369" s="120"/>
      <c r="AB369" s="121"/>
      <c r="AC369" s="122"/>
      <c r="AD369" s="122"/>
      <c r="AE369" s="122"/>
      <c r="AF369" s="122"/>
      <c r="AG369" s="122"/>
      <c r="AH369" s="122"/>
      <c r="AI369" s="122"/>
      <c r="AJ369" s="122"/>
      <c r="AK369" s="122"/>
      <c r="AL369" s="122"/>
      <c r="AM369" s="122"/>
      <c r="AN369" s="122"/>
      <c r="AO369" s="122"/>
      <c r="AP369" s="122"/>
      <c r="AQ369" s="122"/>
      <c r="AR369" s="122"/>
      <c r="AS369" s="122"/>
      <c r="AT369" s="122"/>
      <c r="AU369" s="122"/>
      <c r="AV369" s="122"/>
      <c r="AW369" s="122"/>
      <c r="AX369" s="189"/>
      <c r="AY369" s="10"/>
      <c r="AZ369" s="10"/>
      <c r="BA369" s="10"/>
      <c r="BB369" s="10"/>
      <c r="BC369" s="10"/>
      <c r="BD369" s="29"/>
      <c r="BE369" s="29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  <c r="CC369" s="10"/>
      <c r="CD369" s="10"/>
    </row>
    <row r="370" spans="1:82" s="4" customFormat="1" ht="24" customHeight="1">
      <c r="B370" s="27" t="s">
        <v>102</v>
      </c>
      <c r="C370" s="26"/>
      <c r="E370" s="25">
        <v>5466507.7199999997</v>
      </c>
      <c r="F370" s="24">
        <v>302239.25</v>
      </c>
      <c r="G370" s="24">
        <v>172285.09</v>
      </c>
      <c r="H370" s="24">
        <v>0</v>
      </c>
      <c r="I370" s="24">
        <v>4800</v>
      </c>
      <c r="J370" s="24">
        <v>12159365</v>
      </c>
      <c r="K370" s="24">
        <v>20587079.18</v>
      </c>
      <c r="L370" s="24">
        <v>8706908</v>
      </c>
      <c r="M370" s="24">
        <v>7669980</v>
      </c>
      <c r="N370" s="24">
        <v>4710289.26</v>
      </c>
      <c r="O370" s="24">
        <v>7071786</v>
      </c>
      <c r="P370" s="24">
        <v>1083000</v>
      </c>
      <c r="Q370" s="24">
        <v>20000</v>
      </c>
      <c r="R370" s="91"/>
      <c r="S370" s="10" t="s">
        <v>495</v>
      </c>
      <c r="U370" s="52"/>
      <c r="V370" s="91"/>
      <c r="W370" s="10"/>
      <c r="X370" s="10"/>
      <c r="Y370" s="10"/>
      <c r="Z370" s="120"/>
      <c r="AA370" s="120"/>
      <c r="AB370" s="121"/>
      <c r="AC370" s="122"/>
      <c r="AD370" s="122"/>
      <c r="AE370" s="122"/>
      <c r="AF370" s="122"/>
      <c r="AG370" s="122"/>
      <c r="AH370" s="122"/>
      <c r="AI370" s="122"/>
      <c r="AJ370" s="122"/>
      <c r="AK370" s="122"/>
      <c r="AL370" s="122"/>
      <c r="AM370" s="122"/>
      <c r="AN370" s="122"/>
      <c r="AO370" s="122"/>
      <c r="AP370" s="122"/>
      <c r="AQ370" s="122"/>
      <c r="AR370" s="122"/>
      <c r="AS370" s="122"/>
      <c r="AT370" s="122"/>
      <c r="AU370" s="122"/>
      <c r="AV370" s="122"/>
      <c r="AW370" s="122"/>
      <c r="AX370" s="189"/>
      <c r="AY370" s="29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</row>
    <row r="371" spans="1:82" s="4" customFormat="1" ht="39.6" customHeight="1">
      <c r="B371" s="27"/>
      <c r="C371" s="32"/>
      <c r="E371" s="59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94"/>
      <c r="S371" s="91"/>
      <c r="T371" s="10"/>
      <c r="U371" s="52"/>
      <c r="V371" s="94"/>
      <c r="W371" s="91"/>
      <c r="X371" s="10"/>
      <c r="Y371" s="10"/>
      <c r="Z371" s="120"/>
      <c r="AA371" s="120"/>
      <c r="AB371" s="121"/>
      <c r="AC371" s="122"/>
      <c r="AD371" s="122"/>
      <c r="AE371" s="122"/>
      <c r="AF371" s="122"/>
      <c r="AG371" s="122"/>
      <c r="AH371" s="122"/>
      <c r="AI371" s="122"/>
      <c r="AJ371" s="122"/>
      <c r="AK371" s="122"/>
      <c r="AL371" s="122"/>
      <c r="AM371" s="122"/>
      <c r="AN371" s="122"/>
      <c r="AO371" s="122"/>
      <c r="AP371" s="122"/>
      <c r="AQ371" s="122"/>
      <c r="AR371" s="122"/>
      <c r="AS371" s="122"/>
      <c r="AT371" s="122"/>
      <c r="AU371" s="122"/>
      <c r="AV371" s="122"/>
      <c r="AW371" s="122"/>
      <c r="AX371" s="189"/>
      <c r="AY371" s="29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</row>
    <row r="372" spans="1:82" s="4" customFormat="1" ht="39.6" customHeight="1">
      <c r="B372" s="27"/>
      <c r="C372" s="32"/>
      <c r="E372" s="59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94"/>
      <c r="S372" s="91"/>
      <c r="T372" s="10"/>
      <c r="U372" s="52"/>
      <c r="V372" s="94"/>
      <c r="W372" s="91"/>
      <c r="X372" s="10"/>
      <c r="Y372" s="10"/>
      <c r="Z372" s="120"/>
      <c r="AA372" s="120"/>
      <c r="AB372" s="121"/>
      <c r="AC372" s="122"/>
      <c r="AD372" s="122"/>
      <c r="AE372" s="122"/>
      <c r="AF372" s="122"/>
      <c r="AG372" s="122"/>
      <c r="AH372" s="122"/>
      <c r="AI372" s="122"/>
      <c r="AJ372" s="122"/>
      <c r="AK372" s="122"/>
      <c r="AL372" s="122"/>
      <c r="AM372" s="122"/>
      <c r="AN372" s="122"/>
      <c r="AO372" s="122"/>
      <c r="AP372" s="122"/>
      <c r="AQ372" s="122"/>
      <c r="AR372" s="122"/>
      <c r="AS372" s="122"/>
      <c r="AT372" s="122"/>
      <c r="AU372" s="122"/>
      <c r="AV372" s="122"/>
      <c r="AW372" s="122"/>
      <c r="AX372" s="189"/>
      <c r="AY372" s="29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</row>
    <row r="373" spans="1:82" s="9" customFormat="1" ht="26.25" customHeight="1">
      <c r="B373" s="54" t="s">
        <v>50</v>
      </c>
      <c r="C373" s="51"/>
      <c r="D373" s="54" t="s">
        <v>564</v>
      </c>
      <c r="E373" s="53"/>
      <c r="V373" s="73"/>
      <c r="W373" s="73"/>
      <c r="X373" s="10"/>
      <c r="Y373" s="10"/>
      <c r="Z373" s="120"/>
      <c r="AA373" s="120"/>
      <c r="AB373" s="121"/>
      <c r="AC373" s="122"/>
      <c r="AD373" s="122"/>
      <c r="AE373" s="122"/>
      <c r="AF373" s="122"/>
      <c r="AG373" s="122"/>
      <c r="AH373" s="122"/>
      <c r="AI373" s="122"/>
      <c r="AJ373" s="122"/>
      <c r="AK373" s="122"/>
      <c r="AL373" s="122"/>
      <c r="AM373" s="122"/>
      <c r="AN373" s="122"/>
      <c r="AO373" s="122"/>
      <c r="AP373" s="122"/>
      <c r="AQ373" s="122"/>
      <c r="AR373" s="122"/>
      <c r="AS373" s="122"/>
      <c r="AT373" s="122"/>
      <c r="AU373" s="122"/>
      <c r="AV373" s="122"/>
      <c r="AW373" s="122"/>
      <c r="AX373" s="189"/>
      <c r="AY373" s="29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</row>
    <row r="374" spans="1:82" s="8" customFormat="1" ht="18.75" customHeight="1">
      <c r="B374" s="9" t="s">
        <v>49</v>
      </c>
      <c r="C374" s="51"/>
      <c r="D374" s="50" t="s">
        <v>48</v>
      </c>
      <c r="E374" s="49"/>
      <c r="U374" s="4"/>
      <c r="X374" s="29"/>
      <c r="Y374" s="10"/>
      <c r="Z374" s="120"/>
      <c r="AA374" s="120"/>
      <c r="AB374" s="121"/>
      <c r="AC374" s="122"/>
      <c r="AD374" s="122"/>
      <c r="AE374" s="122"/>
      <c r="AF374" s="122"/>
      <c r="AG374" s="122"/>
      <c r="AH374" s="122"/>
      <c r="AI374" s="122"/>
      <c r="AJ374" s="122"/>
      <c r="AK374" s="122"/>
      <c r="AL374" s="122"/>
      <c r="AM374" s="122"/>
      <c r="AN374" s="122"/>
      <c r="AO374" s="122"/>
      <c r="AP374" s="122"/>
      <c r="AQ374" s="122"/>
      <c r="AR374" s="122"/>
      <c r="AS374" s="122"/>
      <c r="AT374" s="122"/>
      <c r="AU374" s="122"/>
      <c r="AV374" s="122"/>
      <c r="AW374" s="122"/>
      <c r="AX374" s="189"/>
      <c r="AY374" s="29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</row>
    <row r="375" spans="1:82" s="8" customFormat="1">
      <c r="B375" s="9"/>
      <c r="C375" s="51"/>
      <c r="D375" s="50" t="s">
        <v>566</v>
      </c>
      <c r="E375" s="49"/>
      <c r="Q375" s="52"/>
      <c r="R375" s="52"/>
      <c r="S375" s="392" t="s">
        <v>303</v>
      </c>
      <c r="T375" s="52"/>
      <c r="U375" s="9"/>
      <c r="V375" s="52"/>
      <c r="W375" s="92"/>
      <c r="X375" s="10"/>
      <c r="Y375" s="10"/>
      <c r="Z375" s="120"/>
      <c r="AA375" s="120"/>
      <c r="AB375" s="121"/>
      <c r="AC375" s="122"/>
      <c r="AD375" s="122"/>
      <c r="AE375" s="122"/>
      <c r="AF375" s="122"/>
      <c r="AG375" s="122"/>
      <c r="AH375" s="122"/>
      <c r="AI375" s="122"/>
      <c r="AJ375" s="122"/>
      <c r="AK375" s="122"/>
      <c r="AL375" s="122"/>
      <c r="AM375" s="122"/>
      <c r="AN375" s="122"/>
      <c r="AO375" s="122"/>
      <c r="AP375" s="122"/>
      <c r="AQ375" s="122"/>
      <c r="AR375" s="122"/>
      <c r="AS375" s="122"/>
      <c r="AT375" s="122"/>
      <c r="AU375" s="122"/>
      <c r="AV375" s="122"/>
      <c r="AW375" s="122"/>
      <c r="AX375" s="189"/>
      <c r="AY375" s="29"/>
      <c r="AZ375" s="10"/>
      <c r="BA375" s="10"/>
      <c r="BB375" s="10"/>
      <c r="BC375" s="10"/>
      <c r="BD375" s="10"/>
      <c r="BE375" s="10"/>
      <c r="BF375" s="73"/>
      <c r="BG375" s="73"/>
      <c r="BH375" s="73"/>
      <c r="BI375" s="73"/>
      <c r="BJ375" s="73"/>
      <c r="BK375" s="73"/>
      <c r="BL375" s="73"/>
      <c r="BM375" s="73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</row>
    <row r="376" spans="1:82" s="8" customFormat="1" ht="15" customHeight="1">
      <c r="B376" s="9"/>
      <c r="C376" s="51"/>
      <c r="D376" s="50"/>
      <c r="E376" s="49"/>
      <c r="P376" s="48"/>
      <c r="Q376" s="48"/>
      <c r="R376" s="48"/>
      <c r="S376" s="48"/>
      <c r="T376" s="52"/>
      <c r="V376" s="52"/>
      <c r="W376" s="52"/>
      <c r="X376" s="10"/>
      <c r="Y376" s="10"/>
      <c r="Z376" s="120"/>
      <c r="AA376" s="120"/>
      <c r="AB376" s="121"/>
      <c r="AC376" s="122"/>
      <c r="AD376" s="122"/>
      <c r="AE376" s="122"/>
      <c r="AF376" s="122"/>
      <c r="AG376" s="122"/>
      <c r="AH376" s="122"/>
      <c r="AI376" s="122"/>
      <c r="AJ376" s="122"/>
      <c r="AK376" s="122"/>
      <c r="AL376" s="122"/>
      <c r="AM376" s="122"/>
      <c r="AN376" s="122"/>
      <c r="AO376" s="122"/>
      <c r="AP376" s="122"/>
      <c r="AQ376" s="122"/>
      <c r="AR376" s="122"/>
      <c r="AS376" s="122"/>
      <c r="AT376" s="122"/>
      <c r="AU376" s="122"/>
      <c r="AV376" s="122"/>
      <c r="AW376" s="122"/>
      <c r="AX376" s="189"/>
      <c r="AY376" s="29"/>
      <c r="AZ376" s="10"/>
      <c r="BA376" s="10"/>
      <c r="BB376" s="10"/>
      <c r="BC376" s="10"/>
      <c r="BD376" s="10"/>
      <c r="BE376" s="10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</row>
    <row r="377" spans="1:82" s="3" customFormat="1" ht="19.8" customHeight="1">
      <c r="A377" s="107"/>
      <c r="B377" s="108"/>
      <c r="C377" s="108"/>
      <c r="D377" s="109"/>
      <c r="E377" s="164" t="s">
        <v>47</v>
      </c>
      <c r="F377" s="165"/>
      <c r="G377" s="165"/>
      <c r="H377" s="165"/>
      <c r="I377" s="165"/>
      <c r="J377" s="165"/>
      <c r="K377" s="166"/>
      <c r="L377" s="167" t="s">
        <v>43</v>
      </c>
      <c r="M377" s="168"/>
      <c r="N377" s="168"/>
      <c r="O377" s="168"/>
      <c r="P377" s="168"/>
      <c r="Q377" s="169"/>
      <c r="R377" s="129" t="s">
        <v>302</v>
      </c>
      <c r="S377" s="90"/>
      <c r="T377" s="93"/>
      <c r="V377" s="153"/>
      <c r="W377" s="90"/>
      <c r="X377" s="10"/>
      <c r="Y377" s="10"/>
      <c r="Z377" s="120"/>
      <c r="AA377" s="120"/>
      <c r="AB377" s="121"/>
      <c r="AC377" s="122"/>
      <c r="AD377" s="122"/>
      <c r="AE377" s="122"/>
      <c r="AF377" s="122"/>
      <c r="AG377" s="122"/>
      <c r="AH377" s="122"/>
      <c r="AI377" s="122"/>
      <c r="AJ377" s="122"/>
      <c r="AK377" s="122"/>
      <c r="AL377" s="122"/>
      <c r="AM377" s="122"/>
      <c r="AN377" s="122"/>
      <c r="AO377" s="122"/>
      <c r="AP377" s="122"/>
      <c r="AQ377" s="122"/>
      <c r="AR377" s="122"/>
      <c r="AS377" s="122"/>
      <c r="AT377" s="122"/>
      <c r="AU377" s="122"/>
      <c r="AV377" s="122"/>
      <c r="AW377" s="122"/>
      <c r="AX377" s="189"/>
      <c r="AY377" s="29"/>
      <c r="AZ377" s="29"/>
      <c r="BA377" s="10"/>
      <c r="BB377" s="10"/>
      <c r="BC377" s="10"/>
      <c r="BD377" s="10"/>
      <c r="BE377" s="10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</row>
    <row r="378" spans="1:82" s="7" customFormat="1" ht="17.399999999999999">
      <c r="A378" s="158" t="s">
        <v>45</v>
      </c>
      <c r="B378" s="158"/>
      <c r="C378" s="158"/>
      <c r="D378" s="159"/>
      <c r="E378" s="170" t="s">
        <v>46</v>
      </c>
      <c r="F378" s="171"/>
      <c r="G378" s="171"/>
      <c r="H378" s="171"/>
      <c r="I378" s="171"/>
      <c r="J378" s="171"/>
      <c r="K378" s="172"/>
      <c r="L378" s="160" t="s">
        <v>28</v>
      </c>
      <c r="M378" s="161"/>
      <c r="N378" s="161"/>
      <c r="O378" s="161"/>
      <c r="P378" s="161"/>
      <c r="Q378" s="161"/>
      <c r="R378" s="154" t="s">
        <v>304</v>
      </c>
      <c r="S378" s="155"/>
      <c r="T378" s="93"/>
      <c r="V378" s="156"/>
      <c r="W378" s="156"/>
      <c r="X378" s="10"/>
      <c r="Y378" s="10"/>
      <c r="Z378" s="120"/>
      <c r="AA378" s="120"/>
      <c r="AB378" s="121"/>
      <c r="AC378" s="122"/>
      <c r="AD378" s="122"/>
      <c r="AE378" s="122"/>
      <c r="AF378" s="122"/>
      <c r="AG378" s="122"/>
      <c r="AH378" s="122"/>
      <c r="AI378" s="122"/>
      <c r="AJ378" s="122"/>
      <c r="AK378" s="122"/>
      <c r="AL378" s="122"/>
      <c r="AM378" s="122"/>
      <c r="AN378" s="122"/>
      <c r="AO378" s="122"/>
      <c r="AP378" s="122"/>
      <c r="AQ378" s="122"/>
      <c r="AR378" s="122"/>
      <c r="AS378" s="122"/>
      <c r="AT378" s="122"/>
      <c r="AU378" s="122"/>
      <c r="AV378" s="122"/>
      <c r="AW378" s="122"/>
      <c r="AX378" s="189"/>
      <c r="AY378" s="29"/>
      <c r="AZ378" s="10"/>
      <c r="BA378" s="10"/>
      <c r="BB378" s="10"/>
      <c r="BC378" s="10"/>
      <c r="BD378" s="10"/>
      <c r="BE378" s="10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</row>
    <row r="379" spans="1:82" s="7" customFormat="1" ht="6" customHeight="1">
      <c r="E379" s="44"/>
      <c r="G379" s="39"/>
      <c r="H379" s="39"/>
      <c r="I379" s="39"/>
      <c r="J379" s="45"/>
      <c r="K379" s="141"/>
      <c r="L379" s="142"/>
      <c r="M379" s="138"/>
      <c r="N379" s="142"/>
      <c r="O379" s="138"/>
      <c r="P379" s="142"/>
      <c r="Q379" s="139"/>
      <c r="R379" s="154"/>
      <c r="S379" s="156"/>
      <c r="T379" s="87"/>
      <c r="V379" s="156"/>
      <c r="W379" s="156"/>
      <c r="X379" s="10"/>
      <c r="Y379" s="10"/>
      <c r="Z379" s="120"/>
      <c r="AA379" s="120"/>
      <c r="AB379" s="121"/>
      <c r="AC379" s="122"/>
      <c r="AD379" s="122"/>
      <c r="AE379" s="122"/>
      <c r="AF379" s="122"/>
      <c r="AG379" s="122"/>
      <c r="AH379" s="122"/>
      <c r="AI379" s="122"/>
      <c r="AJ379" s="122"/>
      <c r="AK379" s="122"/>
      <c r="AL379" s="122"/>
      <c r="AM379" s="122"/>
      <c r="AN379" s="122"/>
      <c r="AO379" s="122"/>
      <c r="AP379" s="122"/>
      <c r="AQ379" s="122"/>
      <c r="AR379" s="122"/>
      <c r="AS379" s="122"/>
      <c r="AT379" s="122"/>
      <c r="AU379" s="122"/>
      <c r="AV379" s="122"/>
      <c r="AW379" s="122"/>
      <c r="AX379" s="189"/>
      <c r="AY379" s="29"/>
      <c r="AZ379" s="10"/>
      <c r="BA379" s="10"/>
      <c r="BB379" s="10"/>
      <c r="BC379" s="10"/>
      <c r="BD379" s="10"/>
      <c r="BE379" s="10"/>
      <c r="BF379" s="11"/>
      <c r="BG379" s="11"/>
      <c r="BH379" s="11"/>
      <c r="BI379" s="11"/>
      <c r="BJ379" s="11"/>
      <c r="BK379" s="11"/>
      <c r="BL379" s="11"/>
      <c r="BM379" s="11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</row>
    <row r="380" spans="1:82" s="7" customFormat="1">
      <c r="A380" s="158" t="s">
        <v>42</v>
      </c>
      <c r="B380" s="158"/>
      <c r="C380" s="158"/>
      <c r="D380" s="159"/>
      <c r="E380" s="44" t="s">
        <v>41</v>
      </c>
      <c r="F380" s="39" t="s">
        <v>44</v>
      </c>
      <c r="G380" s="39"/>
      <c r="H380" s="39" t="s">
        <v>40</v>
      </c>
      <c r="I380" s="39"/>
      <c r="J380" s="129"/>
      <c r="K380" s="129"/>
      <c r="L380" s="143"/>
      <c r="M380" s="52"/>
      <c r="N380" s="143"/>
      <c r="O380" s="52"/>
      <c r="P380" s="143"/>
      <c r="Q380" s="140"/>
      <c r="R380" s="146"/>
      <c r="S380" s="146" t="s">
        <v>305</v>
      </c>
      <c r="T380" s="87"/>
      <c r="V380" s="156"/>
      <c r="W380" s="156"/>
      <c r="X380" s="73"/>
      <c r="Y380" s="10"/>
      <c r="Z380" s="120"/>
      <c r="AA380" s="120"/>
      <c r="AB380" s="121"/>
      <c r="AC380" s="122"/>
      <c r="AD380" s="122"/>
      <c r="AE380" s="122"/>
      <c r="AF380" s="122"/>
      <c r="AG380" s="122"/>
      <c r="AH380" s="122"/>
      <c r="AI380" s="122"/>
      <c r="AJ380" s="122"/>
      <c r="AK380" s="122"/>
      <c r="AL380" s="122"/>
      <c r="AM380" s="122"/>
      <c r="AN380" s="122"/>
      <c r="AO380" s="122"/>
      <c r="AP380" s="122"/>
      <c r="AQ380" s="122"/>
      <c r="AR380" s="122"/>
      <c r="AS380" s="122"/>
      <c r="AT380" s="122"/>
      <c r="AU380" s="122"/>
      <c r="AV380" s="122"/>
      <c r="AW380" s="122"/>
      <c r="AX380" s="189"/>
      <c r="AY380" s="29"/>
      <c r="AZ380" s="10"/>
      <c r="BA380" s="73"/>
      <c r="BB380" s="73"/>
      <c r="BC380" s="73"/>
      <c r="BD380" s="10"/>
      <c r="BE380" s="10"/>
      <c r="BF380" s="52"/>
      <c r="BG380" s="52"/>
      <c r="BH380" s="52"/>
      <c r="BI380" s="52"/>
      <c r="BJ380" s="52"/>
      <c r="BK380" s="52"/>
      <c r="BL380" s="52"/>
      <c r="BM380" s="52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</row>
    <row r="381" spans="1:82" s="7" customFormat="1">
      <c r="A381" s="158" t="s">
        <v>38</v>
      </c>
      <c r="B381" s="158"/>
      <c r="C381" s="158"/>
      <c r="D381" s="159"/>
      <c r="E381" s="42" t="s">
        <v>37</v>
      </c>
      <c r="F381" s="39" t="s">
        <v>567</v>
      </c>
      <c r="G381" s="39"/>
      <c r="H381" s="130" t="s">
        <v>36</v>
      </c>
      <c r="I381" s="39"/>
      <c r="J381" s="129"/>
      <c r="K381" s="129"/>
      <c r="L381" s="135" t="s">
        <v>39</v>
      </c>
      <c r="M381" s="134" t="s">
        <v>556</v>
      </c>
      <c r="N381" s="135" t="s">
        <v>557</v>
      </c>
      <c r="O381" s="134" t="s">
        <v>558</v>
      </c>
      <c r="P381" s="135" t="s">
        <v>559</v>
      </c>
      <c r="Q381" s="144" t="s">
        <v>560</v>
      </c>
      <c r="R381" s="154" t="s">
        <v>306</v>
      </c>
      <c r="S381" s="156"/>
      <c r="T381" s="87"/>
      <c r="V381" s="156"/>
      <c r="W381" s="156"/>
      <c r="X381" s="8"/>
      <c r="Y381" s="10"/>
      <c r="Z381" s="120"/>
      <c r="AA381" s="120"/>
      <c r="AB381" s="121"/>
      <c r="AC381" s="122"/>
      <c r="AD381" s="122"/>
      <c r="AE381" s="122"/>
      <c r="AF381" s="122"/>
      <c r="AG381" s="122"/>
      <c r="AH381" s="122"/>
      <c r="AI381" s="122"/>
      <c r="AJ381" s="122"/>
      <c r="AK381" s="122"/>
      <c r="AL381" s="122"/>
      <c r="AM381" s="122"/>
      <c r="AN381" s="122"/>
      <c r="AO381" s="122"/>
      <c r="AP381" s="122"/>
      <c r="AQ381" s="122"/>
      <c r="AR381" s="122"/>
      <c r="AS381" s="122"/>
      <c r="AT381" s="122"/>
      <c r="AU381" s="122"/>
      <c r="AV381" s="122"/>
      <c r="AW381" s="122"/>
      <c r="AX381" s="189"/>
      <c r="AY381" s="29"/>
      <c r="AZ381" s="10"/>
      <c r="BA381" s="8"/>
      <c r="BB381" s="8"/>
      <c r="BC381" s="8"/>
      <c r="BD381" s="73"/>
      <c r="BE381" s="73"/>
      <c r="BF381" s="52"/>
      <c r="BG381" s="52"/>
      <c r="BH381" s="52"/>
      <c r="BI381" s="52"/>
      <c r="BJ381" s="52"/>
      <c r="BK381" s="52"/>
      <c r="BL381" s="52"/>
      <c r="BM381" s="52"/>
    </row>
    <row r="382" spans="1:82" s="7" customFormat="1">
      <c r="A382" s="123"/>
      <c r="B382" s="123"/>
      <c r="C382" s="123"/>
      <c r="D382" s="124"/>
      <c r="E382" s="42" t="s">
        <v>27</v>
      </c>
      <c r="F382" s="41" t="s">
        <v>34</v>
      </c>
      <c r="G382" s="39" t="s">
        <v>33</v>
      </c>
      <c r="H382" s="41" t="s">
        <v>32</v>
      </c>
      <c r="I382" s="39" t="s">
        <v>31</v>
      </c>
      <c r="J382" s="129" t="s">
        <v>30</v>
      </c>
      <c r="K382" s="129" t="s">
        <v>29</v>
      </c>
      <c r="L382" s="135" t="s">
        <v>35</v>
      </c>
      <c r="M382" s="134" t="s">
        <v>561</v>
      </c>
      <c r="N382" s="135" t="s">
        <v>19</v>
      </c>
      <c r="O382" s="134" t="s">
        <v>562</v>
      </c>
      <c r="P382" s="135" t="s">
        <v>22</v>
      </c>
      <c r="Q382" s="144" t="s">
        <v>21</v>
      </c>
      <c r="R382" s="129"/>
      <c r="S382" s="128" t="s">
        <v>307</v>
      </c>
      <c r="T382" s="87"/>
      <c r="V382" s="153"/>
      <c r="W382" s="153"/>
      <c r="X382" s="8"/>
      <c r="Y382" s="10"/>
      <c r="Z382" s="120"/>
      <c r="AA382" s="120"/>
      <c r="AB382" s="121"/>
      <c r="AC382" s="122"/>
      <c r="AD382" s="122"/>
      <c r="AE382" s="122"/>
      <c r="AF382" s="122"/>
      <c r="AG382" s="122"/>
      <c r="AH382" s="122"/>
      <c r="AI382" s="122"/>
      <c r="AJ382" s="122"/>
      <c r="AK382" s="122"/>
      <c r="AL382" s="122"/>
      <c r="AM382" s="122"/>
      <c r="AN382" s="122"/>
      <c r="AO382" s="122"/>
      <c r="AP382" s="122"/>
      <c r="AQ382" s="122"/>
      <c r="AR382" s="122"/>
      <c r="AS382" s="122"/>
      <c r="AT382" s="122"/>
      <c r="AU382" s="122"/>
      <c r="AV382" s="122"/>
      <c r="AW382" s="122"/>
      <c r="AX382" s="189"/>
      <c r="AY382" s="29"/>
      <c r="AZ382" s="10"/>
      <c r="BA382" s="8"/>
      <c r="BB382" s="8"/>
      <c r="BC382" s="8"/>
      <c r="BD382" s="8"/>
      <c r="BE382" s="8"/>
      <c r="BF382" s="52"/>
      <c r="BG382" s="52"/>
      <c r="BH382" s="52"/>
      <c r="BI382" s="52"/>
      <c r="BJ382" s="52"/>
      <c r="BK382" s="52"/>
      <c r="BL382" s="52"/>
      <c r="BM382" s="52"/>
    </row>
    <row r="383" spans="1:82" s="7" customFormat="1" ht="19.8">
      <c r="A383" s="112"/>
      <c r="B383" s="112"/>
      <c r="C383" s="112"/>
      <c r="D383" s="113"/>
      <c r="E383" s="38" t="s">
        <v>27</v>
      </c>
      <c r="F383" s="36" t="s">
        <v>26</v>
      </c>
      <c r="G383" s="36" t="s">
        <v>25</v>
      </c>
      <c r="H383" s="36" t="s">
        <v>24</v>
      </c>
      <c r="I383" s="36" t="s">
        <v>23</v>
      </c>
      <c r="J383" s="37" t="s">
        <v>22</v>
      </c>
      <c r="K383" s="37" t="s">
        <v>21</v>
      </c>
      <c r="L383" s="137" t="s">
        <v>20</v>
      </c>
      <c r="M383" s="136"/>
      <c r="N383" s="137"/>
      <c r="O383" s="136"/>
      <c r="P383" s="137"/>
      <c r="Q383" s="145"/>
      <c r="R383" s="125"/>
      <c r="S383" s="126"/>
      <c r="T383" s="93"/>
      <c r="V383" s="90"/>
      <c r="W383" s="90"/>
      <c r="X383" s="8"/>
      <c r="Y383" s="10"/>
      <c r="Z383" s="120"/>
      <c r="AA383" s="120"/>
      <c r="AB383" s="121"/>
      <c r="AC383" s="122"/>
      <c r="AD383" s="122"/>
      <c r="AE383" s="122"/>
      <c r="AF383" s="122"/>
      <c r="AG383" s="122"/>
      <c r="AH383" s="122"/>
      <c r="AI383" s="122"/>
      <c r="AJ383" s="122"/>
      <c r="AK383" s="122"/>
      <c r="AL383" s="122"/>
      <c r="AM383" s="122"/>
      <c r="AN383" s="122"/>
      <c r="AO383" s="122"/>
      <c r="AP383" s="122"/>
      <c r="AQ383" s="122"/>
      <c r="AR383" s="122"/>
      <c r="AS383" s="122"/>
      <c r="AT383" s="122"/>
      <c r="AU383" s="122"/>
      <c r="AV383" s="122"/>
      <c r="AW383" s="122"/>
      <c r="AX383" s="189"/>
      <c r="AY383" s="29"/>
      <c r="AZ383" s="10"/>
      <c r="BA383" s="8"/>
      <c r="BB383" s="8"/>
      <c r="BC383" s="8"/>
      <c r="BD383" s="8"/>
      <c r="BE383" s="8"/>
      <c r="BF383" s="52"/>
      <c r="BG383" s="52"/>
      <c r="BH383" s="52"/>
      <c r="BI383" s="52"/>
      <c r="BJ383" s="52"/>
      <c r="BK383" s="52"/>
      <c r="BL383" s="52"/>
      <c r="BM383" s="52"/>
    </row>
    <row r="384" spans="1:82" s="4" customFormat="1" ht="25.2" customHeight="1">
      <c r="B384" s="28" t="s">
        <v>101</v>
      </c>
      <c r="C384" s="32"/>
      <c r="E384" s="25">
        <v>614086.25</v>
      </c>
      <c r="F384" s="24">
        <v>81133</v>
      </c>
      <c r="G384" s="24">
        <v>224992.12</v>
      </c>
      <c r="H384" s="24">
        <v>1335015</v>
      </c>
      <c r="I384" s="24">
        <v>10052.200000000001</v>
      </c>
      <c r="J384" s="24">
        <v>16567912</v>
      </c>
      <c r="K384" s="24">
        <v>18836406.100000001</v>
      </c>
      <c r="L384" s="24">
        <v>10457470.699999999</v>
      </c>
      <c r="M384" s="24">
        <v>10396206</v>
      </c>
      <c r="N384" s="24">
        <v>5949024.5200000005</v>
      </c>
      <c r="O384" s="24">
        <v>2457505</v>
      </c>
      <c r="P384" s="24">
        <v>2398982.16</v>
      </c>
      <c r="Q384" s="24">
        <v>20000</v>
      </c>
      <c r="R384" s="91"/>
      <c r="S384" s="10" t="s">
        <v>496</v>
      </c>
      <c r="U384" s="8"/>
      <c r="V384" s="91"/>
      <c r="W384" s="10"/>
      <c r="X384" s="11"/>
      <c r="Y384" s="10"/>
      <c r="Z384" s="120"/>
      <c r="AA384" s="120"/>
      <c r="AB384" s="121"/>
      <c r="AC384" s="122"/>
      <c r="AD384" s="122"/>
      <c r="AE384" s="122"/>
      <c r="AF384" s="122"/>
      <c r="AG384" s="122"/>
      <c r="AH384" s="122"/>
      <c r="AI384" s="122"/>
      <c r="AJ384" s="122"/>
      <c r="AK384" s="122"/>
      <c r="AL384" s="122"/>
      <c r="AM384" s="122"/>
      <c r="AN384" s="122"/>
      <c r="AO384" s="122"/>
      <c r="AP384" s="122"/>
      <c r="AQ384" s="122"/>
      <c r="AR384" s="122"/>
      <c r="AS384" s="122"/>
      <c r="AT384" s="122"/>
      <c r="AU384" s="122"/>
      <c r="AV384" s="122"/>
      <c r="AW384" s="122"/>
      <c r="AX384" s="189"/>
      <c r="AY384" s="10"/>
      <c r="AZ384" s="10"/>
      <c r="BA384" s="11"/>
      <c r="BB384" s="11"/>
      <c r="BC384" s="11"/>
      <c r="BD384" s="8"/>
      <c r="BE384" s="8"/>
      <c r="BF384" s="52"/>
      <c r="BG384" s="52"/>
      <c r="BH384" s="52"/>
      <c r="BI384" s="52"/>
      <c r="BJ384" s="52"/>
      <c r="BK384" s="52"/>
      <c r="BL384" s="52"/>
      <c r="BM384" s="52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</row>
    <row r="385" spans="1:82" s="4" customFormat="1" ht="25.2" customHeight="1">
      <c r="B385" s="28" t="s">
        <v>100</v>
      </c>
      <c r="C385" s="32"/>
      <c r="E385" s="25">
        <v>478000.91</v>
      </c>
      <c r="F385" s="24">
        <v>407119.3</v>
      </c>
      <c r="G385" s="24">
        <v>275318.99</v>
      </c>
      <c r="H385" s="24">
        <v>0</v>
      </c>
      <c r="I385" s="24">
        <v>153241.5</v>
      </c>
      <c r="J385" s="24">
        <v>28566008.960000001</v>
      </c>
      <c r="K385" s="24">
        <v>24327278.210000001</v>
      </c>
      <c r="L385" s="24">
        <v>11048718</v>
      </c>
      <c r="M385" s="24">
        <v>12143316</v>
      </c>
      <c r="N385" s="24">
        <v>10197999.24</v>
      </c>
      <c r="O385" s="24">
        <v>13792300</v>
      </c>
      <c r="P385" s="24">
        <v>3642362.81</v>
      </c>
      <c r="Q385" s="24">
        <v>0</v>
      </c>
      <c r="R385" s="91"/>
      <c r="S385" s="10" t="s">
        <v>497</v>
      </c>
      <c r="U385" s="8"/>
      <c r="V385" s="91"/>
      <c r="W385" s="10"/>
      <c r="X385" s="52"/>
      <c r="Y385" s="10"/>
      <c r="Z385" s="120"/>
      <c r="AA385" s="120"/>
      <c r="AB385" s="121"/>
      <c r="AC385" s="122"/>
      <c r="AD385" s="122"/>
      <c r="AE385" s="122"/>
      <c r="AF385" s="122"/>
      <c r="AG385" s="122"/>
      <c r="AH385" s="122"/>
      <c r="AI385" s="122"/>
      <c r="AJ385" s="122"/>
      <c r="AK385" s="122"/>
      <c r="AL385" s="122"/>
      <c r="AM385" s="122"/>
      <c r="AN385" s="122"/>
      <c r="AO385" s="122"/>
      <c r="AP385" s="122"/>
      <c r="AQ385" s="122"/>
      <c r="AR385" s="122"/>
      <c r="AS385" s="122"/>
      <c r="AT385" s="122"/>
      <c r="AU385" s="122"/>
      <c r="AV385" s="122"/>
      <c r="AW385" s="122"/>
      <c r="AX385" s="189"/>
      <c r="AY385" s="10"/>
      <c r="AZ385" s="10"/>
      <c r="BA385" s="52"/>
      <c r="BB385" s="52"/>
      <c r="BC385" s="52"/>
      <c r="BD385" s="11"/>
      <c r="BE385" s="11"/>
      <c r="BF385" s="52"/>
      <c r="BG385" s="52"/>
      <c r="BH385" s="52"/>
      <c r="BI385" s="52"/>
      <c r="BJ385" s="52"/>
      <c r="BK385" s="52"/>
      <c r="BL385" s="52"/>
      <c r="BM385" s="52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</row>
    <row r="386" spans="1:82" s="5" customFormat="1" ht="25.2" customHeight="1">
      <c r="A386" s="35" t="s">
        <v>99</v>
      </c>
      <c r="B386" s="30"/>
      <c r="C386" s="29"/>
      <c r="E386" s="23">
        <f t="shared" ref="E386:Q386" si="36">SUM(E387:E395)</f>
        <v>33885857.619999997</v>
      </c>
      <c r="F386" s="23">
        <f t="shared" si="36"/>
        <v>9530026</v>
      </c>
      <c r="G386" s="23">
        <f t="shared" si="36"/>
        <v>12818521.039999999</v>
      </c>
      <c r="H386" s="23">
        <f t="shared" si="36"/>
        <v>2475949</v>
      </c>
      <c r="I386" s="23">
        <f t="shared" si="36"/>
        <v>1424568.73</v>
      </c>
      <c r="J386" s="23">
        <f t="shared" si="36"/>
        <v>277191726.10000002</v>
      </c>
      <c r="K386" s="23">
        <f t="shared" si="36"/>
        <v>340148136.38</v>
      </c>
      <c r="L386" s="23">
        <f t="shared" si="36"/>
        <v>150922948.96000001</v>
      </c>
      <c r="M386" s="23">
        <f t="shared" si="36"/>
        <v>145159223.67000002</v>
      </c>
      <c r="N386" s="23">
        <f t="shared" si="36"/>
        <v>129533026.59999998</v>
      </c>
      <c r="O386" s="23">
        <f t="shared" si="36"/>
        <v>150711336.13</v>
      </c>
      <c r="P386" s="23">
        <f t="shared" si="36"/>
        <v>39873577.400000006</v>
      </c>
      <c r="Q386" s="23">
        <f t="shared" si="36"/>
        <v>60000</v>
      </c>
      <c r="R386" s="29" t="s">
        <v>498</v>
      </c>
      <c r="S386" s="29"/>
      <c r="U386" s="97"/>
      <c r="V386" s="29"/>
      <c r="W386" s="29"/>
      <c r="X386" s="52"/>
      <c r="Y386" s="10"/>
      <c r="Z386" s="189"/>
      <c r="AA386" s="189"/>
      <c r="AB386" s="189"/>
      <c r="AC386" s="189"/>
      <c r="AD386" s="189"/>
      <c r="AE386" s="189"/>
      <c r="AF386" s="189"/>
      <c r="AG386" s="189"/>
      <c r="AH386" s="189"/>
      <c r="AI386" s="189"/>
      <c r="AJ386" s="189"/>
      <c r="AK386" s="189"/>
      <c r="AL386" s="189"/>
      <c r="AM386" s="189"/>
      <c r="AN386" s="189"/>
      <c r="AO386" s="189"/>
      <c r="AP386" s="189"/>
      <c r="AQ386" s="189"/>
      <c r="AR386" s="189"/>
      <c r="AS386" s="189"/>
      <c r="AT386" s="189"/>
      <c r="AU386" s="189"/>
      <c r="AV386" s="189"/>
      <c r="AW386" s="189"/>
      <c r="AX386" s="189"/>
      <c r="AY386" s="10"/>
      <c r="AZ386" s="10"/>
      <c r="BA386" s="52"/>
      <c r="BB386" s="52"/>
      <c r="BC386" s="52"/>
      <c r="BD386" s="52"/>
      <c r="BE386" s="52"/>
      <c r="BF386" s="10"/>
      <c r="BG386" s="10"/>
      <c r="BH386" s="10"/>
      <c r="BI386" s="10"/>
      <c r="BJ386" s="10"/>
      <c r="BK386" s="10"/>
      <c r="BL386" s="10"/>
      <c r="BM386" s="10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</row>
    <row r="387" spans="1:82" s="4" customFormat="1" ht="25.2" customHeight="1">
      <c r="B387" s="27" t="s">
        <v>98</v>
      </c>
      <c r="C387" s="26"/>
      <c r="E387" s="25">
        <v>5103053.76</v>
      </c>
      <c r="F387" s="24">
        <v>1042087.49</v>
      </c>
      <c r="G387" s="24">
        <v>2054655</v>
      </c>
      <c r="H387" s="24">
        <v>0</v>
      </c>
      <c r="I387" s="24">
        <v>76270</v>
      </c>
      <c r="J387" s="24">
        <v>25487830</v>
      </c>
      <c r="K387" s="24">
        <v>28630940.560000002</v>
      </c>
      <c r="L387" s="24">
        <v>15065488</v>
      </c>
      <c r="M387" s="24">
        <v>15173667</v>
      </c>
      <c r="N387" s="24">
        <v>11765818.719999999</v>
      </c>
      <c r="O387" s="24">
        <v>21518353.050000001</v>
      </c>
      <c r="P387" s="24">
        <v>3868000</v>
      </c>
      <c r="Q387" s="24">
        <v>0</v>
      </c>
      <c r="R387" s="91"/>
      <c r="S387" s="10" t="s">
        <v>499</v>
      </c>
      <c r="U387" s="97"/>
      <c r="V387" s="91"/>
      <c r="W387" s="10"/>
      <c r="X387" s="52"/>
      <c r="Y387" s="10"/>
      <c r="Z387" s="120"/>
      <c r="AA387" s="120"/>
      <c r="AB387" s="121"/>
      <c r="AC387" s="122"/>
      <c r="AD387" s="122"/>
      <c r="AE387" s="122"/>
      <c r="AF387" s="122"/>
      <c r="AG387" s="122"/>
      <c r="AH387" s="122"/>
      <c r="AI387" s="122"/>
      <c r="AJ387" s="122"/>
      <c r="AK387" s="122"/>
      <c r="AL387" s="122"/>
      <c r="AM387" s="122"/>
      <c r="AN387" s="122"/>
      <c r="AO387" s="122"/>
      <c r="AP387" s="122"/>
      <c r="AQ387" s="122"/>
      <c r="AR387" s="122"/>
      <c r="AS387" s="122"/>
      <c r="AT387" s="122"/>
      <c r="AU387" s="122"/>
      <c r="AV387" s="122"/>
      <c r="AW387" s="122"/>
      <c r="AX387" s="189"/>
      <c r="AY387" s="10"/>
      <c r="AZ387" s="73"/>
      <c r="BA387" s="52"/>
      <c r="BB387" s="52"/>
      <c r="BC387" s="52"/>
      <c r="BD387" s="52"/>
      <c r="BE387" s="52"/>
      <c r="BF387" s="10"/>
      <c r="BG387" s="10"/>
      <c r="BH387" s="10"/>
      <c r="BI387" s="10"/>
      <c r="BJ387" s="10"/>
      <c r="BK387" s="10"/>
      <c r="BL387" s="10"/>
      <c r="BM387" s="10"/>
    </row>
    <row r="388" spans="1:82" s="4" customFormat="1" ht="25.2" customHeight="1">
      <c r="B388" s="27" t="s">
        <v>97</v>
      </c>
      <c r="C388" s="26"/>
      <c r="E388" s="25">
        <v>535334.75</v>
      </c>
      <c r="F388" s="24">
        <v>210915.8</v>
      </c>
      <c r="G388" s="24">
        <v>522550.15</v>
      </c>
      <c r="H388" s="24">
        <v>0</v>
      </c>
      <c r="I388" s="24">
        <v>1590</v>
      </c>
      <c r="J388" s="24">
        <v>32661593</v>
      </c>
      <c r="K388" s="24">
        <v>30494449.620000001</v>
      </c>
      <c r="L388" s="24">
        <v>13117697</v>
      </c>
      <c r="M388" s="24">
        <v>9615313.8200000003</v>
      </c>
      <c r="N388" s="24">
        <v>5349737.0999999996</v>
      </c>
      <c r="O388" s="24">
        <v>17024100</v>
      </c>
      <c r="P388" s="24">
        <v>5227000</v>
      </c>
      <c r="Q388" s="24">
        <v>0</v>
      </c>
      <c r="R388" s="91"/>
      <c r="S388" s="10" t="s">
        <v>500</v>
      </c>
      <c r="U388" s="97"/>
      <c r="V388" s="91"/>
      <c r="W388" s="10"/>
      <c r="X388" s="52"/>
      <c r="Y388" s="10"/>
      <c r="Z388" s="120"/>
      <c r="AA388" s="120"/>
      <c r="AB388" s="121"/>
      <c r="AC388" s="122"/>
      <c r="AD388" s="122"/>
      <c r="AE388" s="122"/>
      <c r="AF388" s="122"/>
      <c r="AG388" s="122"/>
      <c r="AH388" s="122"/>
      <c r="AI388" s="122"/>
      <c r="AJ388" s="122"/>
      <c r="AK388" s="122"/>
      <c r="AL388" s="122"/>
      <c r="AM388" s="122"/>
      <c r="AN388" s="122"/>
      <c r="AO388" s="122"/>
      <c r="AP388" s="122"/>
      <c r="AQ388" s="122"/>
      <c r="AR388" s="122"/>
      <c r="AS388" s="122"/>
      <c r="AT388" s="122"/>
      <c r="AU388" s="122"/>
      <c r="AV388" s="122"/>
      <c r="AW388" s="122"/>
      <c r="AX388" s="189"/>
      <c r="AY388" s="10"/>
      <c r="AZ388" s="8"/>
      <c r="BA388" s="52"/>
      <c r="BB388" s="52"/>
      <c r="BC388" s="52"/>
      <c r="BD388" s="52"/>
      <c r="BE388" s="52"/>
      <c r="BF388" s="29"/>
      <c r="BG388" s="29"/>
      <c r="BH388" s="29"/>
      <c r="BI388" s="29"/>
      <c r="BJ388" s="29"/>
      <c r="BK388" s="29"/>
      <c r="BL388" s="29"/>
      <c r="BM388" s="29"/>
    </row>
    <row r="389" spans="1:82" s="4" customFormat="1" ht="25.2" customHeight="1">
      <c r="B389" s="27" t="s">
        <v>96</v>
      </c>
      <c r="C389" s="26"/>
      <c r="E389" s="25">
        <v>2285584.85</v>
      </c>
      <c r="F389" s="24">
        <v>535861.07999999996</v>
      </c>
      <c r="G389" s="24">
        <v>148159.29999999999</v>
      </c>
      <c r="H389" s="24">
        <v>0</v>
      </c>
      <c r="I389" s="24">
        <v>115870</v>
      </c>
      <c r="J389" s="24">
        <v>41375042</v>
      </c>
      <c r="K389" s="24">
        <v>36628539.259999998</v>
      </c>
      <c r="L389" s="24">
        <v>27217421.199999999</v>
      </c>
      <c r="M389" s="24">
        <v>18200834.329999998</v>
      </c>
      <c r="N389" s="24">
        <v>14030172.540000001</v>
      </c>
      <c r="O389" s="24">
        <v>15958081.9</v>
      </c>
      <c r="P389" s="24">
        <v>4418000</v>
      </c>
      <c r="Q389" s="24">
        <v>0</v>
      </c>
      <c r="R389" s="91"/>
      <c r="S389" s="10" t="s">
        <v>501</v>
      </c>
      <c r="U389" s="97"/>
      <c r="V389" s="91"/>
      <c r="W389" s="10"/>
      <c r="X389" s="52"/>
      <c r="Y389" s="73"/>
      <c r="Z389" s="120"/>
      <c r="AA389" s="120"/>
      <c r="AB389" s="121"/>
      <c r="AC389" s="122"/>
      <c r="AD389" s="122"/>
      <c r="AE389" s="122"/>
      <c r="AF389" s="122"/>
      <c r="AG389" s="122"/>
      <c r="AH389" s="122"/>
      <c r="AI389" s="122"/>
      <c r="AJ389" s="122"/>
      <c r="AK389" s="122"/>
      <c r="AL389" s="122"/>
      <c r="AM389" s="122"/>
      <c r="AN389" s="122"/>
      <c r="AO389" s="122"/>
      <c r="AP389" s="122"/>
      <c r="AQ389" s="122"/>
      <c r="AR389" s="122"/>
      <c r="AS389" s="122"/>
      <c r="AT389" s="122"/>
      <c r="AU389" s="122"/>
      <c r="AV389" s="122"/>
      <c r="AW389" s="122"/>
      <c r="AX389" s="189"/>
      <c r="AY389" s="10"/>
      <c r="AZ389" s="8"/>
      <c r="BA389" s="52"/>
      <c r="BB389" s="52"/>
      <c r="BC389" s="52"/>
      <c r="BD389" s="52"/>
      <c r="BE389" s="52"/>
      <c r="BF389" s="10"/>
      <c r="BG389" s="10"/>
      <c r="BH389" s="10"/>
      <c r="BI389" s="10"/>
      <c r="BJ389" s="10"/>
      <c r="BK389" s="10"/>
      <c r="BL389" s="10"/>
      <c r="BM389" s="10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</row>
    <row r="390" spans="1:82" s="4" customFormat="1" ht="25.2" customHeight="1">
      <c r="B390" s="27" t="s">
        <v>95</v>
      </c>
      <c r="C390" s="26"/>
      <c r="E390" s="25">
        <v>6756923.3300000001</v>
      </c>
      <c r="F390" s="24">
        <v>2079614.5</v>
      </c>
      <c r="G390" s="24">
        <v>577203.54</v>
      </c>
      <c r="H390" s="24">
        <v>0</v>
      </c>
      <c r="I390" s="24">
        <v>86949.73</v>
      </c>
      <c r="J390" s="24">
        <v>34722120</v>
      </c>
      <c r="K390" s="24">
        <v>48073646.200000003</v>
      </c>
      <c r="L390" s="24">
        <v>21208328</v>
      </c>
      <c r="M390" s="24">
        <v>19741130</v>
      </c>
      <c r="N390" s="24">
        <v>26341681.989999995</v>
      </c>
      <c r="O390" s="24">
        <v>10950708.550000001</v>
      </c>
      <c r="P390" s="24">
        <v>5078678.67</v>
      </c>
      <c r="Q390" s="24">
        <v>20000</v>
      </c>
      <c r="R390" s="91"/>
      <c r="S390" s="10" t="s">
        <v>502</v>
      </c>
      <c r="U390" s="97"/>
      <c r="V390" s="91"/>
      <c r="W390" s="10"/>
      <c r="X390" s="52"/>
      <c r="Y390" s="8"/>
      <c r="Z390" s="120"/>
      <c r="AA390" s="120"/>
      <c r="AB390" s="121"/>
      <c r="AC390" s="122"/>
      <c r="AD390" s="122"/>
      <c r="AE390" s="122"/>
      <c r="AF390" s="122"/>
      <c r="AG390" s="122"/>
      <c r="AH390" s="122"/>
      <c r="AI390" s="122"/>
      <c r="AJ390" s="122"/>
      <c r="AK390" s="122"/>
      <c r="AL390" s="122"/>
      <c r="AM390" s="122"/>
      <c r="AN390" s="122"/>
      <c r="AO390" s="122"/>
      <c r="AP390" s="122"/>
      <c r="AQ390" s="122"/>
      <c r="AR390" s="122"/>
      <c r="AS390" s="122"/>
      <c r="AT390" s="122"/>
      <c r="AU390" s="122"/>
      <c r="AV390" s="122"/>
      <c r="AW390" s="122"/>
      <c r="AX390" s="189"/>
      <c r="AY390" s="10"/>
      <c r="AZ390" s="8"/>
      <c r="BA390" s="52"/>
      <c r="BB390" s="52"/>
      <c r="BC390" s="52"/>
      <c r="BD390" s="52"/>
      <c r="BE390" s="52"/>
      <c r="BF390" s="10"/>
      <c r="BG390" s="10"/>
      <c r="BH390" s="10"/>
      <c r="BI390" s="10"/>
      <c r="BJ390" s="10"/>
      <c r="BK390" s="10"/>
      <c r="BL390" s="10"/>
      <c r="BM390" s="10"/>
    </row>
    <row r="391" spans="1:82" s="4" customFormat="1" ht="25.2" customHeight="1">
      <c r="B391" s="27" t="s">
        <v>94</v>
      </c>
      <c r="C391" s="26"/>
      <c r="E391" s="25">
        <v>5157473.1399999997</v>
      </c>
      <c r="F391" s="24">
        <v>663011.5</v>
      </c>
      <c r="G391" s="24">
        <v>284958.28000000003</v>
      </c>
      <c r="H391" s="24">
        <v>748202</v>
      </c>
      <c r="I391" s="24">
        <v>200352</v>
      </c>
      <c r="J391" s="24">
        <v>17622081.100000001</v>
      </c>
      <c r="K391" s="24">
        <v>30883551.629999999</v>
      </c>
      <c r="L391" s="24">
        <v>9301042</v>
      </c>
      <c r="M391" s="24">
        <v>17023589</v>
      </c>
      <c r="N391" s="24">
        <v>18474413.599999998</v>
      </c>
      <c r="O391" s="24">
        <v>13592382</v>
      </c>
      <c r="P391" s="24">
        <v>2739775.25</v>
      </c>
      <c r="Q391" s="24">
        <v>20000</v>
      </c>
      <c r="R391" s="91"/>
      <c r="S391" s="10" t="s">
        <v>503</v>
      </c>
      <c r="U391" s="97"/>
      <c r="V391" s="91"/>
      <c r="W391" s="10"/>
      <c r="X391" s="10"/>
      <c r="Y391" s="8"/>
      <c r="Z391" s="120"/>
      <c r="AA391" s="120"/>
      <c r="AB391" s="121"/>
      <c r="AC391" s="122"/>
      <c r="AD391" s="122"/>
      <c r="AE391" s="122"/>
      <c r="AF391" s="122"/>
      <c r="AG391" s="122"/>
      <c r="AH391" s="122"/>
      <c r="AI391" s="122"/>
      <c r="AJ391" s="122"/>
      <c r="AK391" s="122"/>
      <c r="AL391" s="122"/>
      <c r="AM391" s="122"/>
      <c r="AN391" s="122"/>
      <c r="AO391" s="122"/>
      <c r="AP391" s="122"/>
      <c r="AQ391" s="122"/>
      <c r="AR391" s="122"/>
      <c r="AS391" s="122"/>
      <c r="AT391" s="122"/>
      <c r="AU391" s="122"/>
      <c r="AV391" s="122"/>
      <c r="AW391" s="122"/>
      <c r="AX391" s="189"/>
      <c r="AY391" s="10"/>
      <c r="AZ391" s="11"/>
      <c r="BA391" s="10"/>
      <c r="BB391" s="10"/>
      <c r="BC391" s="10"/>
      <c r="BD391" s="52"/>
      <c r="BE391" s="52"/>
      <c r="BF391" s="10"/>
      <c r="BG391" s="10"/>
      <c r="BH391" s="10"/>
      <c r="BI391" s="10"/>
      <c r="BJ391" s="10"/>
      <c r="BK391" s="10"/>
      <c r="BL391" s="10"/>
      <c r="BM391" s="10"/>
    </row>
    <row r="392" spans="1:82" s="4" customFormat="1" ht="25.2" customHeight="1">
      <c r="B392" s="27" t="s">
        <v>93</v>
      </c>
      <c r="C392" s="26"/>
      <c r="E392" s="25">
        <v>1130588.24</v>
      </c>
      <c r="F392" s="24">
        <v>916116.2</v>
      </c>
      <c r="G392" s="24">
        <v>296708.59999999998</v>
      </c>
      <c r="H392" s="24">
        <v>0</v>
      </c>
      <c r="I392" s="24">
        <v>43050</v>
      </c>
      <c r="J392" s="24">
        <v>20880169</v>
      </c>
      <c r="K392" s="24">
        <v>25767759.489999998</v>
      </c>
      <c r="L392" s="24">
        <v>13401353</v>
      </c>
      <c r="M392" s="24">
        <v>10496249</v>
      </c>
      <c r="N392" s="24">
        <v>4563629.0200000005</v>
      </c>
      <c r="O392" s="24">
        <v>3352033.5</v>
      </c>
      <c r="P392" s="24">
        <v>3863890.8</v>
      </c>
      <c r="Q392" s="24">
        <v>0</v>
      </c>
      <c r="R392" s="91"/>
      <c r="S392" s="10" t="s">
        <v>504</v>
      </c>
      <c r="U392" s="97"/>
      <c r="V392" s="91"/>
      <c r="W392" s="10"/>
      <c r="X392" s="10"/>
      <c r="Y392" s="8"/>
      <c r="Z392" s="120"/>
      <c r="AA392" s="120"/>
      <c r="AB392" s="121"/>
      <c r="AC392" s="122"/>
      <c r="AD392" s="122"/>
      <c r="AE392" s="122"/>
      <c r="AF392" s="122"/>
      <c r="AG392" s="122"/>
      <c r="AH392" s="122"/>
      <c r="AI392" s="122"/>
      <c r="AJ392" s="122"/>
      <c r="AK392" s="122"/>
      <c r="AL392" s="122"/>
      <c r="AM392" s="122"/>
      <c r="AN392" s="122"/>
      <c r="AO392" s="122"/>
      <c r="AP392" s="122"/>
      <c r="AQ392" s="122"/>
      <c r="AR392" s="122"/>
      <c r="AS392" s="122"/>
      <c r="AT392" s="122"/>
      <c r="AU392" s="122"/>
      <c r="AV392" s="122"/>
      <c r="AW392" s="122"/>
      <c r="AX392" s="189"/>
      <c r="AY392" s="10"/>
      <c r="AZ392" s="52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</row>
    <row r="393" spans="1:82" s="4" customFormat="1" ht="25.2" customHeight="1">
      <c r="B393" s="27" t="s">
        <v>92</v>
      </c>
      <c r="C393" s="26"/>
      <c r="E393" s="25">
        <v>8906278.8399999999</v>
      </c>
      <c r="F393" s="24">
        <v>1878689.8</v>
      </c>
      <c r="G393" s="24">
        <v>7726292.25</v>
      </c>
      <c r="H393" s="24">
        <v>1727747</v>
      </c>
      <c r="I393" s="24">
        <v>449710</v>
      </c>
      <c r="J393" s="24">
        <v>22541708</v>
      </c>
      <c r="K393" s="24">
        <v>34628958.840000004</v>
      </c>
      <c r="L393" s="24">
        <v>11229856</v>
      </c>
      <c r="M393" s="24">
        <v>18695690</v>
      </c>
      <c r="N393" s="24">
        <v>17129435.93</v>
      </c>
      <c r="O393" s="24">
        <v>27315689.940000001</v>
      </c>
      <c r="P393" s="24">
        <v>4393824.83</v>
      </c>
      <c r="Q393" s="24">
        <v>0</v>
      </c>
      <c r="R393" s="91"/>
      <c r="S393" s="10" t="s">
        <v>505</v>
      </c>
      <c r="U393" s="97"/>
      <c r="V393" s="91"/>
      <c r="W393" s="10"/>
      <c r="X393" s="11"/>
      <c r="Y393" s="11"/>
      <c r="Z393" s="120"/>
      <c r="AA393" s="120"/>
      <c r="AB393" s="121"/>
      <c r="AC393" s="122"/>
      <c r="AD393" s="122"/>
      <c r="AE393" s="122"/>
      <c r="AF393" s="122"/>
      <c r="AG393" s="122"/>
      <c r="AH393" s="122"/>
      <c r="AI393" s="122"/>
      <c r="AJ393" s="122"/>
      <c r="AK393" s="122"/>
      <c r="AL393" s="122"/>
      <c r="AM393" s="122"/>
      <c r="AN393" s="122"/>
      <c r="AO393" s="122"/>
      <c r="AP393" s="122"/>
      <c r="AQ393" s="122"/>
      <c r="AR393" s="122"/>
      <c r="AS393" s="122"/>
      <c r="AT393" s="122"/>
      <c r="AU393" s="122"/>
      <c r="AV393" s="122"/>
      <c r="AW393" s="122"/>
      <c r="AX393" s="189"/>
      <c r="AY393" s="10"/>
      <c r="AZ393" s="52"/>
      <c r="BA393" s="29"/>
      <c r="BB393" s="29"/>
      <c r="BC393" s="29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</row>
    <row r="394" spans="1:82" s="4" customFormat="1" ht="25.2" customHeight="1">
      <c r="B394" s="27" t="s">
        <v>91</v>
      </c>
      <c r="C394" s="26"/>
      <c r="E394" s="25">
        <v>2338251.98</v>
      </c>
      <c r="F394" s="24">
        <v>1513513.63</v>
      </c>
      <c r="G394" s="24">
        <v>967695.89</v>
      </c>
      <c r="H394" s="24">
        <v>0</v>
      </c>
      <c r="I394" s="24">
        <v>355755</v>
      </c>
      <c r="J394" s="24">
        <v>66665192</v>
      </c>
      <c r="K394" s="24">
        <v>69561127.400000006</v>
      </c>
      <c r="L394" s="24">
        <v>33255867.239999998</v>
      </c>
      <c r="M394" s="24">
        <v>24632478.52</v>
      </c>
      <c r="N394" s="24">
        <v>25793178.740000002</v>
      </c>
      <c r="O394" s="24">
        <v>32454051.91</v>
      </c>
      <c r="P394" s="24">
        <v>6690020.7800000003</v>
      </c>
      <c r="Q394" s="24">
        <v>20000</v>
      </c>
      <c r="R394" s="91"/>
      <c r="S394" s="10" t="s">
        <v>506</v>
      </c>
      <c r="U394" s="97"/>
      <c r="V394" s="91"/>
      <c r="W394" s="10"/>
      <c r="X394" s="10"/>
      <c r="Y394" s="52"/>
      <c r="Z394" s="120"/>
      <c r="AA394" s="120"/>
      <c r="AB394" s="121"/>
      <c r="AC394" s="122"/>
      <c r="AD394" s="122"/>
      <c r="AE394" s="122"/>
      <c r="AF394" s="122"/>
      <c r="AG394" s="122"/>
      <c r="AH394" s="122"/>
      <c r="AI394" s="122"/>
      <c r="AJ394" s="122"/>
      <c r="AK394" s="122"/>
      <c r="AL394" s="122"/>
      <c r="AM394" s="122"/>
      <c r="AN394" s="122"/>
      <c r="AO394" s="122"/>
      <c r="AP394" s="122"/>
      <c r="AQ394" s="122"/>
      <c r="AR394" s="122"/>
      <c r="AS394" s="122"/>
      <c r="AT394" s="122"/>
      <c r="AU394" s="122"/>
      <c r="AV394" s="122"/>
      <c r="AW394" s="122"/>
      <c r="AX394" s="189"/>
      <c r="AY394" s="10"/>
      <c r="AZ394" s="52"/>
      <c r="BA394" s="10"/>
      <c r="BB394" s="10"/>
      <c r="BC394" s="10"/>
      <c r="BD394" s="29"/>
      <c r="BE394" s="29"/>
      <c r="BF394" s="10"/>
      <c r="BG394" s="10"/>
      <c r="BH394" s="10"/>
      <c r="BI394" s="10"/>
      <c r="BJ394" s="10"/>
      <c r="BK394" s="10"/>
      <c r="BL394" s="10"/>
      <c r="BM394" s="10"/>
    </row>
    <row r="395" spans="1:82" s="4" customFormat="1" ht="25.2" customHeight="1">
      <c r="B395" s="27" t="s">
        <v>90</v>
      </c>
      <c r="C395" s="26"/>
      <c r="E395" s="25">
        <v>1672368.73</v>
      </c>
      <c r="F395" s="24">
        <v>690216</v>
      </c>
      <c r="G395" s="24">
        <v>240298.03</v>
      </c>
      <c r="H395" s="24">
        <v>0</v>
      </c>
      <c r="I395" s="24">
        <v>95022</v>
      </c>
      <c r="J395" s="24">
        <v>15235991</v>
      </c>
      <c r="K395" s="24">
        <v>35479163.380000003</v>
      </c>
      <c r="L395" s="24">
        <v>7125896.5199999996</v>
      </c>
      <c r="M395" s="24">
        <v>11580272</v>
      </c>
      <c r="N395" s="24">
        <v>6084958.96</v>
      </c>
      <c r="O395" s="24">
        <v>8545935.2800000012</v>
      </c>
      <c r="P395" s="24">
        <v>3594387.07</v>
      </c>
      <c r="Q395" s="24">
        <v>0</v>
      </c>
      <c r="R395" s="91"/>
      <c r="S395" s="10" t="s">
        <v>507</v>
      </c>
      <c r="U395" s="97"/>
      <c r="V395" s="91"/>
      <c r="W395" s="10"/>
      <c r="X395" s="10"/>
      <c r="Y395" s="52"/>
      <c r="Z395" s="120"/>
      <c r="AA395" s="120"/>
      <c r="AB395" s="121"/>
      <c r="AC395" s="122"/>
      <c r="AD395" s="122"/>
      <c r="AE395" s="122"/>
      <c r="AF395" s="122"/>
      <c r="AG395" s="122"/>
      <c r="AH395" s="122"/>
      <c r="AI395" s="122"/>
      <c r="AJ395" s="122"/>
      <c r="AK395" s="122"/>
      <c r="AL395" s="122"/>
      <c r="AM395" s="122"/>
      <c r="AN395" s="122"/>
      <c r="AO395" s="122"/>
      <c r="AP395" s="122"/>
      <c r="AQ395" s="122"/>
      <c r="AR395" s="122"/>
      <c r="AS395" s="122"/>
      <c r="AT395" s="122"/>
      <c r="AU395" s="122"/>
      <c r="AV395" s="122"/>
      <c r="AW395" s="122"/>
      <c r="AX395" s="189"/>
      <c r="AY395" s="10"/>
      <c r="AZ395" s="52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</row>
    <row r="396" spans="1:82" s="5" customFormat="1" ht="25.2" customHeight="1">
      <c r="A396" s="35" t="s">
        <v>89</v>
      </c>
      <c r="B396" s="30"/>
      <c r="C396" s="29"/>
      <c r="E396" s="23">
        <f t="shared" ref="E396:Q396" si="37">SUM(E397:E403)</f>
        <v>2703408.6999999997</v>
      </c>
      <c r="F396" s="23">
        <f t="shared" si="37"/>
        <v>2302247.3000000003</v>
      </c>
      <c r="G396" s="23">
        <f t="shared" si="37"/>
        <v>1499205.2199999997</v>
      </c>
      <c r="H396" s="23">
        <f t="shared" si="37"/>
        <v>281490</v>
      </c>
      <c r="I396" s="23">
        <f t="shared" si="37"/>
        <v>319020.92</v>
      </c>
      <c r="J396" s="23">
        <f t="shared" si="37"/>
        <v>128823801.88000001</v>
      </c>
      <c r="K396" s="23">
        <f t="shared" si="37"/>
        <v>131239053.84999999</v>
      </c>
      <c r="L396" s="23">
        <f t="shared" si="37"/>
        <v>64641203.940000005</v>
      </c>
      <c r="M396" s="23">
        <f t="shared" si="37"/>
        <v>67207752.909999996</v>
      </c>
      <c r="N396" s="23">
        <f t="shared" si="37"/>
        <v>42258675.579999998</v>
      </c>
      <c r="O396" s="23">
        <f t="shared" si="37"/>
        <v>59838393.539999999</v>
      </c>
      <c r="P396" s="23">
        <f t="shared" si="37"/>
        <v>13319860.279999999</v>
      </c>
      <c r="Q396" s="23">
        <f t="shared" si="37"/>
        <v>143625</v>
      </c>
      <c r="R396" s="29" t="s">
        <v>508</v>
      </c>
      <c r="S396" s="29"/>
      <c r="U396" s="97"/>
      <c r="V396" s="29"/>
      <c r="W396" s="29"/>
      <c r="X396" s="10"/>
      <c r="Y396" s="52"/>
      <c r="Z396" s="189"/>
      <c r="AA396" s="189"/>
      <c r="AB396" s="189"/>
      <c r="AC396" s="189"/>
      <c r="AD396" s="189"/>
      <c r="AE396" s="189"/>
      <c r="AF396" s="189"/>
      <c r="AG396" s="189"/>
      <c r="AH396" s="189"/>
      <c r="AI396" s="189"/>
      <c r="AJ396" s="189"/>
      <c r="AK396" s="189"/>
      <c r="AL396" s="189"/>
      <c r="AM396" s="189"/>
      <c r="AN396" s="189"/>
      <c r="AO396" s="189"/>
      <c r="AP396" s="189"/>
      <c r="AQ396" s="189"/>
      <c r="AR396" s="189"/>
      <c r="AS396" s="189"/>
      <c r="AT396" s="189"/>
      <c r="AU396" s="189"/>
      <c r="AV396" s="189"/>
      <c r="AW396" s="189"/>
      <c r="AX396" s="189"/>
      <c r="AY396" s="73"/>
      <c r="AZ396" s="52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</row>
    <row r="397" spans="1:82" s="4" customFormat="1" ht="25.2" customHeight="1">
      <c r="B397" s="27" t="s">
        <v>88</v>
      </c>
      <c r="C397" s="26"/>
      <c r="E397" s="25">
        <v>88471.45</v>
      </c>
      <c r="F397" s="24">
        <v>118402</v>
      </c>
      <c r="G397" s="24">
        <v>106648.74</v>
      </c>
      <c r="H397" s="24">
        <v>0</v>
      </c>
      <c r="I397" s="24">
        <v>4180</v>
      </c>
      <c r="J397" s="24">
        <v>11080306</v>
      </c>
      <c r="K397" s="24">
        <v>15056508.789999999</v>
      </c>
      <c r="L397" s="24">
        <v>4889670</v>
      </c>
      <c r="M397" s="24">
        <v>9283117</v>
      </c>
      <c r="N397" s="24">
        <v>6157420.6200000001</v>
      </c>
      <c r="O397" s="24">
        <v>4822900</v>
      </c>
      <c r="P397" s="24">
        <v>1250000</v>
      </c>
      <c r="Q397" s="24">
        <v>20000</v>
      </c>
      <c r="R397" s="91"/>
      <c r="S397" s="10" t="s">
        <v>509</v>
      </c>
      <c r="U397" s="97"/>
      <c r="V397" s="91"/>
      <c r="W397" s="10"/>
      <c r="X397" s="10"/>
      <c r="Y397" s="52"/>
      <c r="Z397" s="120"/>
      <c r="AA397" s="120"/>
      <c r="AB397" s="121"/>
      <c r="AC397" s="122"/>
      <c r="AD397" s="122"/>
      <c r="AE397" s="122"/>
      <c r="AF397" s="122"/>
      <c r="AG397" s="122"/>
      <c r="AH397" s="122"/>
      <c r="AI397" s="122"/>
      <c r="AJ397" s="122"/>
      <c r="AK397" s="122"/>
      <c r="AL397" s="122"/>
      <c r="AM397" s="122"/>
      <c r="AN397" s="122"/>
      <c r="AO397" s="122"/>
      <c r="AP397" s="122"/>
      <c r="AQ397" s="122"/>
      <c r="AR397" s="122"/>
      <c r="AS397" s="122"/>
      <c r="AT397" s="122"/>
      <c r="AU397" s="122"/>
      <c r="AV397" s="122"/>
      <c r="AW397" s="122"/>
      <c r="AX397" s="189"/>
      <c r="AY397" s="8"/>
      <c r="AZ397" s="52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</row>
    <row r="398" spans="1:82" s="4" customFormat="1" ht="25.2" customHeight="1">
      <c r="B398" s="27" t="s">
        <v>87</v>
      </c>
      <c r="C398" s="26"/>
      <c r="E398" s="25">
        <v>177531.43</v>
      </c>
      <c r="F398" s="24">
        <v>158178</v>
      </c>
      <c r="G398" s="24">
        <v>126889.24</v>
      </c>
      <c r="H398" s="24">
        <v>281490</v>
      </c>
      <c r="I398" s="24">
        <v>134530</v>
      </c>
      <c r="J398" s="24">
        <v>8640850</v>
      </c>
      <c r="K398" s="24">
        <v>14792092.82</v>
      </c>
      <c r="L398" s="24">
        <v>4686120</v>
      </c>
      <c r="M398" s="24">
        <v>7485535</v>
      </c>
      <c r="N398" s="24">
        <v>4563215.07</v>
      </c>
      <c r="O398" s="24">
        <v>5213435</v>
      </c>
      <c r="P398" s="24">
        <v>859995</v>
      </c>
      <c r="Q398" s="24">
        <v>20000</v>
      </c>
      <c r="R398" s="91"/>
      <c r="S398" s="10" t="s">
        <v>510</v>
      </c>
      <c r="U398" s="97"/>
      <c r="V398" s="91"/>
      <c r="W398" s="10"/>
      <c r="X398" s="10"/>
      <c r="Y398" s="52"/>
      <c r="Z398" s="120"/>
      <c r="AA398" s="120"/>
      <c r="AB398" s="121"/>
      <c r="AC398" s="122"/>
      <c r="AD398" s="122"/>
      <c r="AE398" s="122"/>
      <c r="AF398" s="122"/>
      <c r="AG398" s="122"/>
      <c r="AH398" s="122"/>
      <c r="AI398" s="122"/>
      <c r="AJ398" s="122"/>
      <c r="AK398" s="122"/>
      <c r="AL398" s="122"/>
      <c r="AM398" s="122"/>
      <c r="AN398" s="122"/>
      <c r="AO398" s="122"/>
      <c r="AP398" s="122"/>
      <c r="AQ398" s="122"/>
      <c r="AR398" s="122"/>
      <c r="AS398" s="122"/>
      <c r="AT398" s="122"/>
      <c r="AU398" s="122"/>
      <c r="AV398" s="122"/>
      <c r="AW398" s="122"/>
      <c r="AX398" s="189"/>
      <c r="AY398" s="8"/>
      <c r="AZ398" s="10"/>
      <c r="BA398" s="10"/>
      <c r="BB398" s="10"/>
      <c r="BC398" s="10"/>
      <c r="BD398" s="10"/>
      <c r="BE398" s="10"/>
      <c r="BF398" s="29"/>
      <c r="BG398" s="29"/>
      <c r="BH398" s="29"/>
      <c r="BI398" s="29"/>
      <c r="BJ398" s="29"/>
      <c r="BK398" s="29"/>
      <c r="BL398" s="29"/>
      <c r="BM398" s="29"/>
    </row>
    <row r="399" spans="1:82" s="4" customFormat="1" ht="25.2" customHeight="1">
      <c r="B399" s="27" t="s">
        <v>86</v>
      </c>
      <c r="C399" s="26"/>
      <c r="E399" s="25">
        <v>169704</v>
      </c>
      <c r="F399" s="24">
        <v>480365.5</v>
      </c>
      <c r="G399" s="24">
        <v>0</v>
      </c>
      <c r="H399" s="24">
        <v>0</v>
      </c>
      <c r="I399" s="24">
        <v>19110</v>
      </c>
      <c r="J399" s="24">
        <v>13480413</v>
      </c>
      <c r="K399" s="24">
        <v>15530155.409999998</v>
      </c>
      <c r="L399" s="24">
        <v>7551996</v>
      </c>
      <c r="M399" s="24">
        <v>6966112.2599999998</v>
      </c>
      <c r="N399" s="24">
        <v>5859912.7300000004</v>
      </c>
      <c r="O399" s="24">
        <v>10353870.539999999</v>
      </c>
      <c r="P399" s="24">
        <v>1356000</v>
      </c>
      <c r="Q399" s="24">
        <v>20000</v>
      </c>
      <c r="R399" s="91"/>
      <c r="S399" s="10" t="s">
        <v>322</v>
      </c>
      <c r="U399" s="97"/>
      <c r="V399" s="91"/>
      <c r="W399" s="10"/>
      <c r="X399" s="29"/>
      <c r="Y399" s="52"/>
      <c r="Z399" s="120"/>
      <c r="AA399" s="120"/>
      <c r="AB399" s="121"/>
      <c r="AC399" s="122"/>
      <c r="AD399" s="122"/>
      <c r="AE399" s="122"/>
      <c r="AF399" s="122"/>
      <c r="AG399" s="122"/>
      <c r="AH399" s="122"/>
      <c r="AI399" s="122"/>
      <c r="AJ399" s="122"/>
      <c r="AK399" s="122"/>
      <c r="AL399" s="122"/>
      <c r="AM399" s="122"/>
      <c r="AN399" s="122"/>
      <c r="AO399" s="122"/>
      <c r="AP399" s="122"/>
      <c r="AQ399" s="122"/>
      <c r="AR399" s="122"/>
      <c r="AS399" s="122"/>
      <c r="AT399" s="122"/>
      <c r="AU399" s="122"/>
      <c r="AV399" s="122"/>
      <c r="AW399" s="122"/>
      <c r="AX399" s="189"/>
      <c r="AY399" s="8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</row>
    <row r="400" spans="1:82" s="10" customFormat="1" ht="25.2" customHeight="1">
      <c r="B400" s="27" t="s">
        <v>85</v>
      </c>
      <c r="C400" s="26"/>
      <c r="E400" s="25">
        <v>475769.45</v>
      </c>
      <c r="F400" s="24">
        <v>334157.3</v>
      </c>
      <c r="G400" s="24">
        <v>407375.85</v>
      </c>
      <c r="H400" s="24">
        <v>0</v>
      </c>
      <c r="I400" s="24">
        <v>10810</v>
      </c>
      <c r="J400" s="24">
        <v>23869269</v>
      </c>
      <c r="K400" s="24">
        <v>21909001.52</v>
      </c>
      <c r="L400" s="24">
        <v>11167409</v>
      </c>
      <c r="M400" s="24">
        <v>12089288</v>
      </c>
      <c r="N400" s="24">
        <v>7049800.3499999996</v>
      </c>
      <c r="O400" s="24">
        <v>5391536</v>
      </c>
      <c r="P400" s="24">
        <v>2174065.2799999998</v>
      </c>
      <c r="Q400" s="24">
        <v>20000</v>
      </c>
      <c r="R400" s="91"/>
      <c r="S400" s="10" t="s">
        <v>477</v>
      </c>
      <c r="U400" s="97"/>
      <c r="V400" s="91"/>
      <c r="Z400" s="120"/>
      <c r="AA400" s="120"/>
      <c r="AB400" s="121"/>
      <c r="AC400" s="122"/>
      <c r="AD400" s="122"/>
      <c r="AE400" s="122"/>
      <c r="AF400" s="122"/>
      <c r="AG400" s="122"/>
      <c r="AH400" s="122"/>
      <c r="AI400" s="122"/>
      <c r="AJ400" s="122"/>
      <c r="AK400" s="122"/>
      <c r="AL400" s="122"/>
      <c r="AM400" s="122"/>
      <c r="AN400" s="122"/>
      <c r="AO400" s="122"/>
      <c r="AP400" s="122"/>
      <c r="AQ400" s="122"/>
      <c r="AR400" s="122"/>
      <c r="AS400" s="122"/>
      <c r="AT400" s="122"/>
      <c r="AU400" s="122"/>
      <c r="AV400" s="122"/>
      <c r="AW400" s="122"/>
      <c r="AX400" s="189"/>
      <c r="AY400" s="11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</row>
    <row r="401" spans="1:82" s="4" customFormat="1" ht="25.2" customHeight="1">
      <c r="B401" s="27" t="s">
        <v>84</v>
      </c>
      <c r="C401" s="26"/>
      <c r="E401" s="25">
        <v>1088578.8799999999</v>
      </c>
      <c r="F401" s="24">
        <v>382036.4</v>
      </c>
      <c r="G401" s="24">
        <v>289016.33</v>
      </c>
      <c r="H401" s="24">
        <v>0</v>
      </c>
      <c r="I401" s="24">
        <v>117915</v>
      </c>
      <c r="J401" s="24">
        <v>24491013</v>
      </c>
      <c r="K401" s="24">
        <v>25687873.75</v>
      </c>
      <c r="L401" s="24">
        <v>15417401.699999999</v>
      </c>
      <c r="M401" s="24">
        <v>11914552</v>
      </c>
      <c r="N401" s="24">
        <v>7769350.29</v>
      </c>
      <c r="O401" s="24">
        <v>10977681</v>
      </c>
      <c r="P401" s="24">
        <v>3422800</v>
      </c>
      <c r="Q401" s="24">
        <v>20000</v>
      </c>
      <c r="R401" s="91"/>
      <c r="S401" s="10" t="s">
        <v>511</v>
      </c>
      <c r="U401" s="97"/>
      <c r="V401" s="91"/>
      <c r="W401" s="10"/>
      <c r="X401" s="10"/>
      <c r="Y401" s="10"/>
      <c r="Z401" s="120"/>
      <c r="AA401" s="120"/>
      <c r="AB401" s="121"/>
      <c r="AC401" s="122"/>
      <c r="AD401" s="122"/>
      <c r="AE401" s="122"/>
      <c r="AF401" s="122"/>
      <c r="AG401" s="122"/>
      <c r="AH401" s="122"/>
      <c r="AI401" s="122"/>
      <c r="AJ401" s="122"/>
      <c r="AK401" s="122"/>
      <c r="AL401" s="122"/>
      <c r="AM401" s="122"/>
      <c r="AN401" s="122"/>
      <c r="AO401" s="122"/>
      <c r="AP401" s="122"/>
      <c r="AQ401" s="122"/>
      <c r="AR401" s="122"/>
      <c r="AS401" s="122"/>
      <c r="AT401" s="122"/>
      <c r="AU401" s="122"/>
      <c r="AV401" s="122"/>
      <c r="AW401" s="122"/>
      <c r="AX401" s="189"/>
      <c r="AY401" s="52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</row>
    <row r="402" spans="1:82" s="4" customFormat="1" ht="25.2" customHeight="1">
      <c r="B402" s="27" t="s">
        <v>83</v>
      </c>
      <c r="C402" s="26"/>
      <c r="E402" s="25">
        <v>126410.9</v>
      </c>
      <c r="F402" s="24">
        <v>52843</v>
      </c>
      <c r="G402" s="24">
        <v>182642.92</v>
      </c>
      <c r="H402" s="24">
        <v>0</v>
      </c>
      <c r="I402" s="24">
        <v>26050</v>
      </c>
      <c r="J402" s="24">
        <v>17605513.240000002</v>
      </c>
      <c r="K402" s="24">
        <v>14802879.359999999</v>
      </c>
      <c r="L402" s="24">
        <v>6221384.2400000002</v>
      </c>
      <c r="M402" s="24">
        <v>7812275</v>
      </c>
      <c r="N402" s="24">
        <v>4295091.4000000004</v>
      </c>
      <c r="O402" s="24">
        <v>12145070</v>
      </c>
      <c r="P402" s="24">
        <v>1316000</v>
      </c>
      <c r="Q402" s="24">
        <v>0</v>
      </c>
      <c r="R402" s="91"/>
      <c r="S402" s="10" t="s">
        <v>512</v>
      </c>
      <c r="U402" s="97"/>
      <c r="V402" s="91"/>
      <c r="W402" s="10"/>
      <c r="X402" s="10"/>
      <c r="Y402" s="10"/>
      <c r="Z402" s="120"/>
      <c r="AA402" s="120"/>
      <c r="AB402" s="121"/>
      <c r="AC402" s="122"/>
      <c r="AD402" s="122"/>
      <c r="AE402" s="122"/>
      <c r="AF402" s="122"/>
      <c r="AG402" s="122"/>
      <c r="AH402" s="122"/>
      <c r="AI402" s="122"/>
      <c r="AJ402" s="122"/>
      <c r="AK402" s="122"/>
      <c r="AL402" s="122"/>
      <c r="AM402" s="122"/>
      <c r="AN402" s="122"/>
      <c r="AO402" s="122"/>
      <c r="AP402" s="122"/>
      <c r="AQ402" s="122"/>
      <c r="AR402" s="122"/>
      <c r="AS402" s="122"/>
      <c r="AT402" s="122"/>
      <c r="AU402" s="122"/>
      <c r="AV402" s="122"/>
      <c r="AW402" s="122"/>
      <c r="AX402" s="189"/>
      <c r="AY402" s="52"/>
      <c r="AZ402" s="29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</row>
    <row r="403" spans="1:82" s="4" customFormat="1" ht="25.2" customHeight="1">
      <c r="B403" s="27" t="s">
        <v>82</v>
      </c>
      <c r="C403" s="26"/>
      <c r="E403" s="25">
        <v>576942.59</v>
      </c>
      <c r="F403" s="24">
        <v>776265.1</v>
      </c>
      <c r="G403" s="24">
        <v>386632.14</v>
      </c>
      <c r="H403" s="24">
        <v>0</v>
      </c>
      <c r="I403" s="24">
        <v>6425.92</v>
      </c>
      <c r="J403" s="24">
        <v>29656437.640000001</v>
      </c>
      <c r="K403" s="24">
        <v>23460542.199999999</v>
      </c>
      <c r="L403" s="24">
        <v>14707223</v>
      </c>
      <c r="M403" s="24">
        <v>11656873.65</v>
      </c>
      <c r="N403" s="24">
        <v>6563885.1200000001</v>
      </c>
      <c r="O403" s="24">
        <v>10933901</v>
      </c>
      <c r="P403" s="24">
        <v>2941000</v>
      </c>
      <c r="Q403" s="24">
        <v>43625</v>
      </c>
      <c r="R403" s="91"/>
      <c r="S403" s="10" t="s">
        <v>513</v>
      </c>
      <c r="U403" s="97"/>
      <c r="V403" s="91"/>
      <c r="W403" s="10"/>
      <c r="X403" s="10"/>
      <c r="Y403" s="10"/>
      <c r="Z403" s="120"/>
      <c r="AA403" s="120"/>
      <c r="AB403" s="121"/>
      <c r="AC403" s="122"/>
      <c r="AD403" s="122"/>
      <c r="AE403" s="122"/>
      <c r="AF403" s="122"/>
      <c r="AG403" s="122"/>
      <c r="AH403" s="122"/>
      <c r="AI403" s="122"/>
      <c r="AJ403" s="122"/>
      <c r="AK403" s="122"/>
      <c r="AL403" s="122"/>
      <c r="AM403" s="122"/>
      <c r="AN403" s="122"/>
      <c r="AO403" s="122"/>
      <c r="AP403" s="122"/>
      <c r="AQ403" s="122"/>
      <c r="AR403" s="122"/>
      <c r="AS403" s="122"/>
      <c r="AT403" s="122"/>
      <c r="AU403" s="122"/>
      <c r="AV403" s="122"/>
      <c r="AW403" s="122"/>
      <c r="AX403" s="189"/>
      <c r="AY403" s="52"/>
      <c r="AZ403" s="10"/>
      <c r="BA403" s="29"/>
      <c r="BB403" s="29"/>
      <c r="BC403" s="29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</row>
    <row r="404" spans="1:82" s="4" customFormat="1" ht="36.75" customHeight="1">
      <c r="B404" s="27"/>
      <c r="C404" s="32"/>
      <c r="E404" s="59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94"/>
      <c r="S404" s="91"/>
      <c r="T404" s="10"/>
      <c r="U404" s="97"/>
      <c r="V404" s="94"/>
      <c r="W404" s="91"/>
      <c r="X404" s="10"/>
      <c r="Y404" s="10"/>
      <c r="Z404" s="120"/>
      <c r="AA404" s="120"/>
      <c r="AB404" s="121"/>
      <c r="AC404" s="122"/>
      <c r="AD404" s="122"/>
      <c r="AE404" s="122"/>
      <c r="AF404" s="122"/>
      <c r="AG404" s="122"/>
      <c r="AH404" s="122"/>
      <c r="AI404" s="122"/>
      <c r="AJ404" s="122"/>
      <c r="AK404" s="122"/>
      <c r="AL404" s="122"/>
      <c r="AM404" s="122"/>
      <c r="AN404" s="122"/>
      <c r="AO404" s="122"/>
      <c r="AP404" s="122"/>
      <c r="AQ404" s="122"/>
      <c r="AR404" s="122"/>
      <c r="AS404" s="122"/>
      <c r="AT404" s="122"/>
      <c r="AU404" s="122"/>
      <c r="AV404" s="122"/>
      <c r="AW404" s="122"/>
      <c r="AX404" s="189"/>
      <c r="AY404" s="52"/>
      <c r="AZ404" s="10"/>
      <c r="BA404" s="10"/>
      <c r="BB404" s="10"/>
      <c r="BC404" s="10"/>
      <c r="BD404" s="29"/>
      <c r="BE404" s="29"/>
      <c r="BF404" s="10"/>
      <c r="BG404" s="10"/>
      <c r="BH404" s="10"/>
      <c r="BI404" s="10"/>
      <c r="BJ404" s="10"/>
      <c r="BK404" s="10"/>
      <c r="BL404" s="10"/>
      <c r="BM404" s="10"/>
    </row>
    <row r="405" spans="1:82" s="4" customFormat="1" ht="22.5" customHeight="1">
      <c r="B405" s="27"/>
      <c r="C405" s="32"/>
      <c r="E405" s="59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94"/>
      <c r="S405" s="91"/>
      <c r="T405" s="10"/>
      <c r="U405" s="97"/>
      <c r="V405" s="94"/>
      <c r="W405" s="91"/>
      <c r="X405" s="10"/>
      <c r="Y405" s="10"/>
      <c r="Z405" s="120"/>
      <c r="AA405" s="120"/>
      <c r="AB405" s="121"/>
      <c r="AC405" s="122"/>
      <c r="AD405" s="122"/>
      <c r="AE405" s="122"/>
      <c r="AF405" s="122"/>
      <c r="AG405" s="122"/>
      <c r="AH405" s="122"/>
      <c r="AI405" s="122"/>
      <c r="AJ405" s="122"/>
      <c r="AK405" s="122"/>
      <c r="AL405" s="122"/>
      <c r="AM405" s="122"/>
      <c r="AN405" s="122"/>
      <c r="AO405" s="122"/>
      <c r="AP405" s="122"/>
      <c r="AQ405" s="122"/>
      <c r="AR405" s="122"/>
      <c r="AS405" s="122"/>
      <c r="AT405" s="122"/>
      <c r="AU405" s="122"/>
      <c r="AV405" s="122"/>
      <c r="AW405" s="122"/>
      <c r="AX405" s="189"/>
      <c r="AY405" s="52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</row>
    <row r="406" spans="1:82" s="9" customFormat="1" ht="26.25" customHeight="1">
      <c r="B406" s="54" t="s">
        <v>50</v>
      </c>
      <c r="C406" s="51"/>
      <c r="D406" s="54" t="s">
        <v>564</v>
      </c>
      <c r="E406" s="53"/>
      <c r="V406" s="73"/>
      <c r="W406" s="73"/>
      <c r="X406" s="10"/>
      <c r="Y406" s="10"/>
      <c r="Z406" s="120"/>
      <c r="AA406" s="120"/>
      <c r="AB406" s="121"/>
      <c r="AC406" s="122"/>
      <c r="AD406" s="122"/>
      <c r="AE406" s="122"/>
      <c r="AF406" s="122"/>
      <c r="AG406" s="122"/>
      <c r="AH406" s="122"/>
      <c r="AI406" s="122"/>
      <c r="AJ406" s="122"/>
      <c r="AK406" s="122"/>
      <c r="AL406" s="122"/>
      <c r="AM406" s="122"/>
      <c r="AN406" s="122"/>
      <c r="AO406" s="122"/>
      <c r="AP406" s="122"/>
      <c r="AQ406" s="122"/>
      <c r="AR406" s="122"/>
      <c r="AS406" s="122"/>
      <c r="AT406" s="122"/>
      <c r="AU406" s="122"/>
      <c r="AV406" s="122"/>
      <c r="AW406" s="122"/>
      <c r="AX406" s="189"/>
      <c r="AY406" s="52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</row>
    <row r="407" spans="1:82" s="8" customFormat="1" ht="18.75" customHeight="1">
      <c r="B407" s="9" t="s">
        <v>49</v>
      </c>
      <c r="C407" s="51"/>
      <c r="D407" s="50" t="s">
        <v>48</v>
      </c>
      <c r="E407" s="49"/>
      <c r="U407" s="4"/>
      <c r="X407" s="10"/>
      <c r="Y407" s="10"/>
      <c r="Z407" s="120"/>
      <c r="AA407" s="120"/>
      <c r="AB407" s="121"/>
      <c r="AC407" s="122"/>
      <c r="AD407" s="122"/>
      <c r="AE407" s="122"/>
      <c r="AF407" s="122"/>
      <c r="AG407" s="122"/>
      <c r="AH407" s="122"/>
      <c r="AI407" s="122"/>
      <c r="AJ407" s="122"/>
      <c r="AK407" s="122"/>
      <c r="AL407" s="122"/>
      <c r="AM407" s="122"/>
      <c r="AN407" s="122"/>
      <c r="AO407" s="122"/>
      <c r="AP407" s="122"/>
      <c r="AQ407" s="122"/>
      <c r="AR407" s="122"/>
      <c r="AS407" s="122"/>
      <c r="AT407" s="122"/>
      <c r="AU407" s="122"/>
      <c r="AV407" s="122"/>
      <c r="AW407" s="122"/>
      <c r="AX407" s="189"/>
      <c r="AY407" s="29"/>
      <c r="AZ407" s="29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</row>
    <row r="408" spans="1:82" s="8" customFormat="1">
      <c r="B408" s="9"/>
      <c r="C408" s="51"/>
      <c r="D408" s="50" t="s">
        <v>566</v>
      </c>
      <c r="E408" s="49"/>
      <c r="Q408" s="52"/>
      <c r="R408" s="52"/>
      <c r="S408" s="92" t="s">
        <v>303</v>
      </c>
      <c r="T408" s="52"/>
      <c r="U408" s="9"/>
      <c r="V408" s="52"/>
      <c r="W408" s="92"/>
      <c r="X408" s="10"/>
      <c r="Y408" s="10"/>
      <c r="Z408" s="120"/>
      <c r="AA408" s="120"/>
      <c r="AB408" s="121"/>
      <c r="AC408" s="122"/>
      <c r="AD408" s="122"/>
      <c r="AE408" s="122"/>
      <c r="AF408" s="122"/>
      <c r="AG408" s="122"/>
      <c r="AH408" s="122"/>
      <c r="AI408" s="122"/>
      <c r="AJ408" s="122"/>
      <c r="AK408" s="122"/>
      <c r="AL408" s="122"/>
      <c r="AM408" s="122"/>
      <c r="AN408" s="122"/>
      <c r="AO408" s="122"/>
      <c r="AP408" s="122"/>
      <c r="AQ408" s="122"/>
      <c r="AR408" s="122"/>
      <c r="AS408" s="122"/>
      <c r="AT408" s="122"/>
      <c r="AU408" s="122"/>
      <c r="AV408" s="122"/>
      <c r="AW408" s="122"/>
      <c r="AX408" s="189"/>
      <c r="AY408" s="10"/>
      <c r="AZ408" s="10"/>
      <c r="BA408" s="10"/>
      <c r="BB408" s="10"/>
      <c r="BC408" s="10"/>
      <c r="BD408" s="10"/>
      <c r="BE408" s="10"/>
      <c r="BF408" s="73"/>
      <c r="BG408" s="73"/>
      <c r="BH408" s="73"/>
      <c r="BI408" s="73"/>
      <c r="BJ408" s="73"/>
      <c r="BK408" s="73"/>
      <c r="BL408" s="73"/>
      <c r="BM408" s="73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</row>
    <row r="409" spans="1:82" s="8" customFormat="1" ht="15" customHeight="1">
      <c r="B409" s="9"/>
      <c r="C409" s="51"/>
      <c r="D409" s="50"/>
      <c r="E409" s="49"/>
      <c r="P409" s="48"/>
      <c r="Q409" s="48"/>
      <c r="R409" s="48"/>
      <c r="S409" s="48"/>
      <c r="T409" s="52"/>
      <c r="V409" s="52"/>
      <c r="W409" s="52"/>
      <c r="X409" s="10"/>
      <c r="Y409" s="10"/>
      <c r="Z409" s="120"/>
      <c r="AA409" s="120"/>
      <c r="AB409" s="121"/>
      <c r="AC409" s="122"/>
      <c r="AD409" s="122"/>
      <c r="AE409" s="122"/>
      <c r="AF409" s="122"/>
      <c r="AG409" s="122"/>
      <c r="AH409" s="122"/>
      <c r="AI409" s="122"/>
      <c r="AJ409" s="122"/>
      <c r="AK409" s="122"/>
      <c r="AL409" s="122"/>
      <c r="AM409" s="122"/>
      <c r="AN409" s="122"/>
      <c r="AO409" s="122"/>
      <c r="AP409" s="122"/>
      <c r="AQ409" s="122"/>
      <c r="AR409" s="122"/>
      <c r="AS409" s="122"/>
      <c r="AT409" s="122"/>
      <c r="AU409" s="122"/>
      <c r="AV409" s="122"/>
      <c r="AW409" s="122"/>
      <c r="AX409" s="189"/>
      <c r="AY409" s="10"/>
      <c r="AZ409" s="10"/>
      <c r="BA409" s="10"/>
      <c r="BB409" s="10"/>
      <c r="BC409" s="10"/>
      <c r="BD409" s="10"/>
      <c r="BE409" s="10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  <c r="CB409" s="9"/>
      <c r="CC409" s="9"/>
      <c r="CD409" s="9"/>
    </row>
    <row r="410" spans="1:82" s="3" customFormat="1" ht="25.2" customHeight="1">
      <c r="A410" s="107"/>
      <c r="B410" s="108"/>
      <c r="C410" s="108"/>
      <c r="D410" s="109"/>
      <c r="E410" s="164" t="s">
        <v>47</v>
      </c>
      <c r="F410" s="165"/>
      <c r="G410" s="165"/>
      <c r="H410" s="165"/>
      <c r="I410" s="165"/>
      <c r="J410" s="165"/>
      <c r="K410" s="166"/>
      <c r="L410" s="167" t="s">
        <v>43</v>
      </c>
      <c r="M410" s="168"/>
      <c r="N410" s="168"/>
      <c r="O410" s="168"/>
      <c r="P410" s="168"/>
      <c r="Q410" s="169"/>
      <c r="R410" s="129" t="s">
        <v>302</v>
      </c>
      <c r="S410" s="90"/>
      <c r="T410" s="93"/>
      <c r="V410" s="153"/>
      <c r="W410" s="90"/>
      <c r="X410" s="10"/>
      <c r="Y410" s="10"/>
      <c r="Z410" s="120"/>
      <c r="AA410" s="120"/>
      <c r="AB410" s="121"/>
      <c r="AC410" s="122"/>
      <c r="AD410" s="122"/>
      <c r="AE410" s="122"/>
      <c r="AF410" s="122"/>
      <c r="AG410" s="122"/>
      <c r="AH410" s="122"/>
      <c r="AI410" s="122"/>
      <c r="AJ410" s="122"/>
      <c r="AK410" s="122"/>
      <c r="AL410" s="122"/>
      <c r="AM410" s="122"/>
      <c r="AN410" s="122"/>
      <c r="AO410" s="122"/>
      <c r="AP410" s="122"/>
      <c r="AQ410" s="122"/>
      <c r="AR410" s="122"/>
      <c r="AS410" s="122"/>
      <c r="AT410" s="122"/>
      <c r="AU410" s="122"/>
      <c r="AV410" s="122"/>
      <c r="AW410" s="122"/>
      <c r="AX410" s="189"/>
      <c r="AY410" s="10"/>
      <c r="AZ410" s="10"/>
      <c r="BA410" s="10"/>
      <c r="BB410" s="10"/>
      <c r="BC410" s="10"/>
      <c r="BD410" s="10"/>
      <c r="BE410" s="10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</row>
    <row r="411" spans="1:82" s="7" customFormat="1" ht="17.399999999999999">
      <c r="A411" s="158" t="s">
        <v>45</v>
      </c>
      <c r="B411" s="158"/>
      <c r="C411" s="158"/>
      <c r="D411" s="159"/>
      <c r="E411" s="170" t="s">
        <v>46</v>
      </c>
      <c r="F411" s="171"/>
      <c r="G411" s="171"/>
      <c r="H411" s="171"/>
      <c r="I411" s="171"/>
      <c r="J411" s="171"/>
      <c r="K411" s="172"/>
      <c r="L411" s="160" t="s">
        <v>28</v>
      </c>
      <c r="M411" s="161"/>
      <c r="N411" s="161"/>
      <c r="O411" s="161"/>
      <c r="P411" s="161"/>
      <c r="Q411" s="161"/>
      <c r="R411" s="154" t="s">
        <v>304</v>
      </c>
      <c r="S411" s="155"/>
      <c r="T411" s="93"/>
      <c r="V411" s="156"/>
      <c r="W411" s="156"/>
      <c r="X411" s="10"/>
      <c r="Y411" s="10"/>
      <c r="Z411" s="120"/>
      <c r="AA411" s="120"/>
      <c r="AB411" s="121"/>
      <c r="AC411" s="122"/>
      <c r="AD411" s="122"/>
      <c r="AE411" s="122"/>
      <c r="AF411" s="122"/>
      <c r="AG411" s="122"/>
      <c r="AH411" s="122"/>
      <c r="AI411" s="122"/>
      <c r="AJ411" s="122"/>
      <c r="AK411" s="122"/>
      <c r="AL411" s="122"/>
      <c r="AM411" s="122"/>
      <c r="AN411" s="122"/>
      <c r="AO411" s="122"/>
      <c r="AP411" s="122"/>
      <c r="AQ411" s="122"/>
      <c r="AR411" s="122"/>
      <c r="AS411" s="122"/>
      <c r="AT411" s="122"/>
      <c r="AU411" s="122"/>
      <c r="AV411" s="122"/>
      <c r="AW411" s="122"/>
      <c r="AX411" s="189"/>
      <c r="AY411" s="10"/>
      <c r="AZ411" s="10"/>
      <c r="BA411" s="10"/>
      <c r="BB411" s="10"/>
      <c r="BC411" s="10"/>
      <c r="BD411" s="10"/>
      <c r="BE411" s="10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</row>
    <row r="412" spans="1:82" s="7" customFormat="1" ht="6.6" customHeight="1">
      <c r="E412" s="44"/>
      <c r="G412" s="39"/>
      <c r="H412" s="39"/>
      <c r="I412" s="39"/>
      <c r="J412" s="45"/>
      <c r="K412" s="141"/>
      <c r="L412" s="142"/>
      <c r="M412" s="138"/>
      <c r="N412" s="142"/>
      <c r="O412" s="138"/>
      <c r="P412" s="142"/>
      <c r="Q412" s="139"/>
      <c r="R412" s="154"/>
      <c r="S412" s="156"/>
      <c r="T412" s="87"/>
      <c r="V412" s="156"/>
      <c r="W412" s="156"/>
      <c r="X412" s="73"/>
      <c r="Y412" s="10"/>
      <c r="Z412" s="120"/>
      <c r="AA412" s="120"/>
      <c r="AB412" s="121"/>
      <c r="AC412" s="122"/>
      <c r="AD412" s="122"/>
      <c r="AE412" s="122"/>
      <c r="AF412" s="122"/>
      <c r="AG412" s="122"/>
      <c r="AH412" s="122"/>
      <c r="AI412" s="122"/>
      <c r="AJ412" s="122"/>
      <c r="AK412" s="122"/>
      <c r="AL412" s="122"/>
      <c r="AM412" s="122"/>
      <c r="AN412" s="122"/>
      <c r="AO412" s="122"/>
      <c r="AP412" s="122"/>
      <c r="AQ412" s="122"/>
      <c r="AR412" s="122"/>
      <c r="AS412" s="122"/>
      <c r="AT412" s="122"/>
      <c r="AU412" s="122"/>
      <c r="AV412" s="122"/>
      <c r="AW412" s="122"/>
      <c r="AX412" s="189"/>
      <c r="AY412" s="10"/>
      <c r="AZ412" s="10"/>
      <c r="BA412" s="10"/>
      <c r="BB412" s="10"/>
      <c r="BC412" s="10"/>
      <c r="BD412" s="10"/>
      <c r="BE412" s="10"/>
      <c r="BF412" s="11"/>
      <c r="BG412" s="11"/>
      <c r="BH412" s="11"/>
      <c r="BI412" s="11"/>
      <c r="BJ412" s="11"/>
      <c r="BK412" s="11"/>
      <c r="BL412" s="11"/>
      <c r="BM412" s="11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</row>
    <row r="413" spans="1:82" s="7" customFormat="1">
      <c r="A413" s="158" t="s">
        <v>42</v>
      </c>
      <c r="B413" s="158"/>
      <c r="C413" s="158"/>
      <c r="D413" s="159"/>
      <c r="E413" s="44" t="s">
        <v>41</v>
      </c>
      <c r="F413" s="39" t="s">
        <v>44</v>
      </c>
      <c r="G413" s="39"/>
      <c r="H413" s="39" t="s">
        <v>40</v>
      </c>
      <c r="I413" s="39"/>
      <c r="J413" s="129"/>
      <c r="K413" s="129"/>
      <c r="L413" s="143"/>
      <c r="M413" s="52"/>
      <c r="N413" s="143"/>
      <c r="O413" s="52"/>
      <c r="P413" s="143"/>
      <c r="Q413" s="140"/>
      <c r="R413" s="146"/>
      <c r="S413" s="146" t="s">
        <v>305</v>
      </c>
      <c r="T413" s="87"/>
      <c r="V413" s="156"/>
      <c r="W413" s="156"/>
      <c r="X413" s="8"/>
      <c r="Y413" s="10"/>
      <c r="Z413" s="120"/>
      <c r="AA413" s="120"/>
      <c r="AB413" s="121"/>
      <c r="AC413" s="122"/>
      <c r="AD413" s="122"/>
      <c r="AE413" s="122"/>
      <c r="AF413" s="122"/>
      <c r="AG413" s="122"/>
      <c r="AH413" s="122"/>
      <c r="AI413" s="122"/>
      <c r="AJ413" s="122"/>
      <c r="AK413" s="122"/>
      <c r="AL413" s="122"/>
      <c r="AM413" s="122"/>
      <c r="AN413" s="122"/>
      <c r="AO413" s="122"/>
      <c r="AP413" s="122"/>
      <c r="AQ413" s="122"/>
      <c r="AR413" s="122"/>
      <c r="AS413" s="122"/>
      <c r="AT413" s="122"/>
      <c r="AU413" s="122"/>
      <c r="AV413" s="122"/>
      <c r="AW413" s="122"/>
      <c r="AX413" s="189"/>
      <c r="AY413" s="10"/>
      <c r="AZ413" s="10"/>
      <c r="BA413" s="73"/>
      <c r="BB413" s="73"/>
      <c r="BC413" s="73"/>
      <c r="BD413" s="10"/>
      <c r="BE413" s="10"/>
      <c r="BF413" s="52"/>
      <c r="BG413" s="52"/>
      <c r="BH413" s="52"/>
      <c r="BI413" s="52"/>
      <c r="BJ413" s="52"/>
      <c r="BK413" s="52"/>
      <c r="BL413" s="52"/>
      <c r="BM413" s="52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</row>
    <row r="414" spans="1:82" s="7" customFormat="1">
      <c r="A414" s="158" t="s">
        <v>38</v>
      </c>
      <c r="B414" s="158"/>
      <c r="C414" s="158"/>
      <c r="D414" s="159"/>
      <c r="E414" s="42" t="s">
        <v>37</v>
      </c>
      <c r="F414" s="39" t="s">
        <v>567</v>
      </c>
      <c r="G414" s="39"/>
      <c r="H414" s="130" t="s">
        <v>36</v>
      </c>
      <c r="I414" s="39"/>
      <c r="J414" s="129"/>
      <c r="K414" s="129"/>
      <c r="L414" s="135" t="s">
        <v>39</v>
      </c>
      <c r="M414" s="134" t="s">
        <v>556</v>
      </c>
      <c r="N414" s="135" t="s">
        <v>557</v>
      </c>
      <c r="O414" s="134" t="s">
        <v>558</v>
      </c>
      <c r="P414" s="135" t="s">
        <v>559</v>
      </c>
      <c r="Q414" s="144" t="s">
        <v>560</v>
      </c>
      <c r="R414" s="154" t="s">
        <v>306</v>
      </c>
      <c r="S414" s="156"/>
      <c r="T414" s="87"/>
      <c r="V414" s="156"/>
      <c r="W414" s="156"/>
      <c r="X414" s="8"/>
      <c r="Y414" s="10"/>
      <c r="Z414" s="120"/>
      <c r="AA414" s="120"/>
      <c r="AB414" s="121"/>
      <c r="AC414" s="122"/>
      <c r="AD414" s="122"/>
      <c r="AE414" s="122"/>
      <c r="AF414" s="122"/>
      <c r="AG414" s="122"/>
      <c r="AH414" s="122"/>
      <c r="AI414" s="122"/>
      <c r="AJ414" s="122"/>
      <c r="AK414" s="122"/>
      <c r="AL414" s="122"/>
      <c r="AM414" s="122"/>
      <c r="AN414" s="122"/>
      <c r="AO414" s="122"/>
      <c r="AP414" s="122"/>
      <c r="AQ414" s="122"/>
      <c r="AR414" s="122"/>
      <c r="AS414" s="122"/>
      <c r="AT414" s="122"/>
      <c r="AU414" s="122"/>
      <c r="AV414" s="122"/>
      <c r="AW414" s="122"/>
      <c r="AX414" s="189"/>
      <c r="AY414" s="10"/>
      <c r="AZ414" s="10"/>
      <c r="BA414" s="8"/>
      <c r="BB414" s="8"/>
      <c r="BC414" s="8"/>
      <c r="BD414" s="73"/>
      <c r="BE414" s="73"/>
      <c r="BF414" s="52"/>
      <c r="BG414" s="52"/>
      <c r="BH414" s="52"/>
      <c r="BI414" s="52"/>
      <c r="BJ414" s="52"/>
      <c r="BK414" s="52"/>
      <c r="BL414" s="52"/>
      <c r="BM414" s="52"/>
    </row>
    <row r="415" spans="1:82" s="7" customFormat="1">
      <c r="A415" s="123"/>
      <c r="B415" s="123"/>
      <c r="C415" s="123"/>
      <c r="D415" s="124"/>
      <c r="E415" s="42" t="s">
        <v>27</v>
      </c>
      <c r="F415" s="41" t="s">
        <v>34</v>
      </c>
      <c r="G415" s="39" t="s">
        <v>33</v>
      </c>
      <c r="H415" s="41" t="s">
        <v>32</v>
      </c>
      <c r="I415" s="39" t="s">
        <v>31</v>
      </c>
      <c r="J415" s="129" t="s">
        <v>30</v>
      </c>
      <c r="K415" s="129" t="s">
        <v>29</v>
      </c>
      <c r="L415" s="135" t="s">
        <v>35</v>
      </c>
      <c r="M415" s="134" t="s">
        <v>561</v>
      </c>
      <c r="N415" s="135" t="s">
        <v>19</v>
      </c>
      <c r="O415" s="134" t="s">
        <v>562</v>
      </c>
      <c r="P415" s="135" t="s">
        <v>22</v>
      </c>
      <c r="Q415" s="144" t="s">
        <v>21</v>
      </c>
      <c r="R415" s="129"/>
      <c r="S415" s="128" t="s">
        <v>307</v>
      </c>
      <c r="T415" s="87"/>
      <c r="V415" s="153"/>
      <c r="W415" s="153"/>
      <c r="X415" s="8"/>
      <c r="Y415" s="10"/>
      <c r="Z415" s="120"/>
      <c r="AA415" s="120"/>
      <c r="AB415" s="121"/>
      <c r="AC415" s="122"/>
      <c r="AD415" s="122"/>
      <c r="AE415" s="122"/>
      <c r="AF415" s="122"/>
      <c r="AG415" s="122"/>
      <c r="AH415" s="122"/>
      <c r="AI415" s="122"/>
      <c r="AJ415" s="122"/>
      <c r="AK415" s="122"/>
      <c r="AL415" s="122"/>
      <c r="AM415" s="122"/>
      <c r="AN415" s="122"/>
      <c r="AO415" s="122"/>
      <c r="AP415" s="122"/>
      <c r="AQ415" s="122"/>
      <c r="AR415" s="122"/>
      <c r="AS415" s="122"/>
      <c r="AT415" s="122"/>
      <c r="AU415" s="122"/>
      <c r="AV415" s="122"/>
      <c r="AW415" s="122"/>
      <c r="AX415" s="189"/>
      <c r="AY415" s="10"/>
      <c r="AZ415" s="10"/>
      <c r="BA415" s="8"/>
      <c r="BB415" s="8"/>
      <c r="BC415" s="8"/>
      <c r="BD415" s="8"/>
      <c r="BE415" s="8"/>
      <c r="BF415" s="52"/>
      <c r="BG415" s="52"/>
      <c r="BH415" s="52"/>
      <c r="BI415" s="52"/>
      <c r="BJ415" s="52"/>
      <c r="BK415" s="52"/>
      <c r="BL415" s="52"/>
      <c r="BM415" s="52"/>
    </row>
    <row r="416" spans="1:82" s="7" customFormat="1" ht="20.399999999999999">
      <c r="A416" s="112"/>
      <c r="B416" s="112"/>
      <c r="C416" s="112"/>
      <c r="D416" s="113"/>
      <c r="E416" s="38" t="s">
        <v>27</v>
      </c>
      <c r="F416" s="36" t="s">
        <v>26</v>
      </c>
      <c r="G416" s="36" t="s">
        <v>25</v>
      </c>
      <c r="H416" s="36" t="s">
        <v>24</v>
      </c>
      <c r="I416" s="36" t="s">
        <v>23</v>
      </c>
      <c r="J416" s="37" t="s">
        <v>22</v>
      </c>
      <c r="K416" s="37" t="s">
        <v>21</v>
      </c>
      <c r="L416" s="137" t="s">
        <v>20</v>
      </c>
      <c r="M416" s="136"/>
      <c r="N416" s="137"/>
      <c r="O416" s="136"/>
      <c r="P416" s="137"/>
      <c r="Q416" s="145"/>
      <c r="R416" s="125"/>
      <c r="S416" s="126"/>
      <c r="T416" s="93"/>
      <c r="V416" s="90"/>
      <c r="W416" s="90"/>
      <c r="X416" s="11"/>
      <c r="Y416" s="10"/>
      <c r="Z416" s="120"/>
      <c r="AA416" s="120"/>
      <c r="AB416" s="121"/>
      <c r="AC416" s="122"/>
      <c r="AD416" s="122"/>
      <c r="AE416" s="122"/>
      <c r="AF416" s="122"/>
      <c r="AG416" s="122"/>
      <c r="AH416" s="122"/>
      <c r="AI416" s="122"/>
      <c r="AJ416" s="122"/>
      <c r="AK416" s="122"/>
      <c r="AL416" s="122"/>
      <c r="AM416" s="122"/>
      <c r="AN416" s="122"/>
      <c r="AO416" s="122"/>
      <c r="AP416" s="122"/>
      <c r="AQ416" s="122"/>
      <c r="AR416" s="122"/>
      <c r="AS416" s="122"/>
      <c r="AT416" s="122"/>
      <c r="AU416" s="122"/>
      <c r="AV416" s="122"/>
      <c r="AW416" s="122"/>
      <c r="AX416" s="189"/>
      <c r="AY416" s="10"/>
      <c r="AZ416" s="10"/>
      <c r="BA416" s="8"/>
      <c r="BB416" s="8"/>
      <c r="BC416" s="8"/>
      <c r="BD416" s="8"/>
      <c r="BE416" s="8"/>
      <c r="BF416" s="52"/>
      <c r="BG416" s="52"/>
      <c r="BH416" s="52"/>
      <c r="BI416" s="52"/>
      <c r="BJ416" s="52"/>
      <c r="BK416" s="52"/>
      <c r="BL416" s="52"/>
      <c r="BM416" s="52"/>
    </row>
    <row r="417" spans="1:82" s="5" customFormat="1" ht="24" customHeight="1">
      <c r="A417" s="35" t="s">
        <v>81</v>
      </c>
      <c r="B417" s="34"/>
      <c r="C417" s="33"/>
      <c r="E417" s="23">
        <f t="shared" ref="E417:Q417" si="38">SUM(E418:E421)</f>
        <v>1672940.32</v>
      </c>
      <c r="F417" s="23">
        <f t="shared" si="38"/>
        <v>1093525.3999999999</v>
      </c>
      <c r="G417" s="23">
        <f t="shared" si="38"/>
        <v>554338.1</v>
      </c>
      <c r="H417" s="23">
        <f t="shared" si="38"/>
        <v>710079.76</v>
      </c>
      <c r="I417" s="23">
        <f t="shared" si="38"/>
        <v>29994.18</v>
      </c>
      <c r="J417" s="23">
        <f t="shared" si="38"/>
        <v>112031394.25999999</v>
      </c>
      <c r="K417" s="23">
        <f t="shared" si="38"/>
        <v>63270813.320000008</v>
      </c>
      <c r="L417" s="23">
        <f t="shared" si="38"/>
        <v>49297968.339999996</v>
      </c>
      <c r="M417" s="23">
        <f t="shared" si="38"/>
        <v>44068889</v>
      </c>
      <c r="N417" s="23">
        <f t="shared" si="38"/>
        <v>27793641.920000002</v>
      </c>
      <c r="O417" s="23">
        <f t="shared" si="38"/>
        <v>33627620.82</v>
      </c>
      <c r="P417" s="23">
        <f t="shared" si="38"/>
        <v>10955152.460000001</v>
      </c>
      <c r="Q417" s="23">
        <f t="shared" si="38"/>
        <v>40000</v>
      </c>
      <c r="R417" s="29" t="s">
        <v>514</v>
      </c>
      <c r="S417" s="29"/>
      <c r="U417" s="97"/>
      <c r="V417" s="29"/>
      <c r="W417" s="29"/>
      <c r="X417" s="52"/>
      <c r="Y417" s="10"/>
      <c r="Z417" s="189"/>
      <c r="AA417" s="189"/>
      <c r="AB417" s="189"/>
      <c r="AC417" s="189"/>
      <c r="AD417" s="189"/>
      <c r="AE417" s="189"/>
      <c r="AF417" s="189"/>
      <c r="AG417" s="189"/>
      <c r="AH417" s="189"/>
      <c r="AI417" s="189"/>
      <c r="AJ417" s="189"/>
      <c r="AK417" s="189"/>
      <c r="AL417" s="189"/>
      <c r="AM417" s="189"/>
      <c r="AN417" s="189"/>
      <c r="AO417" s="189"/>
      <c r="AP417" s="189"/>
      <c r="AQ417" s="189"/>
      <c r="AR417" s="189"/>
      <c r="AS417" s="189"/>
      <c r="AT417" s="189"/>
      <c r="AU417" s="189"/>
      <c r="AV417" s="189"/>
      <c r="AW417" s="189"/>
      <c r="AX417" s="189"/>
      <c r="AY417" s="29"/>
      <c r="AZ417" s="10"/>
      <c r="BA417" s="11"/>
      <c r="BB417" s="11"/>
      <c r="BC417" s="11"/>
      <c r="BD417" s="8"/>
      <c r="BE417" s="8"/>
      <c r="BF417" s="52"/>
      <c r="BG417" s="52"/>
      <c r="BH417" s="52"/>
      <c r="BI417" s="52"/>
      <c r="BJ417" s="52"/>
      <c r="BK417" s="52"/>
      <c r="BL417" s="52"/>
      <c r="BM417" s="52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</row>
    <row r="418" spans="1:82" s="4" customFormat="1" ht="24" customHeight="1">
      <c r="B418" s="27" t="s">
        <v>80</v>
      </c>
      <c r="C418" s="26"/>
      <c r="E418" s="25">
        <v>277057.5</v>
      </c>
      <c r="F418" s="24">
        <v>171753.4</v>
      </c>
      <c r="G418" s="24">
        <v>63806</v>
      </c>
      <c r="H418" s="24">
        <v>400658.76</v>
      </c>
      <c r="I418" s="24">
        <v>13134</v>
      </c>
      <c r="J418" s="24">
        <v>31084697</v>
      </c>
      <c r="K418" s="24">
        <v>25588737.09</v>
      </c>
      <c r="L418" s="24">
        <v>15458231.539999999</v>
      </c>
      <c r="M418" s="24">
        <v>13468288</v>
      </c>
      <c r="N418" s="24">
        <v>7917081.4200000009</v>
      </c>
      <c r="O418" s="24">
        <v>11050750</v>
      </c>
      <c r="P418" s="24">
        <v>3598383.83</v>
      </c>
      <c r="Q418" s="24">
        <v>20000</v>
      </c>
      <c r="R418" s="91"/>
      <c r="S418" s="10" t="s">
        <v>515</v>
      </c>
      <c r="U418" s="7"/>
      <c r="V418" s="91"/>
      <c r="W418" s="10"/>
      <c r="X418" s="52"/>
      <c r="Y418" s="29"/>
      <c r="Z418" s="120"/>
      <c r="AA418" s="120"/>
      <c r="AB418" s="121"/>
      <c r="AC418" s="122"/>
      <c r="AD418" s="122"/>
      <c r="AE418" s="122"/>
      <c r="AF418" s="122"/>
      <c r="AG418" s="122"/>
      <c r="AH418" s="122"/>
      <c r="AI418" s="122"/>
      <c r="AJ418" s="122"/>
      <c r="AK418" s="122"/>
      <c r="AL418" s="122"/>
      <c r="AM418" s="122"/>
      <c r="AN418" s="122"/>
      <c r="AO418" s="122"/>
      <c r="AP418" s="122"/>
      <c r="AQ418" s="122"/>
      <c r="AR418" s="122"/>
      <c r="AS418" s="122"/>
      <c r="AT418" s="122"/>
      <c r="AU418" s="122"/>
      <c r="AV418" s="122"/>
      <c r="AW418" s="122"/>
      <c r="AX418" s="189"/>
      <c r="AY418" s="10"/>
      <c r="AZ418" s="10"/>
      <c r="BA418" s="52"/>
      <c r="BB418" s="52"/>
      <c r="BC418" s="52"/>
      <c r="BD418" s="11"/>
      <c r="BE418" s="11"/>
      <c r="BF418" s="52"/>
      <c r="BG418" s="52"/>
      <c r="BH418" s="52"/>
      <c r="BI418" s="52"/>
      <c r="BJ418" s="52"/>
      <c r="BK418" s="52"/>
      <c r="BL418" s="52"/>
      <c r="BM418" s="52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</row>
    <row r="419" spans="1:82" s="4" customFormat="1" ht="24" customHeight="1">
      <c r="B419" s="27" t="s">
        <v>79</v>
      </c>
      <c r="C419" s="26"/>
      <c r="E419" s="25">
        <v>122495.66</v>
      </c>
      <c r="F419" s="24">
        <v>73157.7</v>
      </c>
      <c r="G419" s="24">
        <v>118300.25</v>
      </c>
      <c r="H419" s="24">
        <v>211281</v>
      </c>
      <c r="I419" s="24">
        <v>12750</v>
      </c>
      <c r="J419" s="24">
        <v>15022062.51</v>
      </c>
      <c r="K419" s="24">
        <v>14880346.609999999</v>
      </c>
      <c r="L419" s="24">
        <v>8241419.4000000004</v>
      </c>
      <c r="M419" s="24">
        <v>7792701</v>
      </c>
      <c r="N419" s="24">
        <v>4947115.1900000004</v>
      </c>
      <c r="O419" s="24">
        <v>5320630.53</v>
      </c>
      <c r="P419" s="24">
        <v>2034252.59</v>
      </c>
      <c r="Q419" s="24">
        <v>20000</v>
      </c>
      <c r="R419" s="91"/>
      <c r="S419" s="10" t="s">
        <v>516</v>
      </c>
      <c r="U419" s="7"/>
      <c r="V419" s="91"/>
      <c r="W419" s="10"/>
      <c r="X419" s="52"/>
      <c r="Y419" s="10"/>
      <c r="Z419" s="120"/>
      <c r="AA419" s="120"/>
      <c r="AB419" s="121"/>
      <c r="AC419" s="122"/>
      <c r="AD419" s="122"/>
      <c r="AE419" s="122"/>
      <c r="AF419" s="122"/>
      <c r="AG419" s="122"/>
      <c r="AH419" s="122"/>
      <c r="AI419" s="122"/>
      <c r="AJ419" s="122"/>
      <c r="AK419" s="122"/>
      <c r="AL419" s="122"/>
      <c r="AM419" s="122"/>
      <c r="AN419" s="122"/>
      <c r="AO419" s="122"/>
      <c r="AP419" s="122"/>
      <c r="AQ419" s="122"/>
      <c r="AR419" s="122"/>
      <c r="AS419" s="122"/>
      <c r="AT419" s="122"/>
      <c r="AU419" s="122"/>
      <c r="AV419" s="122"/>
      <c r="AW419" s="122"/>
      <c r="AX419" s="189"/>
      <c r="AY419" s="10"/>
      <c r="AZ419" s="73"/>
      <c r="BA419" s="52"/>
      <c r="BB419" s="52"/>
      <c r="BC419" s="52"/>
      <c r="BD419" s="52"/>
      <c r="BE419" s="52"/>
      <c r="BF419" s="29"/>
      <c r="BG419" s="29"/>
      <c r="BH419" s="29"/>
      <c r="BI419" s="29"/>
      <c r="BJ419" s="29"/>
      <c r="BK419" s="29"/>
      <c r="BL419" s="29"/>
      <c r="BM419" s="29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</row>
    <row r="420" spans="1:82" s="4" customFormat="1" ht="24" customHeight="1">
      <c r="B420" s="27" t="s">
        <v>78</v>
      </c>
      <c r="C420" s="26"/>
      <c r="E420" s="25">
        <v>1111982</v>
      </c>
      <c r="F420" s="24">
        <v>630662.40000000002</v>
      </c>
      <c r="G420" s="24">
        <v>190312.74</v>
      </c>
      <c r="H420" s="24">
        <v>0</v>
      </c>
      <c r="I420" s="24">
        <v>2990</v>
      </c>
      <c r="J420" s="24">
        <v>24042688.289999999</v>
      </c>
      <c r="K420" s="24">
        <v>22801729.620000001</v>
      </c>
      <c r="L420" s="24">
        <v>13241189.4</v>
      </c>
      <c r="M420" s="24">
        <v>10830738</v>
      </c>
      <c r="N420" s="24">
        <v>9097710.0899999999</v>
      </c>
      <c r="O420" s="24">
        <v>8556240.2899999991</v>
      </c>
      <c r="P420" s="24">
        <v>3130627.09</v>
      </c>
      <c r="Q420" s="24">
        <v>0</v>
      </c>
      <c r="R420" s="91"/>
      <c r="S420" s="10" t="s">
        <v>517</v>
      </c>
      <c r="U420" s="7"/>
      <c r="V420" s="91"/>
      <c r="W420" s="10"/>
      <c r="X420" s="52"/>
      <c r="Y420" s="10"/>
      <c r="Z420" s="120"/>
      <c r="AA420" s="120"/>
      <c r="AB420" s="121"/>
      <c r="AC420" s="122"/>
      <c r="AD420" s="122"/>
      <c r="AE420" s="122"/>
      <c r="AF420" s="122"/>
      <c r="AG420" s="122"/>
      <c r="AH420" s="122"/>
      <c r="AI420" s="122"/>
      <c r="AJ420" s="122"/>
      <c r="AK420" s="122"/>
      <c r="AL420" s="122"/>
      <c r="AM420" s="122"/>
      <c r="AN420" s="122"/>
      <c r="AO420" s="122"/>
      <c r="AP420" s="122"/>
      <c r="AQ420" s="122"/>
      <c r="AR420" s="122"/>
      <c r="AS420" s="122"/>
      <c r="AT420" s="122"/>
      <c r="AU420" s="122"/>
      <c r="AV420" s="122"/>
      <c r="AW420" s="122"/>
      <c r="AX420" s="189"/>
      <c r="AY420" s="10"/>
      <c r="AZ420" s="8"/>
      <c r="BA420" s="52"/>
      <c r="BB420" s="52"/>
      <c r="BC420" s="52"/>
      <c r="BD420" s="52"/>
      <c r="BE420" s="52"/>
      <c r="BF420" s="10"/>
      <c r="BG420" s="10"/>
      <c r="BH420" s="10"/>
      <c r="BI420" s="10"/>
      <c r="BJ420" s="10"/>
      <c r="BK420" s="10"/>
      <c r="BL420" s="10"/>
      <c r="BM420" s="10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</row>
    <row r="421" spans="1:82" s="4" customFormat="1" ht="24" customHeight="1">
      <c r="B421" s="27" t="s">
        <v>77</v>
      </c>
      <c r="C421" s="26"/>
      <c r="E421" s="25">
        <v>161405.16</v>
      </c>
      <c r="F421" s="24">
        <v>217951.9</v>
      </c>
      <c r="G421" s="24">
        <v>181919.11</v>
      </c>
      <c r="H421" s="24">
        <v>98140</v>
      </c>
      <c r="I421" s="24">
        <v>1120.18</v>
      </c>
      <c r="J421" s="24">
        <v>41881946.460000001</v>
      </c>
      <c r="K421" s="24">
        <v>0</v>
      </c>
      <c r="L421" s="24">
        <v>12357128</v>
      </c>
      <c r="M421" s="24">
        <v>11977162</v>
      </c>
      <c r="N421" s="24">
        <v>5831735.2199999997</v>
      </c>
      <c r="O421" s="24">
        <v>8700000</v>
      </c>
      <c r="P421" s="24">
        <v>2191888.9500000002</v>
      </c>
      <c r="Q421" s="24">
        <v>0</v>
      </c>
      <c r="R421" s="91"/>
      <c r="S421" s="10" t="s">
        <v>518</v>
      </c>
      <c r="U421" s="7"/>
      <c r="V421" s="91"/>
      <c r="W421" s="10"/>
      <c r="X421" s="52"/>
      <c r="Y421" s="10"/>
      <c r="Z421" s="120"/>
      <c r="AA421" s="120"/>
      <c r="AB421" s="121"/>
      <c r="AC421" s="122"/>
      <c r="AD421" s="122"/>
      <c r="AE421" s="122"/>
      <c r="AF421" s="122"/>
      <c r="AG421" s="122"/>
      <c r="AH421" s="122"/>
      <c r="AI421" s="122"/>
      <c r="AJ421" s="122"/>
      <c r="AK421" s="122"/>
      <c r="AL421" s="122"/>
      <c r="AM421" s="122"/>
      <c r="AN421" s="122"/>
      <c r="AO421" s="122"/>
      <c r="AP421" s="122"/>
      <c r="AQ421" s="122"/>
      <c r="AR421" s="122"/>
      <c r="AS421" s="122"/>
      <c r="AT421" s="122"/>
      <c r="AU421" s="122"/>
      <c r="AV421" s="122"/>
      <c r="AW421" s="122"/>
      <c r="AX421" s="189"/>
      <c r="AY421" s="10"/>
      <c r="AZ421" s="8"/>
      <c r="BA421" s="52"/>
      <c r="BB421" s="52"/>
      <c r="BC421" s="52"/>
      <c r="BD421" s="52"/>
      <c r="BE421" s="52"/>
      <c r="BF421" s="10"/>
      <c r="BG421" s="10"/>
      <c r="BH421" s="10"/>
      <c r="BI421" s="10"/>
      <c r="BJ421" s="10"/>
      <c r="BK421" s="10"/>
      <c r="BL421" s="10"/>
      <c r="BM421" s="10"/>
    </row>
    <row r="422" spans="1:82" s="5" customFormat="1" ht="24" customHeight="1">
      <c r="A422" s="35" t="s">
        <v>76</v>
      </c>
      <c r="B422" s="30"/>
      <c r="C422" s="29"/>
      <c r="E422" s="23">
        <f t="shared" ref="E422:W422" si="39">SUM(E423:E426)</f>
        <v>576552.93999999994</v>
      </c>
      <c r="F422" s="23">
        <f t="shared" si="39"/>
        <v>304355.89</v>
      </c>
      <c r="G422" s="23">
        <f t="shared" si="39"/>
        <v>518922.33</v>
      </c>
      <c r="H422" s="23">
        <f t="shared" si="39"/>
        <v>1544289</v>
      </c>
      <c r="I422" s="23">
        <f t="shared" si="39"/>
        <v>31644</v>
      </c>
      <c r="J422" s="23">
        <f t="shared" si="39"/>
        <v>52557459</v>
      </c>
      <c r="K422" s="23">
        <f t="shared" si="39"/>
        <v>59883964.280000001</v>
      </c>
      <c r="L422" s="23">
        <f t="shared" si="39"/>
        <v>28750084</v>
      </c>
      <c r="M422" s="23">
        <f t="shared" si="39"/>
        <v>32576536</v>
      </c>
      <c r="N422" s="23">
        <f t="shared" si="39"/>
        <v>17015685.299999997</v>
      </c>
      <c r="O422" s="23">
        <f t="shared" si="39"/>
        <v>23003368</v>
      </c>
      <c r="P422" s="23">
        <f t="shared" si="39"/>
        <v>5687231.96</v>
      </c>
      <c r="Q422" s="23">
        <f t="shared" si="39"/>
        <v>0</v>
      </c>
      <c r="R422" s="29" t="s">
        <v>592</v>
      </c>
      <c r="S422" s="29"/>
      <c r="T422" s="4"/>
      <c r="U422" s="7"/>
      <c r="V422" s="91"/>
      <c r="W422" s="10"/>
      <c r="X422" s="52"/>
      <c r="Y422" s="10"/>
      <c r="Z422" s="189"/>
      <c r="AA422" s="189"/>
      <c r="AB422" s="189"/>
      <c r="AC422" s="189"/>
      <c r="AD422" s="189"/>
      <c r="AE422" s="189"/>
      <c r="AF422" s="189"/>
      <c r="AG422" s="189"/>
      <c r="AH422" s="189"/>
      <c r="AI422" s="189"/>
      <c r="AJ422" s="189"/>
      <c r="AK422" s="189"/>
      <c r="AL422" s="189"/>
      <c r="AM422" s="189"/>
      <c r="AN422" s="189"/>
      <c r="AO422" s="189"/>
      <c r="AP422" s="189"/>
      <c r="AQ422" s="189"/>
      <c r="AR422" s="189"/>
      <c r="AS422" s="189"/>
      <c r="AT422" s="189"/>
      <c r="AU422" s="189"/>
      <c r="AV422" s="189"/>
      <c r="AW422" s="189"/>
      <c r="AX422" s="189"/>
      <c r="AY422" s="10"/>
      <c r="AZ422" s="8"/>
      <c r="BA422" s="52"/>
      <c r="BB422" s="52"/>
      <c r="BC422" s="52"/>
      <c r="BD422" s="52"/>
      <c r="BE422" s="52"/>
      <c r="BF422" s="10"/>
      <c r="BG422" s="10"/>
      <c r="BH422" s="10"/>
      <c r="BI422" s="10"/>
      <c r="BJ422" s="10"/>
      <c r="BK422" s="10"/>
      <c r="BL422" s="10"/>
      <c r="BM422" s="10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</row>
    <row r="423" spans="1:82" s="4" customFormat="1" ht="24" customHeight="1">
      <c r="B423" s="27" t="s">
        <v>75</v>
      </c>
      <c r="C423" s="26"/>
      <c r="E423" s="25">
        <v>99617.95</v>
      </c>
      <c r="F423" s="24">
        <v>81557</v>
      </c>
      <c r="G423" s="24">
        <v>193444.66</v>
      </c>
      <c r="H423" s="24">
        <v>376559</v>
      </c>
      <c r="I423" s="24">
        <v>4320</v>
      </c>
      <c r="J423" s="24">
        <v>10918803</v>
      </c>
      <c r="K423" s="24">
        <v>14474434.220000001</v>
      </c>
      <c r="L423" s="24">
        <v>6109113</v>
      </c>
      <c r="M423" s="24">
        <v>8385145</v>
      </c>
      <c r="N423" s="24">
        <v>4108333.87</v>
      </c>
      <c r="O423" s="24">
        <v>5259000</v>
      </c>
      <c r="P423" s="24">
        <v>1436500</v>
      </c>
      <c r="Q423" s="24">
        <v>0</v>
      </c>
      <c r="R423" s="91"/>
      <c r="S423" s="10" t="s">
        <v>519</v>
      </c>
      <c r="U423" s="7"/>
      <c r="V423" s="91"/>
      <c r="W423" s="10"/>
      <c r="X423" s="29"/>
      <c r="Y423" s="10"/>
      <c r="Z423" s="120"/>
      <c r="AA423" s="120"/>
      <c r="AB423" s="121"/>
      <c r="AC423" s="122"/>
      <c r="AD423" s="122"/>
      <c r="AE423" s="122"/>
      <c r="AF423" s="122"/>
      <c r="AG423" s="122"/>
      <c r="AH423" s="122"/>
      <c r="AI423" s="122"/>
      <c r="AJ423" s="122"/>
      <c r="AK423" s="122"/>
      <c r="AL423" s="122"/>
      <c r="AM423" s="122"/>
      <c r="AN423" s="122"/>
      <c r="AO423" s="122"/>
      <c r="AP423" s="122"/>
      <c r="AQ423" s="122"/>
      <c r="AR423" s="122"/>
      <c r="AS423" s="122"/>
      <c r="AT423" s="122"/>
      <c r="AU423" s="122"/>
      <c r="AV423" s="122"/>
      <c r="AW423" s="122"/>
      <c r="AX423" s="189"/>
      <c r="AY423" s="10"/>
      <c r="AZ423" s="11"/>
      <c r="BA423" s="52"/>
      <c r="BB423" s="52"/>
      <c r="BC423" s="52"/>
      <c r="BD423" s="52"/>
      <c r="BE423" s="52"/>
      <c r="BF423" s="10"/>
      <c r="BG423" s="10"/>
      <c r="BH423" s="10"/>
      <c r="BI423" s="10"/>
      <c r="BJ423" s="10"/>
      <c r="BK423" s="10"/>
      <c r="BL423" s="10"/>
      <c r="BM423" s="10"/>
    </row>
    <row r="424" spans="1:82" s="4" customFormat="1" ht="24" customHeight="1">
      <c r="B424" s="27" t="s">
        <v>74</v>
      </c>
      <c r="C424" s="26"/>
      <c r="E424" s="25">
        <v>144461</v>
      </c>
      <c r="F424" s="24">
        <v>90485</v>
      </c>
      <c r="G424" s="24">
        <v>90269.87</v>
      </c>
      <c r="H424" s="24">
        <v>690551</v>
      </c>
      <c r="I424" s="24">
        <v>2500</v>
      </c>
      <c r="J424" s="24">
        <v>13400416</v>
      </c>
      <c r="K424" s="24">
        <v>14940299.710000001</v>
      </c>
      <c r="L424" s="24">
        <v>7144912</v>
      </c>
      <c r="M424" s="24">
        <v>7981578</v>
      </c>
      <c r="N424" s="24">
        <v>3628778.08</v>
      </c>
      <c r="O424" s="24">
        <v>3508693</v>
      </c>
      <c r="P424" s="24">
        <v>1346812</v>
      </c>
      <c r="Q424" s="24">
        <v>0</v>
      </c>
      <c r="R424" s="91"/>
      <c r="S424" s="10" t="s">
        <v>520</v>
      </c>
      <c r="U424" s="7"/>
      <c r="V424" s="91"/>
      <c r="W424" s="10"/>
      <c r="X424" s="10"/>
      <c r="Y424" s="10"/>
      <c r="Z424" s="120"/>
      <c r="AA424" s="120"/>
      <c r="AB424" s="121"/>
      <c r="AC424" s="122"/>
      <c r="AD424" s="122"/>
      <c r="AE424" s="122"/>
      <c r="AF424" s="122"/>
      <c r="AG424" s="122"/>
      <c r="AH424" s="122"/>
      <c r="AI424" s="122"/>
      <c r="AJ424" s="122"/>
      <c r="AK424" s="122"/>
      <c r="AL424" s="122"/>
      <c r="AM424" s="122"/>
      <c r="AN424" s="122"/>
      <c r="AO424" s="122"/>
      <c r="AP424" s="122"/>
      <c r="AQ424" s="122"/>
      <c r="AR424" s="122"/>
      <c r="AS424" s="122"/>
      <c r="AT424" s="122"/>
      <c r="AU424" s="122"/>
      <c r="AV424" s="122"/>
      <c r="AW424" s="122"/>
      <c r="AX424" s="189"/>
      <c r="AY424" s="10"/>
      <c r="AZ424" s="52"/>
      <c r="BA424" s="29"/>
      <c r="BB424" s="29"/>
      <c r="BC424" s="29"/>
      <c r="BD424" s="52"/>
      <c r="BE424" s="52"/>
      <c r="BF424" s="29"/>
      <c r="BG424" s="29"/>
      <c r="BH424" s="29"/>
      <c r="BI424" s="29"/>
      <c r="BJ424" s="29"/>
      <c r="BK424" s="29"/>
      <c r="BL424" s="29"/>
      <c r="BM424" s="29"/>
    </row>
    <row r="425" spans="1:82" s="4" customFormat="1" ht="24" customHeight="1">
      <c r="B425" s="27" t="s">
        <v>73</v>
      </c>
      <c r="C425" s="26"/>
      <c r="E425" s="25">
        <v>206398.3</v>
      </c>
      <c r="F425" s="24">
        <v>86249.5</v>
      </c>
      <c r="G425" s="24">
        <v>101496.06</v>
      </c>
      <c r="H425" s="24">
        <v>0</v>
      </c>
      <c r="I425" s="24">
        <v>5181</v>
      </c>
      <c r="J425" s="24">
        <v>12118180</v>
      </c>
      <c r="K425" s="24">
        <v>15224598.99</v>
      </c>
      <c r="L425" s="24">
        <v>7554629</v>
      </c>
      <c r="M425" s="24">
        <v>7869208</v>
      </c>
      <c r="N425" s="24">
        <v>3646999.84</v>
      </c>
      <c r="O425" s="24">
        <v>6203590</v>
      </c>
      <c r="P425" s="24">
        <v>1316000</v>
      </c>
      <c r="Q425" s="24">
        <v>0</v>
      </c>
      <c r="R425" s="91"/>
      <c r="S425" s="10" t="s">
        <v>521</v>
      </c>
      <c r="U425" s="7"/>
      <c r="V425" s="91"/>
      <c r="W425" s="10"/>
      <c r="X425" s="10"/>
      <c r="Y425" s="10"/>
      <c r="Z425" s="120"/>
      <c r="AA425" s="120"/>
      <c r="AB425" s="121"/>
      <c r="AC425" s="122"/>
      <c r="AD425" s="122"/>
      <c r="AE425" s="122"/>
      <c r="AF425" s="122"/>
      <c r="AG425" s="122"/>
      <c r="AH425" s="122"/>
      <c r="AI425" s="122"/>
      <c r="AJ425" s="122"/>
      <c r="AK425" s="122"/>
      <c r="AL425" s="122"/>
      <c r="AM425" s="122"/>
      <c r="AN425" s="122"/>
      <c r="AO425" s="122"/>
      <c r="AP425" s="122"/>
      <c r="AQ425" s="122"/>
      <c r="AR425" s="122"/>
      <c r="AS425" s="122"/>
      <c r="AT425" s="122"/>
      <c r="AU425" s="122"/>
      <c r="AV425" s="122"/>
      <c r="AW425" s="122"/>
      <c r="AX425" s="189"/>
      <c r="AY425" s="10"/>
      <c r="AZ425" s="52"/>
      <c r="BA425" s="10"/>
      <c r="BB425" s="10"/>
      <c r="BC425" s="10"/>
      <c r="BD425" s="29"/>
      <c r="BE425" s="29"/>
      <c r="BF425" s="10"/>
      <c r="BG425" s="10"/>
      <c r="BH425" s="10"/>
      <c r="BI425" s="10"/>
      <c r="BJ425" s="10"/>
      <c r="BK425" s="10"/>
      <c r="BL425" s="10"/>
      <c r="BM425" s="10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</row>
    <row r="426" spans="1:82" s="4" customFormat="1" ht="24" customHeight="1">
      <c r="B426" s="27" t="s">
        <v>72</v>
      </c>
      <c r="C426" s="26"/>
      <c r="E426" s="25">
        <v>126075.69</v>
      </c>
      <c r="F426" s="24">
        <v>46064.39</v>
      </c>
      <c r="G426" s="24">
        <v>133711.74</v>
      </c>
      <c r="H426" s="24">
        <v>477179</v>
      </c>
      <c r="I426" s="24">
        <v>19643</v>
      </c>
      <c r="J426" s="24">
        <v>16120060</v>
      </c>
      <c r="K426" s="24">
        <v>15244631.359999999</v>
      </c>
      <c r="L426" s="24">
        <v>7941430</v>
      </c>
      <c r="M426" s="24">
        <v>8340605</v>
      </c>
      <c r="N426" s="24">
        <v>5631573.5099999998</v>
      </c>
      <c r="O426" s="24">
        <v>8032085</v>
      </c>
      <c r="P426" s="24">
        <v>1587919.96</v>
      </c>
      <c r="Q426" s="24">
        <v>0</v>
      </c>
      <c r="R426" s="91"/>
      <c r="S426" s="10" t="s">
        <v>522</v>
      </c>
      <c r="U426" s="7"/>
      <c r="V426" s="91"/>
      <c r="W426" s="10"/>
      <c r="X426" s="10"/>
      <c r="Y426" s="10"/>
      <c r="Z426" s="120"/>
      <c r="AA426" s="120"/>
      <c r="AB426" s="121"/>
      <c r="AC426" s="122"/>
      <c r="AD426" s="122"/>
      <c r="AE426" s="122"/>
      <c r="AF426" s="122"/>
      <c r="AG426" s="122"/>
      <c r="AH426" s="122"/>
      <c r="AI426" s="122"/>
      <c r="AJ426" s="122"/>
      <c r="AK426" s="122"/>
      <c r="AL426" s="122"/>
      <c r="AM426" s="122"/>
      <c r="AN426" s="122"/>
      <c r="AO426" s="122"/>
      <c r="AP426" s="122"/>
      <c r="AQ426" s="122"/>
      <c r="AR426" s="122"/>
      <c r="AS426" s="122"/>
      <c r="AT426" s="122"/>
      <c r="AU426" s="122"/>
      <c r="AV426" s="122"/>
      <c r="AW426" s="122"/>
      <c r="AX426" s="189"/>
      <c r="AY426" s="10"/>
      <c r="AZ426" s="52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</row>
    <row r="427" spans="1:82" s="5" customFormat="1" ht="24" customHeight="1">
      <c r="A427" s="35" t="s">
        <v>71</v>
      </c>
      <c r="B427" s="30"/>
      <c r="C427" s="29"/>
      <c r="E427" s="23">
        <f t="shared" ref="E427:Q427" si="40">SUM(E428:E432)</f>
        <v>2832175.66</v>
      </c>
      <c r="F427" s="23">
        <f t="shared" si="40"/>
        <v>743615</v>
      </c>
      <c r="G427" s="23">
        <f t="shared" si="40"/>
        <v>1194315.3</v>
      </c>
      <c r="H427" s="23">
        <f t="shared" si="40"/>
        <v>319928</v>
      </c>
      <c r="I427" s="23">
        <f t="shared" si="40"/>
        <v>196592</v>
      </c>
      <c r="J427" s="23">
        <f t="shared" si="40"/>
        <v>126352249</v>
      </c>
      <c r="K427" s="23">
        <f t="shared" si="40"/>
        <v>108797442.77999999</v>
      </c>
      <c r="L427" s="23">
        <f t="shared" si="40"/>
        <v>53380703.100000001</v>
      </c>
      <c r="M427" s="23">
        <f t="shared" si="40"/>
        <v>55085517.93</v>
      </c>
      <c r="N427" s="23">
        <f t="shared" si="40"/>
        <v>44286163.910000004</v>
      </c>
      <c r="O427" s="23">
        <f t="shared" si="40"/>
        <v>51653741.640000001</v>
      </c>
      <c r="P427" s="23">
        <f t="shared" si="40"/>
        <v>18300221.029999997</v>
      </c>
      <c r="Q427" s="23">
        <f t="shared" si="40"/>
        <v>393000</v>
      </c>
      <c r="R427" s="29" t="s">
        <v>523</v>
      </c>
      <c r="S427" s="29"/>
      <c r="U427" s="97"/>
      <c r="V427" s="29"/>
      <c r="W427" s="29"/>
      <c r="X427" s="10"/>
      <c r="Y427" s="10"/>
      <c r="Z427" s="189"/>
      <c r="AA427" s="189"/>
      <c r="AB427" s="189"/>
      <c r="AC427" s="189"/>
      <c r="AD427" s="189"/>
      <c r="AE427" s="189"/>
      <c r="AF427" s="189"/>
      <c r="AG427" s="189"/>
      <c r="AH427" s="189"/>
      <c r="AI427" s="189"/>
      <c r="AJ427" s="189"/>
      <c r="AK427" s="189"/>
      <c r="AL427" s="189"/>
      <c r="AM427" s="189"/>
      <c r="AN427" s="189"/>
      <c r="AO427" s="189"/>
      <c r="AP427" s="189"/>
      <c r="AQ427" s="189"/>
      <c r="AR427" s="189"/>
      <c r="AS427" s="189"/>
      <c r="AT427" s="189"/>
      <c r="AU427" s="189"/>
      <c r="AV427" s="189"/>
      <c r="AW427" s="189"/>
      <c r="AX427" s="189"/>
      <c r="AY427" s="73"/>
      <c r="AZ427" s="52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</row>
    <row r="428" spans="1:82" s="4" customFormat="1" ht="24" customHeight="1">
      <c r="B428" s="27" t="s">
        <v>70</v>
      </c>
      <c r="C428" s="26"/>
      <c r="D428" s="60"/>
      <c r="E428" s="25">
        <v>74305.649999999994</v>
      </c>
      <c r="F428" s="24">
        <v>42324.5</v>
      </c>
      <c r="G428" s="24">
        <v>101664.64</v>
      </c>
      <c r="H428" s="24">
        <v>24140</v>
      </c>
      <c r="I428" s="24">
        <v>5460</v>
      </c>
      <c r="J428" s="24">
        <v>14332992</v>
      </c>
      <c r="K428" s="24">
        <v>17979113.469999999</v>
      </c>
      <c r="L428" s="24">
        <v>7674808.5999999996</v>
      </c>
      <c r="M428" s="24">
        <v>8206462</v>
      </c>
      <c r="N428" s="24">
        <v>5602940.4999999991</v>
      </c>
      <c r="O428" s="24">
        <v>4120000</v>
      </c>
      <c r="P428" s="24">
        <v>2400000</v>
      </c>
      <c r="Q428" s="24">
        <v>0</v>
      </c>
      <c r="R428" s="91"/>
      <c r="S428" s="10" t="s">
        <v>524</v>
      </c>
      <c r="U428" s="97"/>
      <c r="V428" s="91"/>
      <c r="W428" s="10"/>
      <c r="X428" s="10"/>
      <c r="Y428" s="10"/>
      <c r="Z428" s="120"/>
      <c r="AA428" s="120"/>
      <c r="AB428" s="121"/>
      <c r="AC428" s="122"/>
      <c r="AD428" s="122"/>
      <c r="AE428" s="122"/>
      <c r="AF428" s="122"/>
      <c r="AG428" s="122"/>
      <c r="AH428" s="122"/>
      <c r="AI428" s="122"/>
      <c r="AJ428" s="122"/>
      <c r="AK428" s="122"/>
      <c r="AL428" s="122"/>
      <c r="AM428" s="122"/>
      <c r="AN428" s="122"/>
      <c r="AO428" s="122"/>
      <c r="AP428" s="122"/>
      <c r="AQ428" s="122"/>
      <c r="AR428" s="122"/>
      <c r="AS428" s="122"/>
      <c r="AT428" s="122"/>
      <c r="AU428" s="122"/>
      <c r="AV428" s="122"/>
      <c r="AW428" s="122"/>
      <c r="AX428" s="189"/>
      <c r="AY428" s="8"/>
      <c r="AZ428" s="52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</row>
    <row r="429" spans="1:82" s="4" customFormat="1" ht="24" customHeight="1">
      <c r="B429" s="27" t="s">
        <v>69</v>
      </c>
      <c r="C429" s="26"/>
      <c r="D429" s="60"/>
      <c r="E429" s="25">
        <v>408593</v>
      </c>
      <c r="F429" s="24">
        <v>27505.200000000001</v>
      </c>
      <c r="G429" s="24">
        <v>244064.72</v>
      </c>
      <c r="H429" s="24">
        <v>0</v>
      </c>
      <c r="I429" s="24">
        <v>6745</v>
      </c>
      <c r="J429" s="24">
        <v>20352434</v>
      </c>
      <c r="K429" s="24">
        <v>18605945.359999999</v>
      </c>
      <c r="L429" s="24">
        <v>8413251</v>
      </c>
      <c r="M429" s="24">
        <v>8671165</v>
      </c>
      <c r="N429" s="24">
        <v>7962366.6699999999</v>
      </c>
      <c r="O429" s="24">
        <v>5973944</v>
      </c>
      <c r="P429" s="24">
        <v>2749263.6</v>
      </c>
      <c r="Q429" s="24">
        <v>0</v>
      </c>
      <c r="R429" s="91"/>
      <c r="S429" s="10" t="s">
        <v>525</v>
      </c>
      <c r="U429" s="97"/>
      <c r="V429" s="91"/>
      <c r="W429" s="10"/>
      <c r="X429" s="10"/>
      <c r="Y429" s="10"/>
      <c r="Z429" s="120"/>
      <c r="AA429" s="120"/>
      <c r="AB429" s="121"/>
      <c r="AC429" s="122"/>
      <c r="AD429" s="122"/>
      <c r="AE429" s="122"/>
      <c r="AF429" s="122"/>
      <c r="AG429" s="122"/>
      <c r="AH429" s="122"/>
      <c r="AI429" s="122"/>
      <c r="AJ429" s="122"/>
      <c r="AK429" s="122"/>
      <c r="AL429" s="122"/>
      <c r="AM429" s="122"/>
      <c r="AN429" s="122"/>
      <c r="AO429" s="122"/>
      <c r="AP429" s="122"/>
      <c r="AQ429" s="122"/>
      <c r="AR429" s="122"/>
      <c r="AS429" s="122"/>
      <c r="AT429" s="122"/>
      <c r="AU429" s="122"/>
      <c r="AV429" s="122"/>
      <c r="AW429" s="122"/>
      <c r="AX429" s="189"/>
      <c r="AY429" s="8"/>
      <c r="AZ429" s="52"/>
      <c r="BA429" s="29"/>
      <c r="BB429" s="29"/>
      <c r="BC429" s="29"/>
      <c r="BD429" s="10"/>
      <c r="BE429" s="10"/>
      <c r="BF429" s="29"/>
      <c r="BG429" s="29"/>
      <c r="BH429" s="29"/>
      <c r="BI429" s="29"/>
      <c r="BJ429" s="29"/>
      <c r="BK429" s="29"/>
      <c r="BL429" s="29"/>
      <c r="BM429" s="29"/>
    </row>
    <row r="430" spans="1:82" s="4" customFormat="1" ht="24" customHeight="1">
      <c r="B430" s="27" t="s">
        <v>68</v>
      </c>
      <c r="C430" s="26"/>
      <c r="D430" s="60"/>
      <c r="E430" s="25">
        <v>1065943</v>
      </c>
      <c r="F430" s="24">
        <v>489246.9</v>
      </c>
      <c r="G430" s="24">
        <v>318193.89</v>
      </c>
      <c r="H430" s="24">
        <v>8300</v>
      </c>
      <c r="I430" s="24">
        <v>118</v>
      </c>
      <c r="J430" s="24">
        <v>20249169</v>
      </c>
      <c r="K430" s="24">
        <v>21558494.27</v>
      </c>
      <c r="L430" s="24">
        <v>9865589</v>
      </c>
      <c r="M430" s="24">
        <v>12206066</v>
      </c>
      <c r="N430" s="24">
        <v>5135537.8900000006</v>
      </c>
      <c r="O430" s="24">
        <v>9049221.7100000009</v>
      </c>
      <c r="P430" s="24">
        <v>2941263.6</v>
      </c>
      <c r="Q430" s="24">
        <v>350000</v>
      </c>
      <c r="R430" s="98"/>
      <c r="S430" s="10" t="s">
        <v>526</v>
      </c>
      <c r="U430" s="97"/>
      <c r="V430" s="99"/>
      <c r="W430" s="10"/>
      <c r="X430" s="10"/>
      <c r="Y430" s="10"/>
      <c r="Z430" s="120"/>
      <c r="AA430" s="120"/>
      <c r="AB430" s="121"/>
      <c r="AC430" s="122"/>
      <c r="AD430" s="122"/>
      <c r="AE430" s="122"/>
      <c r="AF430" s="122"/>
      <c r="AG430" s="122"/>
      <c r="AH430" s="122"/>
      <c r="AI430" s="122"/>
      <c r="AJ430" s="122"/>
      <c r="AK430" s="122"/>
      <c r="AL430" s="122"/>
      <c r="AM430" s="122"/>
      <c r="AN430" s="122"/>
      <c r="AO430" s="122"/>
      <c r="AP430" s="122"/>
      <c r="AQ430" s="122"/>
      <c r="AR430" s="122"/>
      <c r="AS430" s="122"/>
      <c r="AT430" s="122"/>
      <c r="AU430" s="122"/>
      <c r="AV430" s="122"/>
      <c r="AW430" s="122"/>
      <c r="AX430" s="189"/>
      <c r="AY430" s="8"/>
      <c r="AZ430" s="10"/>
      <c r="BA430" s="10"/>
      <c r="BB430" s="10"/>
      <c r="BC430" s="10"/>
      <c r="BD430" s="29"/>
      <c r="BE430" s="29"/>
      <c r="BF430" s="10"/>
      <c r="BG430" s="10"/>
      <c r="BH430" s="10"/>
      <c r="BI430" s="10"/>
      <c r="BJ430" s="10"/>
      <c r="BK430" s="10"/>
      <c r="BL430" s="10"/>
      <c r="BM430" s="10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</row>
    <row r="431" spans="1:82" s="4" customFormat="1" ht="24" customHeight="1">
      <c r="B431" s="27" t="s">
        <v>67</v>
      </c>
      <c r="C431" s="26"/>
      <c r="D431" s="60"/>
      <c r="E431" s="25">
        <v>665739.76</v>
      </c>
      <c r="F431" s="24">
        <v>134312.5</v>
      </c>
      <c r="G431" s="24">
        <v>404394.04</v>
      </c>
      <c r="H431" s="24">
        <v>287488</v>
      </c>
      <c r="I431" s="24">
        <v>175619</v>
      </c>
      <c r="J431" s="24">
        <v>43137738</v>
      </c>
      <c r="K431" s="24">
        <v>26977326.57</v>
      </c>
      <c r="L431" s="24">
        <v>15328676</v>
      </c>
      <c r="M431" s="24">
        <v>14587114</v>
      </c>
      <c r="N431" s="24">
        <v>12472622.51</v>
      </c>
      <c r="O431" s="24">
        <v>25224135.93</v>
      </c>
      <c r="P431" s="24">
        <v>4878591.7</v>
      </c>
      <c r="Q431" s="24">
        <v>18000</v>
      </c>
      <c r="R431" s="98"/>
      <c r="S431" s="10" t="s">
        <v>527</v>
      </c>
      <c r="U431" s="97"/>
      <c r="V431" s="99"/>
      <c r="W431" s="10"/>
      <c r="X431" s="10"/>
      <c r="Y431" s="10"/>
      <c r="Z431" s="120"/>
      <c r="AA431" s="120"/>
      <c r="AB431" s="121"/>
      <c r="AC431" s="122"/>
      <c r="AD431" s="122"/>
      <c r="AE431" s="122"/>
      <c r="AF431" s="122"/>
      <c r="AG431" s="122"/>
      <c r="AH431" s="122"/>
      <c r="AI431" s="122"/>
      <c r="AJ431" s="122"/>
      <c r="AK431" s="122"/>
      <c r="AL431" s="122"/>
      <c r="AM431" s="122"/>
      <c r="AN431" s="122"/>
      <c r="AO431" s="122"/>
      <c r="AP431" s="122"/>
      <c r="AQ431" s="122"/>
      <c r="AR431" s="122"/>
      <c r="AS431" s="122"/>
      <c r="AT431" s="122"/>
      <c r="AU431" s="122"/>
      <c r="AV431" s="122"/>
      <c r="AW431" s="122"/>
      <c r="AX431" s="189"/>
      <c r="AY431" s="11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</row>
    <row r="432" spans="1:82" s="4" customFormat="1" ht="24" customHeight="1">
      <c r="B432" s="27" t="s">
        <v>66</v>
      </c>
      <c r="C432" s="26"/>
      <c r="D432" s="60"/>
      <c r="E432" s="25">
        <v>617594.25</v>
      </c>
      <c r="F432" s="24">
        <v>50225.9</v>
      </c>
      <c r="G432" s="24">
        <v>125998.01</v>
      </c>
      <c r="H432" s="24">
        <v>0</v>
      </c>
      <c r="I432" s="24">
        <v>8650</v>
      </c>
      <c r="J432" s="24">
        <v>28279916</v>
      </c>
      <c r="K432" s="24">
        <v>23676563.109999999</v>
      </c>
      <c r="L432" s="24">
        <v>12098378.5</v>
      </c>
      <c r="M432" s="24">
        <v>11414710.93</v>
      </c>
      <c r="N432" s="24">
        <v>13112696.340000002</v>
      </c>
      <c r="O432" s="24">
        <v>7286440</v>
      </c>
      <c r="P432" s="24">
        <v>5331102.13</v>
      </c>
      <c r="Q432" s="24">
        <v>25000</v>
      </c>
      <c r="R432" s="98"/>
      <c r="S432" s="10" t="s">
        <v>528</v>
      </c>
      <c r="U432" s="97"/>
      <c r="V432" s="99"/>
      <c r="W432" s="10"/>
      <c r="X432" s="10"/>
      <c r="Y432" s="10"/>
      <c r="Z432" s="120"/>
      <c r="AA432" s="120"/>
      <c r="AB432" s="121"/>
      <c r="AC432" s="122"/>
      <c r="AD432" s="122"/>
      <c r="AE432" s="122"/>
      <c r="AF432" s="122"/>
      <c r="AG432" s="122"/>
      <c r="AH432" s="122"/>
      <c r="AI432" s="122"/>
      <c r="AJ432" s="122"/>
      <c r="AK432" s="122"/>
      <c r="AL432" s="122"/>
      <c r="AM432" s="122"/>
      <c r="AN432" s="122"/>
      <c r="AO432" s="122"/>
      <c r="AP432" s="122"/>
      <c r="AQ432" s="122"/>
      <c r="AR432" s="122"/>
      <c r="AS432" s="122"/>
      <c r="AT432" s="122"/>
      <c r="AU432" s="122"/>
      <c r="AV432" s="122"/>
      <c r="AW432" s="122"/>
      <c r="AX432" s="189"/>
      <c r="AY432" s="52"/>
      <c r="AZ432" s="29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</row>
    <row r="433" spans="1:82" s="4" customFormat="1" ht="71.400000000000006" customHeight="1">
      <c r="B433" s="27"/>
      <c r="C433" s="32"/>
      <c r="D433" s="10"/>
      <c r="E433" s="59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99"/>
      <c r="S433" s="10"/>
      <c r="U433" s="97"/>
      <c r="V433" s="99"/>
      <c r="W433" s="10"/>
      <c r="X433" s="29"/>
      <c r="Y433" s="10"/>
      <c r="Z433" s="120"/>
      <c r="AA433" s="120"/>
      <c r="AB433" s="121"/>
      <c r="AC433" s="122"/>
      <c r="AD433" s="122"/>
      <c r="AE433" s="122"/>
      <c r="AF433" s="122"/>
      <c r="AG433" s="122"/>
      <c r="AH433" s="122"/>
      <c r="AI433" s="122"/>
      <c r="AJ433" s="122"/>
      <c r="AK433" s="122"/>
      <c r="AL433" s="122"/>
      <c r="AM433" s="122"/>
      <c r="AN433" s="122"/>
      <c r="AO433" s="122"/>
      <c r="AP433" s="122"/>
      <c r="AQ433" s="122"/>
      <c r="AR433" s="122"/>
      <c r="AS433" s="122"/>
      <c r="AT433" s="122"/>
      <c r="AU433" s="122"/>
      <c r="AV433" s="122"/>
      <c r="AW433" s="122"/>
      <c r="AX433" s="189"/>
      <c r="AY433" s="52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</row>
    <row r="434" spans="1:82" s="4" customFormat="1" ht="87" customHeight="1">
      <c r="B434" s="27"/>
      <c r="C434" s="32"/>
      <c r="D434" s="10"/>
      <c r="E434" s="59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99"/>
      <c r="S434" s="91"/>
      <c r="T434" s="10"/>
      <c r="U434" s="97"/>
      <c r="V434" s="99"/>
      <c r="W434" s="91"/>
      <c r="X434" s="10"/>
      <c r="Y434" s="10"/>
      <c r="Z434" s="120"/>
      <c r="AA434" s="120"/>
      <c r="AB434" s="121"/>
      <c r="AC434" s="122"/>
      <c r="AD434" s="122"/>
      <c r="AE434" s="122"/>
      <c r="AF434" s="122"/>
      <c r="AG434" s="122"/>
      <c r="AH434" s="122"/>
      <c r="AI434" s="122"/>
      <c r="AJ434" s="122"/>
      <c r="AK434" s="122"/>
      <c r="AL434" s="122"/>
      <c r="AM434" s="122"/>
      <c r="AN434" s="122"/>
      <c r="AO434" s="122"/>
      <c r="AP434" s="122"/>
      <c r="AQ434" s="122"/>
      <c r="AR434" s="122"/>
      <c r="AS434" s="122"/>
      <c r="AT434" s="122"/>
      <c r="AU434" s="122"/>
      <c r="AV434" s="122"/>
      <c r="AW434" s="122"/>
      <c r="AX434" s="189"/>
      <c r="AY434" s="52"/>
      <c r="AZ434" s="10"/>
      <c r="BA434" s="29"/>
      <c r="BB434" s="29"/>
      <c r="BC434" s="29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</row>
    <row r="435" spans="1:82" s="9" customFormat="1" ht="30" customHeight="1">
      <c r="B435" s="54" t="s">
        <v>50</v>
      </c>
      <c r="C435" s="51"/>
      <c r="D435" s="54" t="s">
        <v>564</v>
      </c>
      <c r="E435" s="53"/>
      <c r="V435" s="73"/>
      <c r="W435" s="73"/>
      <c r="X435" s="10"/>
      <c r="Y435" s="10"/>
      <c r="Z435" s="120"/>
      <c r="AA435" s="120"/>
      <c r="AB435" s="121"/>
      <c r="AC435" s="122"/>
      <c r="AD435" s="122"/>
      <c r="AE435" s="122"/>
      <c r="AF435" s="122"/>
      <c r="AG435" s="122"/>
      <c r="AH435" s="122"/>
      <c r="AI435" s="122"/>
      <c r="AJ435" s="122"/>
      <c r="AK435" s="122"/>
      <c r="AL435" s="122"/>
      <c r="AM435" s="122"/>
      <c r="AN435" s="122"/>
      <c r="AO435" s="122"/>
      <c r="AP435" s="122"/>
      <c r="AQ435" s="122"/>
      <c r="AR435" s="122"/>
      <c r="AS435" s="122"/>
      <c r="AT435" s="122"/>
      <c r="AU435" s="122"/>
      <c r="AV435" s="122"/>
      <c r="AW435" s="122"/>
      <c r="AX435" s="189"/>
      <c r="AY435" s="52"/>
      <c r="AZ435" s="10"/>
      <c r="BA435" s="10"/>
      <c r="BB435" s="10"/>
      <c r="BC435" s="10"/>
      <c r="BD435" s="29"/>
      <c r="BE435" s="29"/>
      <c r="BF435" s="10"/>
      <c r="BG435" s="10"/>
      <c r="BH435" s="10"/>
      <c r="BI435" s="10"/>
      <c r="BJ435" s="10"/>
      <c r="BK435" s="10"/>
      <c r="BL435" s="10"/>
      <c r="BM435" s="10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</row>
    <row r="436" spans="1:82" s="8" customFormat="1" ht="18.75" customHeight="1">
      <c r="B436" s="9" t="s">
        <v>49</v>
      </c>
      <c r="C436" s="51"/>
      <c r="D436" s="50" t="s">
        <v>48</v>
      </c>
      <c r="E436" s="49"/>
      <c r="U436" s="4"/>
      <c r="X436" s="10"/>
      <c r="Y436" s="10"/>
      <c r="Z436" s="120"/>
      <c r="AA436" s="120"/>
      <c r="AB436" s="121"/>
      <c r="AC436" s="122"/>
      <c r="AD436" s="122"/>
      <c r="AE436" s="122"/>
      <c r="AF436" s="122"/>
      <c r="AG436" s="122"/>
      <c r="AH436" s="122"/>
      <c r="AI436" s="122"/>
      <c r="AJ436" s="122"/>
      <c r="AK436" s="122"/>
      <c r="AL436" s="122"/>
      <c r="AM436" s="122"/>
      <c r="AN436" s="122"/>
      <c r="AO436" s="122"/>
      <c r="AP436" s="122"/>
      <c r="AQ436" s="122"/>
      <c r="AR436" s="122"/>
      <c r="AS436" s="122"/>
      <c r="AT436" s="122"/>
      <c r="AU436" s="122"/>
      <c r="AV436" s="122"/>
      <c r="AW436" s="122"/>
      <c r="AX436" s="189"/>
      <c r="AY436" s="52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</row>
    <row r="437" spans="1:82" s="8" customFormat="1">
      <c r="B437" s="9"/>
      <c r="C437" s="51"/>
      <c r="D437" s="50" t="s">
        <v>566</v>
      </c>
      <c r="E437" s="49"/>
      <c r="Q437" s="52"/>
      <c r="R437" s="52"/>
      <c r="S437" s="92" t="s">
        <v>303</v>
      </c>
      <c r="T437" s="52"/>
      <c r="U437" s="9"/>
      <c r="V437" s="52"/>
      <c r="W437" s="92"/>
      <c r="X437" s="10"/>
      <c r="Y437" s="10"/>
      <c r="Z437" s="120"/>
      <c r="AA437" s="120"/>
      <c r="AB437" s="121"/>
      <c r="AC437" s="122"/>
      <c r="AD437" s="122"/>
      <c r="AE437" s="122"/>
      <c r="AF437" s="122"/>
      <c r="AG437" s="122"/>
      <c r="AH437" s="122"/>
      <c r="AI437" s="122"/>
      <c r="AJ437" s="122"/>
      <c r="AK437" s="122"/>
      <c r="AL437" s="122"/>
      <c r="AM437" s="122"/>
      <c r="AN437" s="122"/>
      <c r="AO437" s="122"/>
      <c r="AP437" s="122"/>
      <c r="AQ437" s="122"/>
      <c r="AR437" s="122"/>
      <c r="AS437" s="122"/>
      <c r="AT437" s="122"/>
      <c r="AU437" s="122"/>
      <c r="AV437" s="122"/>
      <c r="AW437" s="122"/>
      <c r="AX437" s="189"/>
      <c r="AY437" s="52"/>
      <c r="AZ437" s="10"/>
      <c r="BA437" s="10"/>
      <c r="BB437" s="10"/>
      <c r="BC437" s="10"/>
      <c r="BD437" s="10"/>
      <c r="BE437" s="10"/>
      <c r="BF437" s="73"/>
      <c r="BG437" s="73"/>
      <c r="BH437" s="73"/>
      <c r="BI437" s="73"/>
      <c r="BJ437" s="73"/>
      <c r="BK437" s="73"/>
      <c r="BL437" s="73"/>
      <c r="BM437" s="73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</row>
    <row r="438" spans="1:82" s="8" customFormat="1" ht="15" customHeight="1">
      <c r="B438" s="9"/>
      <c r="C438" s="51"/>
      <c r="D438" s="50"/>
      <c r="E438" s="49"/>
      <c r="P438" s="48"/>
      <c r="Q438" s="48"/>
      <c r="R438" s="48"/>
      <c r="S438" s="48"/>
      <c r="T438" s="52"/>
      <c r="V438" s="52"/>
      <c r="W438" s="52"/>
      <c r="X438" s="10"/>
      <c r="Y438" s="10"/>
      <c r="Z438" s="120"/>
      <c r="AA438" s="120"/>
      <c r="AB438" s="121"/>
      <c r="AC438" s="122"/>
      <c r="AD438" s="122"/>
      <c r="AE438" s="122"/>
      <c r="AF438" s="122"/>
      <c r="AG438" s="122"/>
      <c r="AH438" s="122"/>
      <c r="AI438" s="122"/>
      <c r="AJ438" s="122"/>
      <c r="AK438" s="122"/>
      <c r="AL438" s="122"/>
      <c r="AM438" s="122"/>
      <c r="AN438" s="122"/>
      <c r="AO438" s="122"/>
      <c r="AP438" s="122"/>
      <c r="AQ438" s="122"/>
      <c r="AR438" s="122"/>
      <c r="AS438" s="122"/>
      <c r="AT438" s="122"/>
      <c r="AU438" s="122"/>
      <c r="AV438" s="122"/>
      <c r="AW438" s="122"/>
      <c r="AX438" s="189"/>
      <c r="AY438" s="10"/>
      <c r="AZ438" s="10"/>
      <c r="BA438" s="10"/>
      <c r="BB438" s="10"/>
      <c r="BC438" s="10"/>
      <c r="BD438" s="10"/>
      <c r="BE438" s="10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</row>
    <row r="439" spans="1:82" s="3" customFormat="1" ht="25.2" customHeight="1">
      <c r="A439" s="107"/>
      <c r="B439" s="108"/>
      <c r="C439" s="108"/>
      <c r="D439" s="109"/>
      <c r="E439" s="164" t="s">
        <v>47</v>
      </c>
      <c r="F439" s="165"/>
      <c r="G439" s="165"/>
      <c r="H439" s="165"/>
      <c r="I439" s="165"/>
      <c r="J439" s="165"/>
      <c r="K439" s="166"/>
      <c r="L439" s="167" t="s">
        <v>43</v>
      </c>
      <c r="M439" s="168"/>
      <c r="N439" s="168"/>
      <c r="O439" s="168"/>
      <c r="P439" s="168"/>
      <c r="Q439" s="169"/>
      <c r="R439" s="129" t="s">
        <v>302</v>
      </c>
      <c r="S439" s="90"/>
      <c r="T439" s="93"/>
      <c r="V439" s="153"/>
      <c r="W439" s="90"/>
      <c r="X439" s="10"/>
      <c r="Y439" s="10"/>
      <c r="Z439" s="120"/>
      <c r="AA439" s="120"/>
      <c r="AB439" s="121"/>
      <c r="AC439" s="122"/>
      <c r="AD439" s="122"/>
      <c r="AE439" s="122"/>
      <c r="AF439" s="122"/>
      <c r="AG439" s="122"/>
      <c r="AH439" s="122"/>
      <c r="AI439" s="122"/>
      <c r="AJ439" s="122"/>
      <c r="AK439" s="122"/>
      <c r="AL439" s="122"/>
      <c r="AM439" s="122"/>
      <c r="AN439" s="122"/>
      <c r="AO439" s="122"/>
      <c r="AP439" s="122"/>
      <c r="AQ439" s="122"/>
      <c r="AR439" s="122"/>
      <c r="AS439" s="122"/>
      <c r="AT439" s="122"/>
      <c r="AU439" s="122"/>
      <c r="AV439" s="122"/>
      <c r="AW439" s="122"/>
      <c r="AX439" s="189"/>
      <c r="AY439" s="10"/>
      <c r="AZ439" s="10"/>
      <c r="BA439" s="10"/>
      <c r="BB439" s="10"/>
      <c r="BC439" s="10"/>
      <c r="BD439" s="10"/>
      <c r="BE439" s="10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</row>
    <row r="440" spans="1:82" s="7" customFormat="1" ht="17.399999999999999">
      <c r="A440" s="158" t="s">
        <v>45</v>
      </c>
      <c r="B440" s="158"/>
      <c r="C440" s="158"/>
      <c r="D440" s="159"/>
      <c r="E440" s="170" t="s">
        <v>46</v>
      </c>
      <c r="F440" s="171"/>
      <c r="G440" s="171"/>
      <c r="H440" s="171"/>
      <c r="I440" s="171"/>
      <c r="J440" s="171"/>
      <c r="K440" s="172"/>
      <c r="L440" s="160" t="s">
        <v>28</v>
      </c>
      <c r="M440" s="161"/>
      <c r="N440" s="161"/>
      <c r="O440" s="161"/>
      <c r="P440" s="161"/>
      <c r="Q440" s="161"/>
      <c r="R440" s="154" t="s">
        <v>304</v>
      </c>
      <c r="S440" s="155"/>
      <c r="T440" s="93"/>
      <c r="V440" s="156"/>
      <c r="W440" s="156"/>
      <c r="X440" s="10"/>
      <c r="Y440" s="10"/>
      <c r="Z440" s="120"/>
      <c r="AA440" s="120"/>
      <c r="AB440" s="121"/>
      <c r="AC440" s="122"/>
      <c r="AD440" s="122"/>
      <c r="AE440" s="122"/>
      <c r="AF440" s="122"/>
      <c r="AG440" s="122"/>
      <c r="AH440" s="122"/>
      <c r="AI440" s="122"/>
      <c r="AJ440" s="122"/>
      <c r="AK440" s="122"/>
      <c r="AL440" s="122"/>
      <c r="AM440" s="122"/>
      <c r="AN440" s="122"/>
      <c r="AO440" s="122"/>
      <c r="AP440" s="122"/>
      <c r="AQ440" s="122"/>
      <c r="AR440" s="122"/>
      <c r="AS440" s="122"/>
      <c r="AT440" s="122"/>
      <c r="AU440" s="122"/>
      <c r="AV440" s="122"/>
      <c r="AW440" s="122"/>
      <c r="AX440" s="189"/>
      <c r="AY440" s="10"/>
      <c r="AZ440" s="10"/>
      <c r="BA440" s="10"/>
      <c r="BB440" s="10"/>
      <c r="BC440" s="10"/>
      <c r="BD440" s="10"/>
      <c r="BE440" s="10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</row>
    <row r="441" spans="1:82" s="7" customFormat="1" ht="4.8" customHeight="1">
      <c r="E441" s="44"/>
      <c r="G441" s="39"/>
      <c r="H441" s="39"/>
      <c r="I441" s="39"/>
      <c r="J441" s="45"/>
      <c r="K441" s="141"/>
      <c r="L441" s="142"/>
      <c r="M441" s="138"/>
      <c r="N441" s="142"/>
      <c r="O441" s="138"/>
      <c r="P441" s="142"/>
      <c r="Q441" s="139"/>
      <c r="R441" s="154"/>
      <c r="S441" s="156"/>
      <c r="T441" s="87"/>
      <c r="V441" s="156"/>
      <c r="W441" s="156"/>
      <c r="X441" s="10"/>
      <c r="Y441" s="10"/>
      <c r="Z441" s="120"/>
      <c r="AA441" s="120"/>
      <c r="AB441" s="121"/>
      <c r="AC441" s="122"/>
      <c r="AD441" s="122"/>
      <c r="AE441" s="122"/>
      <c r="AF441" s="122"/>
      <c r="AG441" s="122"/>
      <c r="AH441" s="122"/>
      <c r="AI441" s="122"/>
      <c r="AJ441" s="122"/>
      <c r="AK441" s="122"/>
      <c r="AL441" s="122"/>
      <c r="AM441" s="122"/>
      <c r="AN441" s="122"/>
      <c r="AO441" s="122"/>
      <c r="AP441" s="122"/>
      <c r="AQ441" s="122"/>
      <c r="AR441" s="122"/>
      <c r="AS441" s="122"/>
      <c r="AT441" s="122"/>
      <c r="AU441" s="122"/>
      <c r="AV441" s="122"/>
      <c r="AW441" s="122"/>
      <c r="AX441" s="189"/>
      <c r="AY441" s="10"/>
      <c r="AZ441" s="10"/>
      <c r="BA441" s="10"/>
      <c r="BB441" s="10"/>
      <c r="BC441" s="10"/>
      <c r="BD441" s="10"/>
      <c r="BE441" s="10"/>
      <c r="BF441" s="11"/>
      <c r="BG441" s="11"/>
      <c r="BH441" s="11"/>
      <c r="BI441" s="11"/>
      <c r="BJ441" s="11"/>
      <c r="BK441" s="11"/>
      <c r="BL441" s="11"/>
      <c r="BM441" s="11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</row>
    <row r="442" spans="1:82" s="7" customFormat="1">
      <c r="A442" s="158" t="s">
        <v>42</v>
      </c>
      <c r="B442" s="158"/>
      <c r="C442" s="158"/>
      <c r="D442" s="159"/>
      <c r="E442" s="44" t="s">
        <v>41</v>
      </c>
      <c r="F442" s="39" t="s">
        <v>44</v>
      </c>
      <c r="G442" s="39"/>
      <c r="H442" s="39" t="s">
        <v>40</v>
      </c>
      <c r="I442" s="39"/>
      <c r="J442" s="129"/>
      <c r="K442" s="129"/>
      <c r="L442" s="143"/>
      <c r="M442" s="52"/>
      <c r="N442" s="143"/>
      <c r="O442" s="52"/>
      <c r="P442" s="143"/>
      <c r="Q442" s="140"/>
      <c r="R442" s="146"/>
      <c r="S442" s="146" t="s">
        <v>305</v>
      </c>
      <c r="T442" s="87"/>
      <c r="V442" s="156"/>
      <c r="W442" s="156"/>
      <c r="X442" s="10"/>
      <c r="Y442" s="10"/>
      <c r="Z442" s="120"/>
      <c r="AA442" s="120"/>
      <c r="AB442" s="121"/>
      <c r="AC442" s="122"/>
      <c r="AD442" s="122"/>
      <c r="AE442" s="122"/>
      <c r="AF442" s="122"/>
      <c r="AG442" s="122"/>
      <c r="AH442" s="122"/>
      <c r="AI442" s="122"/>
      <c r="AJ442" s="122"/>
      <c r="AK442" s="122"/>
      <c r="AL442" s="122"/>
      <c r="AM442" s="122"/>
      <c r="AN442" s="122"/>
      <c r="AO442" s="122"/>
      <c r="AP442" s="122"/>
      <c r="AQ442" s="122"/>
      <c r="AR442" s="122"/>
      <c r="AS442" s="122"/>
      <c r="AT442" s="122"/>
      <c r="AU442" s="122"/>
      <c r="AV442" s="122"/>
      <c r="AW442" s="122"/>
      <c r="AX442" s="189"/>
      <c r="AY442" s="29"/>
      <c r="AZ442" s="29"/>
      <c r="BA442" s="73"/>
      <c r="BB442" s="73"/>
      <c r="BC442" s="73"/>
      <c r="BD442" s="10"/>
      <c r="BE442" s="10"/>
      <c r="BF442" s="52"/>
      <c r="BG442" s="52"/>
      <c r="BH442" s="52"/>
      <c r="BI442" s="52"/>
      <c r="BJ442" s="52"/>
      <c r="BK442" s="52"/>
      <c r="BL442" s="52"/>
      <c r="BM442" s="52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</row>
    <row r="443" spans="1:82" s="7" customFormat="1">
      <c r="A443" s="158" t="s">
        <v>38</v>
      </c>
      <c r="B443" s="158"/>
      <c r="C443" s="158"/>
      <c r="D443" s="159"/>
      <c r="E443" s="42" t="s">
        <v>37</v>
      </c>
      <c r="F443" s="39" t="s">
        <v>567</v>
      </c>
      <c r="G443" s="39"/>
      <c r="H443" s="130" t="s">
        <v>36</v>
      </c>
      <c r="I443" s="39"/>
      <c r="J443" s="129"/>
      <c r="K443" s="129"/>
      <c r="L443" s="135" t="s">
        <v>39</v>
      </c>
      <c r="M443" s="134" t="s">
        <v>556</v>
      </c>
      <c r="N443" s="135" t="s">
        <v>557</v>
      </c>
      <c r="O443" s="134" t="s">
        <v>558</v>
      </c>
      <c r="P443" s="135" t="s">
        <v>559</v>
      </c>
      <c r="Q443" s="144" t="s">
        <v>560</v>
      </c>
      <c r="R443" s="154" t="s">
        <v>306</v>
      </c>
      <c r="S443" s="156"/>
      <c r="T443" s="87"/>
      <c r="V443" s="156"/>
      <c r="W443" s="156"/>
      <c r="X443" s="73"/>
      <c r="Y443" s="10"/>
      <c r="Z443" s="120"/>
      <c r="AA443" s="120"/>
      <c r="AB443" s="121"/>
      <c r="AC443" s="122"/>
      <c r="AD443" s="122"/>
      <c r="AE443" s="122"/>
      <c r="AF443" s="122"/>
      <c r="AG443" s="122"/>
      <c r="AH443" s="122"/>
      <c r="AI443" s="122"/>
      <c r="AJ443" s="122"/>
      <c r="AK443" s="122"/>
      <c r="AL443" s="122"/>
      <c r="AM443" s="122"/>
      <c r="AN443" s="122"/>
      <c r="AO443" s="122"/>
      <c r="AP443" s="122"/>
      <c r="AQ443" s="122"/>
      <c r="AR443" s="122"/>
      <c r="AS443" s="122"/>
      <c r="AT443" s="122"/>
      <c r="AU443" s="122"/>
      <c r="AV443" s="122"/>
      <c r="AW443" s="122"/>
      <c r="AX443" s="189"/>
      <c r="AY443" s="10"/>
      <c r="AZ443" s="10"/>
      <c r="BA443" s="8"/>
      <c r="BB443" s="8"/>
      <c r="BC443" s="8"/>
      <c r="BD443" s="73"/>
      <c r="BE443" s="73"/>
      <c r="BF443" s="52"/>
      <c r="BG443" s="52"/>
      <c r="BH443" s="52"/>
      <c r="BI443" s="52"/>
      <c r="BJ443" s="52"/>
      <c r="BK443" s="52"/>
      <c r="BL443" s="52"/>
      <c r="BM443" s="52"/>
    </row>
    <row r="444" spans="1:82" s="7" customFormat="1">
      <c r="A444" s="123"/>
      <c r="B444" s="123"/>
      <c r="C444" s="123"/>
      <c r="D444" s="124"/>
      <c r="E444" s="42" t="s">
        <v>27</v>
      </c>
      <c r="F444" s="41" t="s">
        <v>34</v>
      </c>
      <c r="G444" s="39" t="s">
        <v>33</v>
      </c>
      <c r="H444" s="41" t="s">
        <v>32</v>
      </c>
      <c r="I444" s="39" t="s">
        <v>31</v>
      </c>
      <c r="J444" s="129" t="s">
        <v>30</v>
      </c>
      <c r="K444" s="129" t="s">
        <v>29</v>
      </c>
      <c r="L444" s="135" t="s">
        <v>35</v>
      </c>
      <c r="M444" s="134" t="s">
        <v>561</v>
      </c>
      <c r="N444" s="135" t="s">
        <v>19</v>
      </c>
      <c r="O444" s="134" t="s">
        <v>562</v>
      </c>
      <c r="P444" s="135" t="s">
        <v>22</v>
      </c>
      <c r="Q444" s="144" t="s">
        <v>21</v>
      </c>
      <c r="R444" s="129"/>
      <c r="S444" s="128" t="s">
        <v>307</v>
      </c>
      <c r="T444" s="87"/>
      <c r="V444" s="156"/>
      <c r="W444" s="156"/>
      <c r="X444" s="8"/>
      <c r="Y444" s="10"/>
      <c r="Z444" s="120"/>
      <c r="AA444" s="120"/>
      <c r="AB444" s="121"/>
      <c r="AC444" s="122"/>
      <c r="AD444" s="122"/>
      <c r="AE444" s="122"/>
      <c r="AF444" s="122"/>
      <c r="AG444" s="122"/>
      <c r="AH444" s="122"/>
      <c r="AI444" s="122"/>
      <c r="AJ444" s="122"/>
      <c r="AK444" s="122"/>
      <c r="AL444" s="122"/>
      <c r="AM444" s="122"/>
      <c r="AN444" s="122"/>
      <c r="AO444" s="122"/>
      <c r="AP444" s="122"/>
      <c r="AQ444" s="122"/>
      <c r="AR444" s="122"/>
      <c r="AS444" s="122"/>
      <c r="AT444" s="122"/>
      <c r="AU444" s="122"/>
      <c r="AV444" s="122"/>
      <c r="AW444" s="122"/>
      <c r="AX444" s="189"/>
      <c r="AY444" s="10"/>
      <c r="AZ444" s="10"/>
      <c r="BA444" s="8"/>
      <c r="BB444" s="8"/>
      <c r="BC444" s="8"/>
      <c r="BD444" s="8"/>
      <c r="BE444" s="8"/>
      <c r="BF444" s="52"/>
      <c r="BG444" s="52"/>
      <c r="BH444" s="52"/>
      <c r="BI444" s="52"/>
      <c r="BJ444" s="52"/>
      <c r="BK444" s="52"/>
      <c r="BL444" s="52"/>
      <c r="BM444" s="52"/>
    </row>
    <row r="445" spans="1:82" s="7" customFormat="1" ht="20.399999999999999">
      <c r="A445" s="112"/>
      <c r="B445" s="112"/>
      <c r="C445" s="112"/>
      <c r="D445" s="113"/>
      <c r="E445" s="38" t="s">
        <v>27</v>
      </c>
      <c r="F445" s="36" t="s">
        <v>26</v>
      </c>
      <c r="G445" s="36" t="s">
        <v>25</v>
      </c>
      <c r="H445" s="36" t="s">
        <v>24</v>
      </c>
      <c r="I445" s="36" t="s">
        <v>23</v>
      </c>
      <c r="J445" s="37" t="s">
        <v>22</v>
      </c>
      <c r="K445" s="37" t="s">
        <v>21</v>
      </c>
      <c r="L445" s="137" t="s">
        <v>20</v>
      </c>
      <c r="M445" s="136"/>
      <c r="N445" s="137"/>
      <c r="O445" s="136"/>
      <c r="P445" s="137"/>
      <c r="Q445" s="145"/>
      <c r="R445" s="125"/>
      <c r="S445" s="126"/>
      <c r="T445" s="87"/>
      <c r="V445" s="156"/>
      <c r="W445" s="156"/>
      <c r="X445" s="8"/>
      <c r="Y445" s="10"/>
      <c r="Z445" s="120"/>
      <c r="AA445" s="120"/>
      <c r="AB445" s="121"/>
      <c r="AC445" s="122"/>
      <c r="AD445" s="122"/>
      <c r="AE445" s="122"/>
      <c r="AF445" s="122"/>
      <c r="AG445" s="122"/>
      <c r="AH445" s="122"/>
      <c r="AI445" s="122"/>
      <c r="AJ445" s="122"/>
      <c r="AK445" s="122"/>
      <c r="AL445" s="122"/>
      <c r="AM445" s="122"/>
      <c r="AN445" s="122"/>
      <c r="AO445" s="122"/>
      <c r="AP445" s="122"/>
      <c r="AQ445" s="122"/>
      <c r="AR445" s="122"/>
      <c r="AS445" s="122"/>
      <c r="AT445" s="122"/>
      <c r="AU445" s="122"/>
      <c r="AV445" s="122"/>
      <c r="AW445" s="122"/>
      <c r="AX445" s="189"/>
      <c r="AY445" s="10"/>
      <c r="AZ445" s="10"/>
      <c r="BA445" s="8"/>
      <c r="BB445" s="8"/>
      <c r="BC445" s="8"/>
      <c r="BD445" s="8"/>
      <c r="BE445" s="8"/>
      <c r="BF445" s="52"/>
      <c r="BG445" s="52"/>
      <c r="BH445" s="52"/>
      <c r="BI445" s="52"/>
      <c r="BJ445" s="52"/>
      <c r="BK445" s="52"/>
      <c r="BL445" s="52"/>
      <c r="BM445" s="52"/>
    </row>
    <row r="446" spans="1:82" s="5" customFormat="1" ht="25.2" customHeight="1">
      <c r="A446" s="35" t="s">
        <v>65</v>
      </c>
      <c r="B446" s="34"/>
      <c r="C446" s="33"/>
      <c r="E446" s="23">
        <f t="shared" ref="E446:W446" si="41">SUM(E447:E450)</f>
        <v>1210642.0499999998</v>
      </c>
      <c r="F446" s="23">
        <f t="shared" si="41"/>
        <v>699260.3</v>
      </c>
      <c r="G446" s="23">
        <f t="shared" si="41"/>
        <v>374208.93000000005</v>
      </c>
      <c r="H446" s="23">
        <f t="shared" si="41"/>
        <v>576574.30000000005</v>
      </c>
      <c r="I446" s="23">
        <f t="shared" si="41"/>
        <v>74472</v>
      </c>
      <c r="J446" s="23">
        <f t="shared" si="41"/>
        <v>73608779</v>
      </c>
      <c r="K446" s="23">
        <f t="shared" si="41"/>
        <v>74622987.069999993</v>
      </c>
      <c r="L446" s="23">
        <f t="shared" si="41"/>
        <v>35916979</v>
      </c>
      <c r="M446" s="23">
        <f t="shared" si="41"/>
        <v>39601543</v>
      </c>
      <c r="N446" s="23">
        <f t="shared" si="41"/>
        <v>21277503.219999999</v>
      </c>
      <c r="O446" s="23">
        <f t="shared" si="41"/>
        <v>29781070</v>
      </c>
      <c r="P446" s="23">
        <f t="shared" si="41"/>
        <v>9441856.0099999998</v>
      </c>
      <c r="Q446" s="23">
        <f t="shared" si="41"/>
        <v>0</v>
      </c>
      <c r="R446" s="29" t="s">
        <v>593</v>
      </c>
      <c r="S446" s="29"/>
      <c r="T446" s="87"/>
      <c r="U446" s="7"/>
      <c r="V446" s="156"/>
      <c r="W446" s="156"/>
      <c r="X446" s="8"/>
      <c r="Y446" s="10"/>
      <c r="Z446" s="189"/>
      <c r="AA446" s="189"/>
      <c r="AB446" s="189"/>
      <c r="AC446" s="189"/>
      <c r="AD446" s="189"/>
      <c r="AE446" s="189"/>
      <c r="AF446" s="189"/>
      <c r="AG446" s="189"/>
      <c r="AH446" s="189"/>
      <c r="AI446" s="189"/>
      <c r="AJ446" s="189"/>
      <c r="AK446" s="189"/>
      <c r="AL446" s="189"/>
      <c r="AM446" s="189"/>
      <c r="AN446" s="189"/>
      <c r="AO446" s="189"/>
      <c r="AP446" s="189"/>
      <c r="AQ446" s="189"/>
      <c r="AR446" s="189"/>
      <c r="AS446" s="189"/>
      <c r="AT446" s="189"/>
      <c r="AU446" s="189"/>
      <c r="AV446" s="189"/>
      <c r="AW446" s="189"/>
      <c r="AX446" s="189"/>
      <c r="AY446" s="10"/>
      <c r="AZ446" s="10"/>
      <c r="BA446" s="11"/>
      <c r="BB446" s="11"/>
      <c r="BC446" s="11"/>
      <c r="BD446" s="8"/>
      <c r="BE446" s="8"/>
      <c r="BF446" s="52"/>
      <c r="BG446" s="52"/>
      <c r="BH446" s="52"/>
      <c r="BI446" s="52"/>
      <c r="BJ446" s="52"/>
      <c r="BK446" s="52"/>
      <c r="BL446" s="52"/>
      <c r="BM446" s="52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</row>
    <row r="447" spans="1:82" s="4" customFormat="1" ht="25.2" customHeight="1">
      <c r="B447" s="27" t="s">
        <v>64</v>
      </c>
      <c r="C447" s="26"/>
      <c r="E447" s="25">
        <v>95343.32</v>
      </c>
      <c r="F447" s="24">
        <v>121245.9</v>
      </c>
      <c r="G447" s="24">
        <v>185072.04</v>
      </c>
      <c r="H447" s="24">
        <v>0</v>
      </c>
      <c r="I447" s="24">
        <v>33212</v>
      </c>
      <c r="J447" s="24">
        <v>13645701</v>
      </c>
      <c r="K447" s="24">
        <v>15298218.720000001</v>
      </c>
      <c r="L447" s="24">
        <v>6871055</v>
      </c>
      <c r="M447" s="24">
        <v>8411712</v>
      </c>
      <c r="N447" s="24">
        <v>4287635.1800000006</v>
      </c>
      <c r="O447" s="24">
        <v>6223790</v>
      </c>
      <c r="P447" s="24">
        <v>1782000</v>
      </c>
      <c r="Q447" s="24">
        <v>0</v>
      </c>
      <c r="R447" s="91"/>
      <c r="S447" s="10" t="s">
        <v>529</v>
      </c>
      <c r="T447" s="87"/>
      <c r="U447" s="7"/>
      <c r="V447" s="156"/>
      <c r="W447" s="156"/>
      <c r="X447" s="11"/>
      <c r="Y447" s="73"/>
      <c r="Z447" s="120"/>
      <c r="AA447" s="120"/>
      <c r="AB447" s="121"/>
      <c r="AC447" s="122"/>
      <c r="AD447" s="122"/>
      <c r="AE447" s="122"/>
      <c r="AF447" s="122"/>
      <c r="AG447" s="122"/>
      <c r="AH447" s="122"/>
      <c r="AI447" s="122"/>
      <c r="AJ447" s="122"/>
      <c r="AK447" s="122"/>
      <c r="AL447" s="122"/>
      <c r="AM447" s="122"/>
      <c r="AN447" s="122"/>
      <c r="AO447" s="122"/>
      <c r="AP447" s="122"/>
      <c r="AQ447" s="122"/>
      <c r="AR447" s="122"/>
      <c r="AS447" s="122"/>
      <c r="AT447" s="122"/>
      <c r="AU447" s="122"/>
      <c r="AV447" s="122"/>
      <c r="AW447" s="122"/>
      <c r="AX447" s="189"/>
      <c r="AY447" s="29"/>
      <c r="AZ447" s="10"/>
      <c r="BA447" s="52"/>
      <c r="BB447" s="52"/>
      <c r="BC447" s="52"/>
      <c r="BD447" s="11"/>
      <c r="BE447" s="11"/>
      <c r="BF447" s="52"/>
      <c r="BG447" s="52"/>
      <c r="BH447" s="52"/>
      <c r="BI447" s="52"/>
      <c r="BJ447" s="52"/>
      <c r="BK447" s="52"/>
      <c r="BL447" s="52"/>
      <c r="BM447" s="52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</row>
    <row r="448" spans="1:82" s="10" customFormat="1" ht="25.2" customHeight="1">
      <c r="B448" s="27" t="s">
        <v>63</v>
      </c>
      <c r="C448" s="26"/>
      <c r="E448" s="25">
        <v>532149.67000000004</v>
      </c>
      <c r="F448" s="24">
        <v>338306</v>
      </c>
      <c r="G448" s="24">
        <v>189136.89</v>
      </c>
      <c r="H448" s="24">
        <v>0</v>
      </c>
      <c r="I448" s="24">
        <v>8090</v>
      </c>
      <c r="J448" s="24">
        <v>18621236</v>
      </c>
      <c r="K448" s="24">
        <v>19415896.390000001</v>
      </c>
      <c r="L448" s="24">
        <v>9945301</v>
      </c>
      <c r="M448" s="24">
        <v>10081124</v>
      </c>
      <c r="N448" s="24">
        <v>5515678.9400000004</v>
      </c>
      <c r="O448" s="24">
        <v>7824900</v>
      </c>
      <c r="P448" s="24">
        <v>2323000</v>
      </c>
      <c r="Q448" s="24">
        <v>0</v>
      </c>
      <c r="R448" s="91"/>
      <c r="S448" s="10" t="s">
        <v>530</v>
      </c>
      <c r="T448" s="87"/>
      <c r="U448" s="7"/>
      <c r="V448" s="156"/>
      <c r="W448" s="156"/>
      <c r="X448" s="52"/>
      <c r="Y448" s="8"/>
      <c r="Z448" s="120"/>
      <c r="AA448" s="120"/>
      <c r="AB448" s="121"/>
      <c r="AC448" s="122"/>
      <c r="AD448" s="122"/>
      <c r="AE448" s="122"/>
      <c r="AF448" s="122"/>
      <c r="AG448" s="122"/>
      <c r="AH448" s="122"/>
      <c r="AI448" s="122"/>
      <c r="AJ448" s="122"/>
      <c r="AK448" s="122"/>
      <c r="AL448" s="122"/>
      <c r="AM448" s="122"/>
      <c r="AN448" s="122"/>
      <c r="AO448" s="122"/>
      <c r="AP448" s="122"/>
      <c r="AQ448" s="122"/>
      <c r="AR448" s="122"/>
      <c r="AS448" s="122"/>
      <c r="AT448" s="122"/>
      <c r="AU448" s="122"/>
      <c r="AV448" s="122"/>
      <c r="AW448" s="122"/>
      <c r="AX448" s="189"/>
      <c r="BA448" s="52"/>
      <c r="BB448" s="52"/>
      <c r="BC448" s="52"/>
      <c r="BD448" s="52"/>
      <c r="BE448" s="52"/>
      <c r="BF448" s="29"/>
      <c r="BG448" s="29"/>
      <c r="BH448" s="29"/>
      <c r="BI448" s="29"/>
      <c r="BJ448" s="29"/>
      <c r="BK448" s="29"/>
      <c r="BL448" s="29"/>
      <c r="BM448" s="29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</row>
    <row r="449" spans="1:82" s="4" customFormat="1" ht="25.2" customHeight="1">
      <c r="B449" s="27" t="s">
        <v>62</v>
      </c>
      <c r="C449" s="26"/>
      <c r="E449" s="25">
        <v>437207.35</v>
      </c>
      <c r="F449" s="24">
        <v>187355.4</v>
      </c>
      <c r="G449" s="24">
        <v>0</v>
      </c>
      <c r="H449" s="24">
        <v>576574.30000000005</v>
      </c>
      <c r="I449" s="24">
        <v>4720</v>
      </c>
      <c r="J449" s="24">
        <v>29384663</v>
      </c>
      <c r="K449" s="24">
        <v>24728860.32</v>
      </c>
      <c r="L449" s="24">
        <v>13887958</v>
      </c>
      <c r="M449" s="24">
        <v>12994979</v>
      </c>
      <c r="N449" s="24">
        <v>6359257.2599999998</v>
      </c>
      <c r="O449" s="24">
        <v>11809000</v>
      </c>
      <c r="P449" s="24">
        <v>3964856.01</v>
      </c>
      <c r="Q449" s="24">
        <v>0</v>
      </c>
      <c r="R449" s="91"/>
      <c r="S449" s="10" t="s">
        <v>531</v>
      </c>
      <c r="T449" s="87"/>
      <c r="U449" s="7"/>
      <c r="V449" s="156"/>
      <c r="W449" s="156"/>
      <c r="X449" s="52"/>
      <c r="Y449" s="8"/>
      <c r="Z449" s="120"/>
      <c r="AA449" s="120"/>
      <c r="AB449" s="121"/>
      <c r="AC449" s="122"/>
      <c r="AD449" s="122"/>
      <c r="AE449" s="122"/>
      <c r="AF449" s="122"/>
      <c r="AG449" s="122"/>
      <c r="AH449" s="122"/>
      <c r="AI449" s="122"/>
      <c r="AJ449" s="122"/>
      <c r="AK449" s="122"/>
      <c r="AL449" s="122"/>
      <c r="AM449" s="122"/>
      <c r="AN449" s="122"/>
      <c r="AO449" s="122"/>
      <c r="AP449" s="122"/>
      <c r="AQ449" s="122"/>
      <c r="AR449" s="122"/>
      <c r="AS449" s="122"/>
      <c r="AT449" s="122"/>
      <c r="AU449" s="122"/>
      <c r="AV449" s="122"/>
      <c r="AW449" s="122"/>
      <c r="AX449" s="189"/>
      <c r="AY449" s="10"/>
      <c r="AZ449" s="10"/>
      <c r="BA449" s="52"/>
      <c r="BB449" s="52"/>
      <c r="BC449" s="52"/>
      <c r="BD449" s="52"/>
      <c r="BE449" s="52"/>
      <c r="BF449" s="10"/>
      <c r="BG449" s="10"/>
      <c r="BH449" s="10"/>
      <c r="BI449" s="10"/>
      <c r="BJ449" s="10"/>
      <c r="BK449" s="10"/>
      <c r="BL449" s="10"/>
      <c r="BM449" s="10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</row>
    <row r="450" spans="1:82" s="4" customFormat="1" ht="25.2" customHeight="1">
      <c r="B450" s="27" t="s">
        <v>61</v>
      </c>
      <c r="C450" s="26"/>
      <c r="E450" s="25">
        <v>145941.71</v>
      </c>
      <c r="F450" s="24">
        <v>52353</v>
      </c>
      <c r="G450" s="24">
        <v>0</v>
      </c>
      <c r="H450" s="24">
        <v>0</v>
      </c>
      <c r="I450" s="24">
        <v>28450</v>
      </c>
      <c r="J450" s="24">
        <v>11957179</v>
      </c>
      <c r="K450" s="24">
        <v>15180011.639999999</v>
      </c>
      <c r="L450" s="24">
        <v>5212665</v>
      </c>
      <c r="M450" s="24">
        <v>8113728</v>
      </c>
      <c r="N450" s="24">
        <v>5114931.84</v>
      </c>
      <c r="O450" s="24">
        <v>3923380</v>
      </c>
      <c r="P450" s="24">
        <v>1372000</v>
      </c>
      <c r="Q450" s="24">
        <v>0</v>
      </c>
      <c r="R450" s="91"/>
      <c r="S450" s="10" t="s">
        <v>532</v>
      </c>
      <c r="T450" s="87"/>
      <c r="U450" s="7"/>
      <c r="V450" s="156"/>
      <c r="W450" s="156"/>
      <c r="X450" s="52"/>
      <c r="Y450" s="8"/>
      <c r="Z450" s="120"/>
      <c r="AA450" s="120"/>
      <c r="AB450" s="121"/>
      <c r="AC450" s="122"/>
      <c r="AD450" s="122"/>
      <c r="AE450" s="122"/>
      <c r="AF450" s="122"/>
      <c r="AG450" s="122"/>
      <c r="AH450" s="122"/>
      <c r="AI450" s="122"/>
      <c r="AJ450" s="122"/>
      <c r="AK450" s="122"/>
      <c r="AL450" s="122"/>
      <c r="AM450" s="122"/>
      <c r="AN450" s="122"/>
      <c r="AO450" s="122"/>
      <c r="AP450" s="122"/>
      <c r="AQ450" s="122"/>
      <c r="AR450" s="122"/>
      <c r="AS450" s="122"/>
      <c r="AT450" s="122"/>
      <c r="AU450" s="122"/>
      <c r="AV450" s="122"/>
      <c r="AW450" s="122"/>
      <c r="AX450" s="189"/>
      <c r="AY450" s="10"/>
      <c r="AZ450" s="10"/>
      <c r="BA450" s="52"/>
      <c r="BB450" s="52"/>
      <c r="BC450" s="52"/>
      <c r="BD450" s="52"/>
      <c r="BE450" s="52"/>
      <c r="BF450" s="10"/>
      <c r="BG450" s="10"/>
      <c r="BH450" s="10"/>
      <c r="BI450" s="10"/>
      <c r="BJ450" s="10"/>
      <c r="BK450" s="10"/>
      <c r="BL450" s="10"/>
      <c r="BM450" s="10"/>
    </row>
    <row r="451" spans="1:82" s="5" customFormat="1" ht="25.2" customHeight="1">
      <c r="A451" s="35" t="s">
        <v>60</v>
      </c>
      <c r="B451" s="30"/>
      <c r="C451" s="29"/>
      <c r="E451" s="23">
        <f t="shared" ref="E451:W451" si="42">SUM(E452:E454)</f>
        <v>470352.36</v>
      </c>
      <c r="F451" s="23">
        <f t="shared" si="42"/>
        <v>370957.9</v>
      </c>
      <c r="G451" s="23">
        <f t="shared" si="42"/>
        <v>600128.1</v>
      </c>
      <c r="H451" s="23">
        <f t="shared" si="42"/>
        <v>1860537</v>
      </c>
      <c r="I451" s="23">
        <f t="shared" si="42"/>
        <v>293742</v>
      </c>
      <c r="J451" s="23">
        <f t="shared" si="42"/>
        <v>65781516.769999996</v>
      </c>
      <c r="K451" s="23">
        <f t="shared" si="42"/>
        <v>56852884.57</v>
      </c>
      <c r="L451" s="23">
        <f t="shared" si="42"/>
        <v>37411666.350000001</v>
      </c>
      <c r="M451" s="23">
        <f t="shared" si="42"/>
        <v>27786156.359999999</v>
      </c>
      <c r="N451" s="23">
        <f t="shared" si="42"/>
        <v>19263821.440000001</v>
      </c>
      <c r="O451" s="23">
        <f t="shared" si="42"/>
        <v>25429930</v>
      </c>
      <c r="P451" s="23">
        <f t="shared" si="42"/>
        <v>8004212.5099999998</v>
      </c>
      <c r="Q451" s="23">
        <f t="shared" si="42"/>
        <v>40000</v>
      </c>
      <c r="R451" s="29" t="s">
        <v>594</v>
      </c>
      <c r="S451" s="29"/>
      <c r="T451" s="87"/>
      <c r="U451" s="7"/>
      <c r="V451" s="156"/>
      <c r="W451" s="156"/>
      <c r="X451" s="52"/>
      <c r="Y451" s="11"/>
      <c r="Z451" s="189"/>
      <c r="AA451" s="189"/>
      <c r="AB451" s="189"/>
      <c r="AC451" s="189"/>
      <c r="AD451" s="189"/>
      <c r="AE451" s="189"/>
      <c r="AF451" s="189"/>
      <c r="AG451" s="189"/>
      <c r="AH451" s="189"/>
      <c r="AI451" s="189"/>
      <c r="AJ451" s="189"/>
      <c r="AK451" s="189"/>
      <c r="AL451" s="189"/>
      <c r="AM451" s="189"/>
      <c r="AN451" s="189"/>
      <c r="AO451" s="189"/>
      <c r="AP451" s="189"/>
      <c r="AQ451" s="189"/>
      <c r="AR451" s="189"/>
      <c r="AS451" s="189"/>
      <c r="AT451" s="189"/>
      <c r="AU451" s="189"/>
      <c r="AV451" s="189"/>
      <c r="AW451" s="189"/>
      <c r="AX451" s="189"/>
      <c r="AY451" s="10"/>
      <c r="AZ451" s="10"/>
      <c r="BA451" s="52"/>
      <c r="BB451" s="52"/>
      <c r="BC451" s="52"/>
      <c r="BD451" s="52"/>
      <c r="BE451" s="52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</row>
    <row r="452" spans="1:82" s="4" customFormat="1" ht="25.2" customHeight="1">
      <c r="B452" s="27" t="s">
        <v>59</v>
      </c>
      <c r="C452" s="26"/>
      <c r="E452" s="25">
        <v>127285.13</v>
      </c>
      <c r="F452" s="24">
        <v>23863.5</v>
      </c>
      <c r="G452" s="24">
        <v>95072.86</v>
      </c>
      <c r="H452" s="24">
        <v>0</v>
      </c>
      <c r="I452" s="24">
        <v>8449</v>
      </c>
      <c r="J452" s="24">
        <v>15085206</v>
      </c>
      <c r="K452" s="24">
        <v>16730552.1</v>
      </c>
      <c r="L452" s="24">
        <v>9917455.3499999996</v>
      </c>
      <c r="M452" s="24">
        <v>7802285.3600000003</v>
      </c>
      <c r="N452" s="24">
        <v>6984485.5299999993</v>
      </c>
      <c r="O452" s="24">
        <v>4369160</v>
      </c>
      <c r="P452" s="24">
        <v>1743781.83</v>
      </c>
      <c r="Q452" s="24">
        <v>20000</v>
      </c>
      <c r="R452" s="91"/>
      <c r="S452" s="10" t="s">
        <v>533</v>
      </c>
      <c r="T452" s="87"/>
      <c r="U452" s="7"/>
      <c r="V452" s="156"/>
      <c r="W452" s="156"/>
      <c r="X452" s="52"/>
      <c r="Y452" s="52"/>
      <c r="Z452" s="120"/>
      <c r="AA452" s="120"/>
      <c r="AB452" s="121"/>
      <c r="AC452" s="122"/>
      <c r="AD452" s="122"/>
      <c r="AE452" s="122"/>
      <c r="AF452" s="122"/>
      <c r="AG452" s="122"/>
      <c r="AH452" s="122"/>
      <c r="AI452" s="122"/>
      <c r="AJ452" s="122"/>
      <c r="AK452" s="122"/>
      <c r="AL452" s="122"/>
      <c r="AM452" s="122"/>
      <c r="AN452" s="122"/>
      <c r="AO452" s="122"/>
      <c r="AP452" s="122"/>
      <c r="AQ452" s="122"/>
      <c r="AR452" s="122"/>
      <c r="AS452" s="122"/>
      <c r="AT452" s="122"/>
      <c r="AU452" s="122"/>
      <c r="AV452" s="122"/>
      <c r="AW452" s="122"/>
      <c r="AX452" s="189"/>
      <c r="AY452" s="10"/>
      <c r="AZ452" s="73"/>
      <c r="BA452" s="52"/>
      <c r="BB452" s="52"/>
      <c r="BC452" s="52"/>
      <c r="BD452" s="52"/>
      <c r="BE452" s="52"/>
      <c r="BF452" s="10"/>
      <c r="BG452" s="10"/>
      <c r="BH452" s="10"/>
      <c r="BI452" s="10"/>
      <c r="BJ452" s="10"/>
      <c r="BK452" s="10"/>
      <c r="BL452" s="10"/>
      <c r="BM452" s="10"/>
    </row>
    <row r="453" spans="1:82" s="4" customFormat="1" ht="25.2" customHeight="1">
      <c r="B453" s="27" t="s">
        <v>58</v>
      </c>
      <c r="C453" s="26"/>
      <c r="E453" s="25">
        <v>209258.23</v>
      </c>
      <c r="F453" s="24">
        <v>90304.8</v>
      </c>
      <c r="G453" s="24">
        <v>103015.49</v>
      </c>
      <c r="H453" s="24">
        <v>0</v>
      </c>
      <c r="I453" s="24">
        <v>129240</v>
      </c>
      <c r="J453" s="24">
        <v>27886521.489999998</v>
      </c>
      <c r="K453" s="24">
        <v>20359055.800000001</v>
      </c>
      <c r="L453" s="24">
        <v>12822597</v>
      </c>
      <c r="M453" s="24">
        <v>9782952</v>
      </c>
      <c r="N453" s="24">
        <v>5483099.0500000007</v>
      </c>
      <c r="O453" s="24">
        <v>14296300</v>
      </c>
      <c r="P453" s="24">
        <v>4146430.68</v>
      </c>
      <c r="Q453" s="24">
        <v>0</v>
      </c>
      <c r="R453" s="91"/>
      <c r="S453" s="10" t="s">
        <v>534</v>
      </c>
      <c r="T453" s="87"/>
      <c r="U453" s="7"/>
      <c r="V453" s="156"/>
      <c r="W453" s="156"/>
      <c r="X453" s="52"/>
      <c r="Y453" s="52"/>
      <c r="Z453" s="120"/>
      <c r="AA453" s="120"/>
      <c r="AB453" s="121"/>
      <c r="AC453" s="122"/>
      <c r="AD453" s="122"/>
      <c r="AE453" s="122"/>
      <c r="AF453" s="122"/>
      <c r="AG453" s="122"/>
      <c r="AH453" s="122"/>
      <c r="AI453" s="122"/>
      <c r="AJ453" s="122"/>
      <c r="AK453" s="122"/>
      <c r="AL453" s="122"/>
      <c r="AM453" s="122"/>
      <c r="AN453" s="122"/>
      <c r="AO453" s="122"/>
      <c r="AP453" s="122"/>
      <c r="AQ453" s="122"/>
      <c r="AR453" s="122"/>
      <c r="AS453" s="122"/>
      <c r="AT453" s="122"/>
      <c r="AU453" s="122"/>
      <c r="AV453" s="122"/>
      <c r="AW453" s="122"/>
      <c r="AX453" s="189"/>
      <c r="AY453" s="10"/>
      <c r="AZ453" s="8"/>
      <c r="BA453" s="29"/>
      <c r="BB453" s="29"/>
      <c r="BC453" s="29"/>
      <c r="BD453" s="52"/>
      <c r="BE453" s="52"/>
      <c r="BF453" s="29"/>
      <c r="BG453" s="29"/>
      <c r="BH453" s="29"/>
      <c r="BI453" s="29"/>
      <c r="BJ453" s="29"/>
      <c r="BK453" s="29"/>
      <c r="BL453" s="29"/>
      <c r="BM453" s="29"/>
    </row>
    <row r="454" spans="1:82" s="4" customFormat="1" ht="25.2" customHeight="1">
      <c r="B454" s="27" t="s">
        <v>57</v>
      </c>
      <c r="C454" s="26"/>
      <c r="E454" s="25">
        <v>133809</v>
      </c>
      <c r="F454" s="24">
        <v>256789.6</v>
      </c>
      <c r="G454" s="24">
        <v>402039.75</v>
      </c>
      <c r="H454" s="24">
        <v>1860537</v>
      </c>
      <c r="I454" s="24">
        <v>156053</v>
      </c>
      <c r="J454" s="24">
        <v>22809789.280000001</v>
      </c>
      <c r="K454" s="24">
        <v>19763276.670000002</v>
      </c>
      <c r="L454" s="24">
        <v>14671614</v>
      </c>
      <c r="M454" s="24">
        <v>10200919</v>
      </c>
      <c r="N454" s="24">
        <v>6796236.8600000003</v>
      </c>
      <c r="O454" s="24">
        <v>6764470</v>
      </c>
      <c r="P454" s="24">
        <v>2114000</v>
      </c>
      <c r="Q454" s="24">
        <v>20000</v>
      </c>
      <c r="R454" s="91"/>
      <c r="S454" s="10" t="s">
        <v>535</v>
      </c>
      <c r="T454" s="87"/>
      <c r="U454" s="7"/>
      <c r="V454" s="156"/>
      <c r="W454" s="156"/>
      <c r="X454" s="10"/>
      <c r="Y454" s="52"/>
      <c r="Z454" s="120"/>
      <c r="AA454" s="120"/>
      <c r="AB454" s="121"/>
      <c r="AC454" s="122"/>
      <c r="AD454" s="122"/>
      <c r="AE454" s="122"/>
      <c r="AF454" s="122"/>
      <c r="AG454" s="122"/>
      <c r="AH454" s="122"/>
      <c r="AI454" s="122"/>
      <c r="AJ454" s="122"/>
      <c r="AK454" s="122"/>
      <c r="AL454" s="122"/>
      <c r="AM454" s="122"/>
      <c r="AN454" s="122"/>
      <c r="AO454" s="122"/>
      <c r="AP454" s="122"/>
      <c r="AQ454" s="122"/>
      <c r="AR454" s="122"/>
      <c r="AS454" s="122"/>
      <c r="AT454" s="122"/>
      <c r="AU454" s="122"/>
      <c r="AV454" s="122"/>
      <c r="AW454" s="122"/>
      <c r="AX454" s="189"/>
      <c r="AY454" s="10"/>
      <c r="AZ454" s="8"/>
      <c r="BA454" s="10"/>
      <c r="BB454" s="10"/>
      <c r="BC454" s="10"/>
      <c r="BD454" s="29"/>
      <c r="BE454" s="29"/>
      <c r="BF454" s="10"/>
      <c r="BG454" s="10"/>
      <c r="BH454" s="10"/>
      <c r="BI454" s="10"/>
      <c r="BJ454" s="10"/>
      <c r="BK454" s="10"/>
      <c r="BL454" s="10"/>
      <c r="BM454" s="10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</row>
    <row r="455" spans="1:82" s="5" customFormat="1" ht="25.2" customHeight="1">
      <c r="A455" s="35" t="s">
        <v>56</v>
      </c>
      <c r="B455" s="30"/>
      <c r="C455" s="29"/>
      <c r="E455" s="23">
        <f t="shared" ref="E455:W455" si="43">SUM(E456:E459)</f>
        <v>1228196.83</v>
      </c>
      <c r="F455" s="23">
        <f t="shared" si="43"/>
        <v>469915.21</v>
      </c>
      <c r="G455" s="23">
        <f t="shared" si="43"/>
        <v>976377.59</v>
      </c>
      <c r="H455" s="23">
        <f t="shared" si="43"/>
        <v>473631</v>
      </c>
      <c r="I455" s="23">
        <f t="shared" si="43"/>
        <v>371709.3</v>
      </c>
      <c r="J455" s="23">
        <f t="shared" si="43"/>
        <v>103095436.84</v>
      </c>
      <c r="K455" s="23">
        <f t="shared" si="43"/>
        <v>87484634.140000001</v>
      </c>
      <c r="L455" s="23">
        <f t="shared" si="43"/>
        <v>55308995</v>
      </c>
      <c r="M455" s="23">
        <f t="shared" si="43"/>
        <v>43965511.359999999</v>
      </c>
      <c r="N455" s="23">
        <f t="shared" si="43"/>
        <v>21349149.07</v>
      </c>
      <c r="O455" s="23">
        <f t="shared" si="43"/>
        <v>46964194.899999999</v>
      </c>
      <c r="P455" s="23">
        <f t="shared" si="43"/>
        <v>10905380</v>
      </c>
      <c r="Q455" s="23">
        <f t="shared" si="43"/>
        <v>25000</v>
      </c>
      <c r="R455" s="29" t="s">
        <v>595</v>
      </c>
      <c r="S455" s="29"/>
      <c r="T455" s="87"/>
      <c r="U455" s="7"/>
      <c r="V455" s="156"/>
      <c r="W455" s="156"/>
      <c r="X455" s="10"/>
      <c r="Y455" s="52"/>
      <c r="Z455" s="189"/>
      <c r="AA455" s="189"/>
      <c r="AB455" s="189"/>
      <c r="AC455" s="189"/>
      <c r="AD455" s="189"/>
      <c r="AE455" s="189"/>
      <c r="AF455" s="189"/>
      <c r="AG455" s="189"/>
      <c r="AH455" s="189"/>
      <c r="AI455" s="189"/>
      <c r="AJ455" s="189"/>
      <c r="AK455" s="189"/>
      <c r="AL455" s="189"/>
      <c r="AM455" s="189"/>
      <c r="AN455" s="189"/>
      <c r="AO455" s="189"/>
      <c r="AP455" s="189"/>
      <c r="AQ455" s="189"/>
      <c r="AR455" s="189"/>
      <c r="AS455" s="189"/>
      <c r="AT455" s="189"/>
      <c r="AU455" s="189"/>
      <c r="AV455" s="189"/>
      <c r="AW455" s="189"/>
      <c r="AX455" s="189"/>
      <c r="AY455" s="10"/>
      <c r="AZ455" s="8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</row>
    <row r="456" spans="1:82" s="4" customFormat="1" ht="25.2" customHeight="1">
      <c r="B456" s="27" t="s">
        <v>55</v>
      </c>
      <c r="C456" s="26"/>
      <c r="E456" s="25">
        <v>377428.17</v>
      </c>
      <c r="F456" s="24">
        <v>129913.2</v>
      </c>
      <c r="G456" s="24">
        <v>218885.07</v>
      </c>
      <c r="H456" s="24">
        <v>0</v>
      </c>
      <c r="I456" s="24">
        <v>77880</v>
      </c>
      <c r="J456" s="24">
        <v>24143197.640000001</v>
      </c>
      <c r="K456" s="24">
        <v>24100456.280000001</v>
      </c>
      <c r="L456" s="24">
        <v>15757141</v>
      </c>
      <c r="M456" s="24">
        <v>13405482</v>
      </c>
      <c r="N456" s="24">
        <v>4982310.2200000007</v>
      </c>
      <c r="O456" s="24">
        <v>10106590</v>
      </c>
      <c r="P456" s="24">
        <v>2731380</v>
      </c>
      <c r="Q456" s="24">
        <v>0</v>
      </c>
      <c r="S456" s="10" t="s">
        <v>536</v>
      </c>
      <c r="U456" s="97"/>
      <c r="V456" s="10"/>
      <c r="W456" s="10"/>
      <c r="X456" s="10"/>
      <c r="Y456" s="52"/>
      <c r="Z456" s="120"/>
      <c r="AA456" s="120"/>
      <c r="AB456" s="121"/>
      <c r="AC456" s="122"/>
      <c r="AD456" s="122"/>
      <c r="AE456" s="122"/>
      <c r="AF456" s="122"/>
      <c r="AG456" s="122"/>
      <c r="AH456" s="122"/>
      <c r="AI456" s="122"/>
      <c r="AJ456" s="122"/>
      <c r="AK456" s="122"/>
      <c r="AL456" s="122"/>
      <c r="AM456" s="122"/>
      <c r="AN456" s="122"/>
      <c r="AO456" s="122"/>
      <c r="AP456" s="122"/>
      <c r="AQ456" s="122"/>
      <c r="AR456" s="122"/>
      <c r="AS456" s="122"/>
      <c r="AT456" s="122"/>
      <c r="AU456" s="122"/>
      <c r="AV456" s="122"/>
      <c r="AW456" s="122"/>
      <c r="AX456" s="189"/>
      <c r="AY456" s="10"/>
      <c r="AZ456" s="11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</row>
    <row r="457" spans="1:82" s="4" customFormat="1" ht="25.2" customHeight="1">
      <c r="B457" s="27" t="s">
        <v>54</v>
      </c>
      <c r="C457" s="26"/>
      <c r="E457" s="25">
        <v>144877.88</v>
      </c>
      <c r="F457" s="24">
        <v>5768.8</v>
      </c>
      <c r="G457" s="24">
        <v>149072.29</v>
      </c>
      <c r="H457" s="24">
        <v>0</v>
      </c>
      <c r="I457" s="24">
        <v>21975.3</v>
      </c>
      <c r="J457" s="24">
        <v>15137145</v>
      </c>
      <c r="K457" s="24">
        <v>15512447.109999999</v>
      </c>
      <c r="L457" s="24">
        <v>7741443</v>
      </c>
      <c r="M457" s="24">
        <v>6508992.5199999996</v>
      </c>
      <c r="N457" s="24">
        <v>3293560.73</v>
      </c>
      <c r="O457" s="24">
        <v>8545546.9000000004</v>
      </c>
      <c r="P457" s="24">
        <v>1390000</v>
      </c>
      <c r="Q457" s="24">
        <v>0</v>
      </c>
      <c r="R457" s="91"/>
      <c r="S457" s="10" t="s">
        <v>537</v>
      </c>
      <c r="U457" s="97"/>
      <c r="V457" s="91"/>
      <c r="W457" s="10"/>
      <c r="X457" s="10"/>
      <c r="Y457" s="52"/>
      <c r="Z457" s="120"/>
      <c r="AA457" s="120"/>
      <c r="AB457" s="121"/>
      <c r="AC457" s="122"/>
      <c r="AD457" s="122"/>
      <c r="AE457" s="122"/>
      <c r="AF457" s="122"/>
      <c r="AG457" s="122"/>
      <c r="AH457" s="122"/>
      <c r="AI457" s="122"/>
      <c r="AJ457" s="122"/>
      <c r="AK457" s="122"/>
      <c r="AL457" s="122"/>
      <c r="AM457" s="122"/>
      <c r="AN457" s="122"/>
      <c r="AO457" s="122"/>
      <c r="AP457" s="122"/>
      <c r="AQ457" s="122"/>
      <c r="AR457" s="122"/>
      <c r="AS457" s="122"/>
      <c r="AT457" s="122"/>
      <c r="AU457" s="122"/>
      <c r="AV457" s="122"/>
      <c r="AW457" s="122"/>
      <c r="AX457" s="189"/>
      <c r="AY457" s="10"/>
      <c r="AZ457" s="52"/>
      <c r="BA457" s="10"/>
      <c r="BB457" s="10"/>
      <c r="BC457" s="10"/>
      <c r="BD457" s="10"/>
      <c r="BE457" s="10"/>
      <c r="BF457" s="29"/>
      <c r="BG457" s="29"/>
      <c r="BH457" s="29"/>
      <c r="BI457" s="29"/>
      <c r="BJ457" s="29"/>
      <c r="BK457" s="29"/>
      <c r="BL457" s="29"/>
      <c r="BM457" s="29"/>
    </row>
    <row r="458" spans="1:82" s="4" customFormat="1" ht="25.2" customHeight="1">
      <c r="B458" s="27" t="s">
        <v>53</v>
      </c>
      <c r="C458" s="162"/>
      <c r="D458" s="163"/>
      <c r="E458" s="25">
        <v>500123.58</v>
      </c>
      <c r="F458" s="24">
        <v>48630.7</v>
      </c>
      <c r="G458" s="24">
        <v>333961.84999999998</v>
      </c>
      <c r="H458" s="24">
        <v>0</v>
      </c>
      <c r="I458" s="24">
        <v>134390</v>
      </c>
      <c r="J458" s="24">
        <v>35872435.200000003</v>
      </c>
      <c r="K458" s="24">
        <v>28031663.699999999</v>
      </c>
      <c r="L458" s="24">
        <v>19324696</v>
      </c>
      <c r="M458" s="24">
        <v>13342216.84</v>
      </c>
      <c r="N458" s="24">
        <v>5767711.8100000005</v>
      </c>
      <c r="O458" s="24">
        <v>14270108</v>
      </c>
      <c r="P458" s="24">
        <v>4332000</v>
      </c>
      <c r="Q458" s="24">
        <v>0</v>
      </c>
      <c r="R458" s="91"/>
      <c r="S458" s="10" t="s">
        <v>538</v>
      </c>
      <c r="U458" s="97"/>
      <c r="V458" s="91"/>
      <c r="W458" s="10"/>
      <c r="X458" s="29"/>
      <c r="Y458" s="29"/>
      <c r="Z458" s="120"/>
      <c r="AA458" s="120"/>
      <c r="AB458" s="121"/>
      <c r="AC458" s="122"/>
      <c r="AD458" s="122"/>
      <c r="AE458" s="122"/>
      <c r="AF458" s="122"/>
      <c r="AG458" s="122"/>
      <c r="AH458" s="122"/>
      <c r="AI458" s="122"/>
      <c r="AJ458" s="122"/>
      <c r="AK458" s="122"/>
      <c r="AL458" s="122"/>
      <c r="AM458" s="122"/>
      <c r="AN458" s="122"/>
      <c r="AO458" s="122"/>
      <c r="AP458" s="122"/>
      <c r="AQ458" s="122"/>
      <c r="AR458" s="122"/>
      <c r="AS458" s="122"/>
      <c r="AT458" s="122"/>
      <c r="AU458" s="122"/>
      <c r="AV458" s="122"/>
      <c r="AW458" s="122"/>
      <c r="AX458" s="189"/>
      <c r="AY458" s="10"/>
      <c r="AZ458" s="52"/>
      <c r="BA458" s="29"/>
      <c r="BB458" s="29"/>
      <c r="BC458" s="29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</row>
    <row r="459" spans="1:82" s="4" customFormat="1" ht="25.2" customHeight="1">
      <c r="B459" s="28" t="s">
        <v>52</v>
      </c>
      <c r="C459" s="32"/>
      <c r="E459" s="25">
        <v>205767.2</v>
      </c>
      <c r="F459" s="24">
        <v>285602.51</v>
      </c>
      <c r="G459" s="24">
        <v>274458.38</v>
      </c>
      <c r="H459" s="24">
        <v>473631</v>
      </c>
      <c r="I459" s="24">
        <v>137464</v>
      </c>
      <c r="J459" s="24">
        <v>27942659</v>
      </c>
      <c r="K459" s="24">
        <v>19840067.050000001</v>
      </c>
      <c r="L459" s="24">
        <v>12485715</v>
      </c>
      <c r="M459" s="24">
        <v>10708820</v>
      </c>
      <c r="N459" s="24">
        <v>7305566.3099999996</v>
      </c>
      <c r="O459" s="24">
        <v>14041950</v>
      </c>
      <c r="P459" s="24">
        <v>2452000</v>
      </c>
      <c r="Q459" s="24">
        <v>25000</v>
      </c>
      <c r="R459" s="91"/>
      <c r="S459" s="10" t="s">
        <v>539</v>
      </c>
      <c r="U459" s="97"/>
      <c r="V459" s="91"/>
      <c r="W459" s="10"/>
      <c r="X459" s="10"/>
      <c r="Y459" s="10"/>
      <c r="Z459" s="120"/>
      <c r="AA459" s="120"/>
      <c r="AB459" s="121"/>
      <c r="AC459" s="122"/>
      <c r="AD459" s="122"/>
      <c r="AE459" s="122"/>
      <c r="AF459" s="122"/>
      <c r="AG459" s="122"/>
      <c r="AH459" s="122"/>
      <c r="AI459" s="122"/>
      <c r="AJ459" s="122"/>
      <c r="AK459" s="122"/>
      <c r="AL459" s="122"/>
      <c r="AM459" s="122"/>
      <c r="AN459" s="122"/>
      <c r="AO459" s="122"/>
      <c r="AP459" s="122"/>
      <c r="AQ459" s="122"/>
      <c r="AR459" s="122"/>
      <c r="AS459" s="122"/>
      <c r="AT459" s="122"/>
      <c r="AU459" s="122"/>
      <c r="AV459" s="122"/>
      <c r="AW459" s="122"/>
      <c r="AX459" s="189"/>
      <c r="AY459" s="73"/>
      <c r="AZ459" s="52"/>
      <c r="BA459" s="10"/>
      <c r="BB459" s="10"/>
      <c r="BC459" s="10"/>
      <c r="BD459" s="29"/>
      <c r="BE459" s="29"/>
      <c r="BF459" s="10"/>
      <c r="BG459" s="10"/>
      <c r="BH459" s="10"/>
      <c r="BI459" s="10"/>
      <c r="BJ459" s="10"/>
      <c r="BK459" s="10"/>
      <c r="BL459" s="10"/>
      <c r="BM459" s="10"/>
    </row>
    <row r="460" spans="1:82" s="5" customFormat="1" ht="25.2" customHeight="1">
      <c r="A460" s="35" t="s">
        <v>51</v>
      </c>
      <c r="B460" s="57"/>
      <c r="E460" s="23">
        <v>0</v>
      </c>
      <c r="F460" s="23">
        <v>0</v>
      </c>
      <c r="G460" s="23">
        <v>0</v>
      </c>
      <c r="H460" s="23">
        <v>0</v>
      </c>
      <c r="I460" s="23">
        <v>0</v>
      </c>
      <c r="J460" s="23">
        <v>0</v>
      </c>
      <c r="K460" s="23">
        <v>0</v>
      </c>
      <c r="L460" s="24">
        <v>0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9" t="s">
        <v>540</v>
      </c>
      <c r="S460" s="29"/>
      <c r="U460" s="97"/>
      <c r="V460" s="29"/>
      <c r="W460" s="29"/>
      <c r="X460" s="10"/>
      <c r="Y460" s="10"/>
      <c r="Z460" s="189"/>
      <c r="AA460" s="189"/>
      <c r="AB460" s="189"/>
      <c r="AC460" s="189"/>
      <c r="AD460" s="189"/>
      <c r="AE460" s="189"/>
      <c r="AF460" s="189"/>
      <c r="AG460" s="189"/>
      <c r="AH460" s="189"/>
      <c r="AI460" s="189"/>
      <c r="AJ460" s="189"/>
      <c r="AK460" s="189"/>
      <c r="AL460" s="189"/>
      <c r="AM460" s="189"/>
      <c r="AN460" s="189"/>
      <c r="AO460" s="189"/>
      <c r="AP460" s="189"/>
      <c r="AQ460" s="189"/>
      <c r="AR460" s="189"/>
      <c r="AS460" s="189"/>
      <c r="AT460" s="189"/>
      <c r="AU460" s="189"/>
      <c r="AV460" s="189"/>
      <c r="AW460" s="189"/>
      <c r="AX460" s="189"/>
      <c r="AY460" s="8"/>
      <c r="AZ460" s="52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</row>
    <row r="461" spans="1:82" s="5" customFormat="1" ht="64.8" customHeight="1">
      <c r="A461" s="35"/>
      <c r="B461" s="30"/>
      <c r="E461" s="56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99"/>
      <c r="S461" s="29"/>
      <c r="T461" s="29"/>
      <c r="U461" s="97"/>
      <c r="V461" s="99"/>
      <c r="W461" s="29"/>
      <c r="X461" s="10"/>
      <c r="Y461" s="10"/>
      <c r="Z461" s="189"/>
      <c r="AA461" s="189"/>
      <c r="AB461" s="189"/>
      <c r="AC461" s="189"/>
      <c r="AD461" s="189"/>
      <c r="AE461" s="189"/>
      <c r="AF461" s="189"/>
      <c r="AG461" s="189"/>
      <c r="AH461" s="189"/>
      <c r="AI461" s="189"/>
      <c r="AJ461" s="189"/>
      <c r="AK461" s="189"/>
      <c r="AL461" s="189"/>
      <c r="AM461" s="189"/>
      <c r="AN461" s="189"/>
      <c r="AO461" s="189"/>
      <c r="AP461" s="189"/>
      <c r="AQ461" s="189"/>
      <c r="AR461" s="189"/>
      <c r="AS461" s="189"/>
      <c r="AT461" s="189"/>
      <c r="AU461" s="189"/>
      <c r="AV461" s="189"/>
      <c r="AW461" s="189"/>
      <c r="AX461" s="189"/>
      <c r="AY461" s="8"/>
      <c r="AZ461" s="52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</row>
    <row r="462" spans="1:82" s="5" customFormat="1" ht="93.6" customHeight="1">
      <c r="A462" s="35"/>
      <c r="B462" s="30"/>
      <c r="E462" s="56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99"/>
      <c r="S462" s="29"/>
      <c r="T462" s="29"/>
      <c r="U462" s="97"/>
      <c r="V462" s="99"/>
      <c r="W462" s="29"/>
      <c r="X462" s="10"/>
      <c r="Y462" s="10"/>
      <c r="Z462" s="189"/>
      <c r="AA462" s="189"/>
      <c r="AB462" s="189"/>
      <c r="AC462" s="189"/>
      <c r="AD462" s="189"/>
      <c r="AE462" s="189"/>
      <c r="AF462" s="189"/>
      <c r="AG462" s="189"/>
      <c r="AH462" s="189"/>
      <c r="AI462" s="189"/>
      <c r="AJ462" s="189"/>
      <c r="AK462" s="189"/>
      <c r="AL462" s="189"/>
      <c r="AM462" s="189"/>
      <c r="AN462" s="189"/>
      <c r="AO462" s="189"/>
      <c r="AP462" s="189"/>
      <c r="AQ462" s="189"/>
      <c r="AR462" s="189"/>
      <c r="AS462" s="189"/>
      <c r="AT462" s="189"/>
      <c r="AU462" s="189"/>
      <c r="AV462" s="189"/>
      <c r="AW462" s="189"/>
      <c r="AX462" s="189"/>
      <c r="AY462" s="8"/>
      <c r="AZ462" s="52"/>
      <c r="BA462" s="29"/>
      <c r="BB462" s="29"/>
      <c r="BC462" s="29"/>
      <c r="BD462" s="10"/>
      <c r="BE462" s="10"/>
      <c r="BF462" s="29"/>
      <c r="BG462" s="29"/>
      <c r="BH462" s="29"/>
      <c r="BI462" s="29"/>
      <c r="BJ462" s="29"/>
      <c r="BK462" s="29"/>
      <c r="BL462" s="29"/>
      <c r="BM462" s="29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</row>
    <row r="463" spans="1:82" s="9" customFormat="1" ht="26.25" customHeight="1">
      <c r="B463" s="54" t="s">
        <v>50</v>
      </c>
      <c r="C463" s="51"/>
      <c r="D463" s="54" t="s">
        <v>564</v>
      </c>
      <c r="E463" s="53"/>
      <c r="V463" s="73"/>
      <c r="W463" s="73"/>
      <c r="X463" s="29"/>
      <c r="Y463" s="10"/>
      <c r="Z463" s="189"/>
      <c r="AA463" s="189"/>
      <c r="AB463" s="189"/>
      <c r="AC463" s="189"/>
      <c r="AD463" s="189"/>
      <c r="AE463" s="189"/>
      <c r="AF463" s="189"/>
      <c r="AG463" s="189"/>
      <c r="AH463" s="189"/>
      <c r="AI463" s="189"/>
      <c r="AJ463" s="189"/>
      <c r="AK463" s="189"/>
      <c r="AL463" s="189"/>
      <c r="AM463" s="189"/>
      <c r="AN463" s="189"/>
      <c r="AO463" s="189"/>
      <c r="AP463" s="189"/>
      <c r="AQ463" s="189"/>
      <c r="AR463" s="189"/>
      <c r="AS463" s="189"/>
      <c r="AT463" s="189"/>
      <c r="AU463" s="189"/>
      <c r="AV463" s="189"/>
      <c r="AW463" s="189"/>
      <c r="AX463" s="189"/>
      <c r="AY463" s="8"/>
      <c r="AZ463" s="29"/>
      <c r="BA463" s="10"/>
      <c r="BB463" s="10"/>
      <c r="BC463" s="10"/>
      <c r="BD463" s="29"/>
      <c r="BE463" s="29"/>
      <c r="BF463" s="29"/>
      <c r="BG463" s="29"/>
      <c r="BH463" s="29"/>
      <c r="BI463" s="29"/>
      <c r="BJ463" s="29"/>
      <c r="BK463" s="29"/>
      <c r="BL463" s="29"/>
      <c r="BM463" s="29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</row>
    <row r="464" spans="1:82" s="8" customFormat="1" ht="18.75" customHeight="1">
      <c r="B464" s="9" t="s">
        <v>49</v>
      </c>
      <c r="C464" s="51"/>
      <c r="D464" s="50" t="s">
        <v>48</v>
      </c>
      <c r="E464" s="49"/>
      <c r="U464" s="4"/>
      <c r="X464" s="10"/>
      <c r="Y464" s="10"/>
      <c r="Z464" s="189"/>
      <c r="AA464" s="189"/>
      <c r="AB464" s="189"/>
      <c r="AC464" s="189"/>
      <c r="AD464" s="189"/>
      <c r="AE464" s="189"/>
      <c r="AF464" s="189"/>
      <c r="AG464" s="189"/>
      <c r="AH464" s="189"/>
      <c r="AI464" s="189"/>
      <c r="AJ464" s="189"/>
      <c r="AK464" s="189"/>
      <c r="AL464" s="189"/>
      <c r="AM464" s="189"/>
      <c r="AN464" s="189"/>
      <c r="AO464" s="189"/>
      <c r="AP464" s="189"/>
      <c r="AQ464" s="189"/>
      <c r="AR464" s="189"/>
      <c r="AS464" s="189"/>
      <c r="AT464" s="189"/>
      <c r="AU464" s="189"/>
      <c r="AV464" s="189"/>
      <c r="AW464" s="189"/>
      <c r="AX464" s="189"/>
      <c r="AZ464" s="10"/>
      <c r="BA464" s="10"/>
      <c r="BB464" s="10"/>
      <c r="BC464" s="10"/>
      <c r="BD464" s="10"/>
      <c r="BE464" s="10"/>
      <c r="BF464" s="29"/>
      <c r="BG464" s="29"/>
      <c r="BH464" s="29"/>
      <c r="BI464" s="29"/>
      <c r="BJ464" s="29"/>
      <c r="BK464" s="29"/>
      <c r="BL464" s="29"/>
      <c r="BM464" s="29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</row>
    <row r="465" spans="1:82" s="8" customFormat="1">
      <c r="B465" s="9"/>
      <c r="C465" s="51"/>
      <c r="D465" s="50" t="s">
        <v>566</v>
      </c>
      <c r="E465" s="49"/>
      <c r="Q465" s="52"/>
      <c r="R465" s="52"/>
      <c r="S465" s="92" t="s">
        <v>303</v>
      </c>
      <c r="T465" s="52"/>
      <c r="U465" s="9"/>
      <c r="V465" s="52"/>
      <c r="W465" s="92"/>
      <c r="X465" s="10"/>
      <c r="Y465" s="10"/>
      <c r="Z465" s="189"/>
      <c r="AA465" s="189"/>
      <c r="AB465" s="189"/>
      <c r="AC465" s="189"/>
      <c r="AD465" s="189"/>
      <c r="AE465" s="189"/>
      <c r="AF465" s="189"/>
      <c r="AG465" s="189"/>
      <c r="AH465" s="189"/>
      <c r="AI465" s="189"/>
      <c r="AJ465" s="189"/>
      <c r="AK465" s="189"/>
      <c r="AL465" s="189"/>
      <c r="AM465" s="189"/>
      <c r="AN465" s="189"/>
      <c r="AO465" s="189"/>
      <c r="AP465" s="189"/>
      <c r="AQ465" s="189"/>
      <c r="AR465" s="189"/>
      <c r="AS465" s="189"/>
      <c r="AT465" s="189"/>
      <c r="AU465" s="189"/>
      <c r="AV465" s="189"/>
      <c r="AW465" s="189"/>
      <c r="AX465" s="189"/>
      <c r="AZ465" s="10"/>
      <c r="BA465" s="10"/>
      <c r="BB465" s="10"/>
      <c r="BC465" s="10"/>
      <c r="BD465" s="10"/>
      <c r="BE465" s="10"/>
      <c r="BF465" s="73"/>
      <c r="BG465" s="73"/>
      <c r="BH465" s="73"/>
      <c r="BI465" s="73"/>
      <c r="BJ465" s="73"/>
      <c r="BK465" s="73"/>
      <c r="BL465" s="73"/>
      <c r="BM465" s="73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</row>
    <row r="466" spans="1:82" s="8" customFormat="1" ht="15" customHeight="1">
      <c r="B466" s="9"/>
      <c r="C466" s="51"/>
      <c r="D466" s="50"/>
      <c r="E466" s="49"/>
      <c r="P466" s="52"/>
      <c r="Q466" s="52"/>
      <c r="R466" s="48"/>
      <c r="S466" s="48"/>
      <c r="T466" s="52"/>
      <c r="V466" s="52"/>
      <c r="W466" s="52"/>
      <c r="X466" s="10"/>
      <c r="Y466" s="10"/>
      <c r="Z466" s="189"/>
      <c r="AA466" s="189"/>
      <c r="AB466" s="189"/>
      <c r="AC466" s="189"/>
      <c r="AD466" s="189"/>
      <c r="AE466" s="189"/>
      <c r="AF466" s="189"/>
      <c r="AG466" s="189"/>
      <c r="AH466" s="189"/>
      <c r="AI466" s="189"/>
      <c r="AJ466" s="189"/>
      <c r="AK466" s="189"/>
      <c r="AL466" s="189"/>
      <c r="AM466" s="189"/>
      <c r="AN466" s="189"/>
      <c r="AO466" s="189"/>
      <c r="AP466" s="189"/>
      <c r="AQ466" s="189"/>
      <c r="AR466" s="189"/>
      <c r="AS466" s="189"/>
      <c r="AT466" s="189"/>
      <c r="AU466" s="189"/>
      <c r="AV466" s="189"/>
      <c r="AW466" s="189"/>
      <c r="AX466" s="189"/>
      <c r="AZ466" s="10"/>
      <c r="BA466" s="10"/>
      <c r="BB466" s="10"/>
      <c r="BC466" s="10"/>
      <c r="BD466" s="10"/>
      <c r="BE466" s="10"/>
      <c r="BM466" s="10"/>
      <c r="BN466" s="4"/>
      <c r="BO466" s="4"/>
      <c r="BP466" s="4"/>
      <c r="BQ466" s="9"/>
      <c r="BR466" s="9"/>
      <c r="BS466" s="9"/>
      <c r="BT466" s="9"/>
      <c r="BU466" s="9"/>
      <c r="BV466" s="9"/>
      <c r="BW466" s="9"/>
      <c r="BX466" s="9"/>
      <c r="BY466" s="9"/>
      <c r="BZ466" s="9"/>
      <c r="CA466" s="9"/>
      <c r="CB466" s="9"/>
      <c r="CC466" s="9"/>
      <c r="CD466" s="9"/>
    </row>
    <row r="467" spans="1:82" s="3" customFormat="1" ht="21.6" customHeight="1">
      <c r="A467" s="107"/>
      <c r="B467" s="108"/>
      <c r="C467" s="108"/>
      <c r="D467" s="109"/>
      <c r="E467" s="164" t="s">
        <v>47</v>
      </c>
      <c r="F467" s="165"/>
      <c r="G467" s="165"/>
      <c r="H467" s="165"/>
      <c r="I467" s="165"/>
      <c r="J467" s="165"/>
      <c r="K467" s="166"/>
      <c r="L467" s="167" t="s">
        <v>43</v>
      </c>
      <c r="M467" s="168"/>
      <c r="N467" s="168"/>
      <c r="O467" s="168"/>
      <c r="P467" s="168"/>
      <c r="Q467" s="169"/>
      <c r="R467" s="129" t="s">
        <v>302</v>
      </c>
      <c r="S467" s="90"/>
      <c r="T467" s="93"/>
      <c r="V467" s="153"/>
      <c r="W467" s="90"/>
      <c r="X467" s="10"/>
      <c r="Y467" s="10"/>
      <c r="Z467" s="189"/>
      <c r="AA467" s="189"/>
      <c r="AB467" s="189"/>
      <c r="AC467" s="189"/>
      <c r="AD467" s="189"/>
      <c r="AE467" s="189"/>
      <c r="AF467" s="189"/>
      <c r="AG467" s="189"/>
      <c r="AH467" s="189"/>
      <c r="AI467" s="189"/>
      <c r="AJ467" s="189"/>
      <c r="AK467" s="189"/>
      <c r="AL467" s="189"/>
      <c r="AM467" s="189"/>
      <c r="AN467" s="189"/>
      <c r="AO467" s="189"/>
      <c r="AP467" s="189"/>
      <c r="AQ467" s="189"/>
      <c r="AR467" s="189"/>
      <c r="AS467" s="189"/>
      <c r="AT467" s="189"/>
      <c r="AU467" s="189"/>
      <c r="AV467" s="189"/>
      <c r="AW467" s="189"/>
      <c r="AX467" s="189"/>
      <c r="AY467" s="8"/>
      <c r="AZ467" s="10"/>
      <c r="BA467" s="29"/>
      <c r="BB467" s="29"/>
      <c r="BC467" s="29"/>
      <c r="BD467" s="10"/>
      <c r="BE467" s="10"/>
      <c r="BF467" s="8"/>
      <c r="BG467" s="8"/>
      <c r="BH467" s="8"/>
      <c r="BI467" s="8"/>
      <c r="BJ467" s="8"/>
      <c r="BK467" s="8"/>
      <c r="BL467" s="8"/>
      <c r="BM467" s="193"/>
      <c r="BN467" s="4"/>
      <c r="BO467" s="4"/>
      <c r="BP467" s="4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/>
      <c r="CC467" s="8"/>
      <c r="CD467" s="8"/>
    </row>
    <row r="468" spans="1:82" s="7" customFormat="1">
      <c r="A468" s="158" t="s">
        <v>45</v>
      </c>
      <c r="B468" s="158"/>
      <c r="C468" s="158"/>
      <c r="D468" s="159"/>
      <c r="E468" s="170" t="s">
        <v>46</v>
      </c>
      <c r="F468" s="171"/>
      <c r="G468" s="171"/>
      <c r="H468" s="171"/>
      <c r="I468" s="171"/>
      <c r="J468" s="171"/>
      <c r="K468" s="172"/>
      <c r="L468" s="160" t="s">
        <v>28</v>
      </c>
      <c r="M468" s="161"/>
      <c r="N468" s="161"/>
      <c r="O468" s="161"/>
      <c r="P468" s="161"/>
      <c r="Q468" s="161"/>
      <c r="R468" s="154" t="s">
        <v>304</v>
      </c>
      <c r="S468" s="155"/>
      <c r="T468" s="93"/>
      <c r="V468" s="156"/>
      <c r="W468" s="156"/>
      <c r="X468" s="10"/>
      <c r="Y468" s="10"/>
      <c r="Z468" s="189"/>
      <c r="AA468" s="189"/>
      <c r="AB468" s="189"/>
      <c r="AC468" s="189"/>
      <c r="AD468" s="189"/>
      <c r="AE468" s="189"/>
      <c r="AF468" s="189"/>
      <c r="AG468" s="189"/>
      <c r="AH468" s="189"/>
      <c r="AI468" s="189"/>
      <c r="AJ468" s="189"/>
      <c r="AK468" s="189"/>
      <c r="AL468" s="189"/>
      <c r="AM468" s="189"/>
      <c r="AN468" s="189"/>
      <c r="AO468" s="189"/>
      <c r="AP468" s="189"/>
      <c r="AQ468" s="189"/>
      <c r="AR468" s="189"/>
      <c r="AS468" s="189"/>
      <c r="AT468" s="189"/>
      <c r="AU468" s="189"/>
      <c r="AV468" s="189"/>
      <c r="AW468" s="189"/>
      <c r="AX468" s="189"/>
      <c r="AY468" s="8"/>
      <c r="AZ468" s="29"/>
      <c r="BA468" s="29"/>
      <c r="BB468" s="29"/>
      <c r="BC468" s="29"/>
      <c r="BD468" s="29"/>
      <c r="BE468" s="29"/>
      <c r="BF468" s="8"/>
      <c r="BG468" s="8"/>
      <c r="BH468" s="8"/>
      <c r="BI468" s="8"/>
      <c r="BJ468" s="8"/>
      <c r="BK468" s="8"/>
      <c r="BL468" s="8"/>
      <c r="BM468" s="29"/>
      <c r="BN468" s="6"/>
      <c r="BO468" s="6"/>
      <c r="BP468" s="6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/>
      <c r="CC468" s="8"/>
      <c r="CD468" s="8"/>
    </row>
    <row r="469" spans="1:82" s="7" customFormat="1" ht="3.6" customHeight="1">
      <c r="E469" s="44"/>
      <c r="G469" s="39"/>
      <c r="H469" s="39"/>
      <c r="I469" s="39"/>
      <c r="J469" s="45"/>
      <c r="K469" s="141"/>
      <c r="L469" s="142"/>
      <c r="M469" s="138"/>
      <c r="N469" s="142"/>
      <c r="O469" s="138"/>
      <c r="P469" s="142"/>
      <c r="Q469" s="139"/>
      <c r="R469" s="154"/>
      <c r="S469" s="156"/>
      <c r="T469" s="87"/>
      <c r="V469" s="156"/>
      <c r="W469" s="156"/>
      <c r="X469" s="10"/>
      <c r="Y469" s="10"/>
      <c r="Z469" s="189"/>
      <c r="AA469" s="189"/>
      <c r="AB469" s="189"/>
      <c r="AC469" s="189"/>
      <c r="AD469" s="189"/>
      <c r="AE469" s="189"/>
      <c r="AF469" s="189"/>
      <c r="AG469" s="189"/>
      <c r="AH469" s="189"/>
      <c r="AI469" s="189"/>
      <c r="AJ469" s="189"/>
      <c r="AK469" s="189"/>
      <c r="AL469" s="189"/>
      <c r="AM469" s="189"/>
      <c r="AN469" s="189"/>
      <c r="AO469" s="189"/>
      <c r="AP469" s="189"/>
      <c r="AQ469" s="189"/>
      <c r="AR469" s="189"/>
      <c r="AS469" s="189"/>
      <c r="AT469" s="189"/>
      <c r="AU469" s="189"/>
      <c r="AV469" s="189"/>
      <c r="AW469" s="189"/>
      <c r="AX469" s="189"/>
      <c r="AY469" s="8"/>
      <c r="AZ469" s="10"/>
      <c r="BA469" s="29"/>
      <c r="BB469" s="29"/>
      <c r="BC469" s="29"/>
      <c r="BD469" s="29"/>
      <c r="BE469" s="29"/>
      <c r="BF469" s="11"/>
      <c r="BG469" s="11"/>
      <c r="BH469" s="11"/>
      <c r="BI469" s="11"/>
      <c r="BJ469" s="11"/>
      <c r="BK469" s="11"/>
      <c r="BL469" s="11"/>
      <c r="BM469" s="10"/>
      <c r="BN469" s="5"/>
      <c r="BO469" s="5"/>
      <c r="BP469" s="5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8"/>
      <c r="CD469" s="8"/>
    </row>
    <row r="470" spans="1:82" s="7" customFormat="1">
      <c r="A470" s="158" t="s">
        <v>42</v>
      </c>
      <c r="B470" s="158"/>
      <c r="C470" s="158"/>
      <c r="D470" s="159"/>
      <c r="E470" s="44" t="s">
        <v>41</v>
      </c>
      <c r="F470" s="39" t="s">
        <v>44</v>
      </c>
      <c r="G470" s="39"/>
      <c r="H470" s="39" t="s">
        <v>40</v>
      </c>
      <c r="I470" s="39"/>
      <c r="J470" s="40"/>
      <c r="K470" s="129"/>
      <c r="L470" s="143"/>
      <c r="M470" s="52"/>
      <c r="N470" s="143"/>
      <c r="O470" s="52"/>
      <c r="P470" s="143"/>
      <c r="Q470" s="140"/>
      <c r="R470" s="146"/>
      <c r="S470" s="146" t="s">
        <v>305</v>
      </c>
      <c r="T470" s="87"/>
      <c r="V470" s="156"/>
      <c r="W470" s="156"/>
      <c r="X470" s="10"/>
      <c r="Y470" s="10"/>
      <c r="Z470" s="189"/>
      <c r="AA470" s="189"/>
      <c r="AB470" s="189"/>
      <c r="AC470" s="189"/>
      <c r="AD470" s="189"/>
      <c r="AE470" s="189"/>
      <c r="AF470" s="189"/>
      <c r="AG470" s="189"/>
      <c r="AH470" s="189"/>
      <c r="AI470" s="189"/>
      <c r="AJ470" s="189"/>
      <c r="AK470" s="189"/>
      <c r="AL470" s="189"/>
      <c r="AM470" s="189"/>
      <c r="AN470" s="189"/>
      <c r="AO470" s="189"/>
      <c r="AP470" s="189"/>
      <c r="AQ470" s="189"/>
      <c r="AR470" s="189"/>
      <c r="AS470" s="189"/>
      <c r="AT470" s="189"/>
      <c r="AU470" s="189"/>
      <c r="AV470" s="189"/>
      <c r="AW470" s="189"/>
      <c r="AX470" s="189"/>
      <c r="AY470" s="8"/>
      <c r="AZ470" s="10"/>
      <c r="BA470" s="73"/>
      <c r="BB470" s="73"/>
      <c r="BC470" s="73"/>
      <c r="BD470" s="29"/>
      <c r="BE470" s="29"/>
      <c r="BF470" s="52"/>
      <c r="BG470" s="52"/>
      <c r="BH470" s="52"/>
      <c r="BI470" s="52"/>
      <c r="BJ470" s="52"/>
      <c r="BK470" s="52"/>
      <c r="BL470" s="52"/>
      <c r="BM470" s="10"/>
      <c r="BN470" s="4"/>
      <c r="BO470" s="4"/>
      <c r="BP470" s="4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</row>
    <row r="471" spans="1:82" s="7" customFormat="1">
      <c r="A471" s="158" t="s">
        <v>38</v>
      </c>
      <c r="B471" s="158"/>
      <c r="C471" s="158"/>
      <c r="D471" s="159"/>
      <c r="E471" s="42" t="s">
        <v>37</v>
      </c>
      <c r="F471" s="39" t="s">
        <v>567</v>
      </c>
      <c r="G471" s="39"/>
      <c r="H471" s="43" t="s">
        <v>36</v>
      </c>
      <c r="I471" s="39"/>
      <c r="J471" s="40"/>
      <c r="K471" s="129"/>
      <c r="L471" s="135" t="s">
        <v>39</v>
      </c>
      <c r="M471" s="134" t="s">
        <v>556</v>
      </c>
      <c r="N471" s="135" t="s">
        <v>557</v>
      </c>
      <c r="O471" s="134" t="s">
        <v>558</v>
      </c>
      <c r="P471" s="135" t="s">
        <v>559</v>
      </c>
      <c r="Q471" s="144" t="s">
        <v>560</v>
      </c>
      <c r="R471" s="154" t="s">
        <v>306</v>
      </c>
      <c r="S471" s="156"/>
      <c r="T471" s="87"/>
      <c r="V471" s="156"/>
      <c r="W471" s="156"/>
      <c r="X471" s="10"/>
      <c r="Y471" s="10"/>
      <c r="Z471" s="189"/>
      <c r="AA471" s="189"/>
      <c r="AB471" s="189"/>
      <c r="AC471" s="189"/>
      <c r="AD471" s="189"/>
      <c r="AE471" s="189"/>
      <c r="AF471" s="189"/>
      <c r="AG471" s="189"/>
      <c r="AH471" s="189"/>
      <c r="AI471" s="189"/>
      <c r="AJ471" s="189"/>
      <c r="AK471" s="189"/>
      <c r="AL471" s="189"/>
      <c r="AM471" s="189"/>
      <c r="AN471" s="189"/>
      <c r="AO471" s="189"/>
      <c r="AP471" s="189"/>
      <c r="AQ471" s="189"/>
      <c r="AR471" s="189"/>
      <c r="AS471" s="189"/>
      <c r="AT471" s="189"/>
      <c r="AU471" s="189"/>
      <c r="AV471" s="189"/>
      <c r="AW471" s="189"/>
      <c r="AX471" s="189"/>
      <c r="AY471" s="8"/>
      <c r="AZ471" s="10"/>
      <c r="BA471" s="8"/>
      <c r="BB471" s="8"/>
      <c r="BC471" s="8"/>
      <c r="BD471" s="73"/>
      <c r="BE471" s="73"/>
      <c r="BF471" s="52"/>
      <c r="BG471" s="52"/>
      <c r="BH471" s="52"/>
      <c r="BI471" s="52"/>
      <c r="BJ471" s="52"/>
      <c r="BK471" s="52"/>
      <c r="BL471" s="52"/>
      <c r="BM471" s="52"/>
    </row>
    <row r="472" spans="1:82" s="7" customFormat="1">
      <c r="A472" s="110"/>
      <c r="B472" s="110"/>
      <c r="C472" s="110"/>
      <c r="D472" s="111"/>
      <c r="E472" s="42" t="s">
        <v>27</v>
      </c>
      <c r="F472" s="41" t="s">
        <v>34</v>
      </c>
      <c r="G472" s="39" t="s">
        <v>33</v>
      </c>
      <c r="H472" s="41" t="s">
        <v>32</v>
      </c>
      <c r="I472" s="39" t="s">
        <v>31</v>
      </c>
      <c r="J472" s="40" t="s">
        <v>30</v>
      </c>
      <c r="K472" s="129" t="s">
        <v>29</v>
      </c>
      <c r="L472" s="135" t="s">
        <v>35</v>
      </c>
      <c r="M472" s="134" t="s">
        <v>561</v>
      </c>
      <c r="N472" s="135" t="s">
        <v>19</v>
      </c>
      <c r="O472" s="134" t="s">
        <v>562</v>
      </c>
      <c r="P472" s="135" t="s">
        <v>22</v>
      </c>
      <c r="Q472" s="144" t="s">
        <v>21</v>
      </c>
      <c r="R472" s="129"/>
      <c r="S472" s="128" t="s">
        <v>307</v>
      </c>
      <c r="T472" s="87"/>
      <c r="V472" s="153"/>
      <c r="W472" s="153"/>
      <c r="X472" s="10"/>
      <c r="Y472" s="10"/>
      <c r="Z472" s="189"/>
      <c r="AA472" s="189"/>
      <c r="AB472" s="189"/>
      <c r="AC472" s="189"/>
      <c r="AD472" s="189"/>
      <c r="AE472" s="189"/>
      <c r="AF472" s="189"/>
      <c r="AG472" s="189"/>
      <c r="AH472" s="189"/>
      <c r="AI472" s="189"/>
      <c r="AJ472" s="189"/>
      <c r="AK472" s="189"/>
      <c r="AL472" s="189"/>
      <c r="AM472" s="189"/>
      <c r="AN472" s="189"/>
      <c r="AO472" s="189"/>
      <c r="AP472" s="189"/>
      <c r="AQ472" s="189"/>
      <c r="AR472" s="189"/>
      <c r="AS472" s="189"/>
      <c r="AT472" s="189"/>
      <c r="AU472" s="189"/>
      <c r="AV472" s="189"/>
      <c r="AW472" s="189"/>
      <c r="AX472" s="189"/>
      <c r="AY472" s="8"/>
      <c r="AZ472" s="10"/>
      <c r="BA472" s="8"/>
      <c r="BB472" s="8"/>
      <c r="BC472" s="8"/>
      <c r="BD472" s="8"/>
      <c r="BE472" s="8"/>
      <c r="BF472" s="52"/>
      <c r="BG472" s="52"/>
      <c r="BH472" s="52"/>
      <c r="BI472" s="52"/>
      <c r="BJ472" s="52"/>
      <c r="BK472" s="52"/>
      <c r="BL472" s="52"/>
      <c r="BM472" s="52"/>
    </row>
    <row r="473" spans="1:82" s="7" customFormat="1" ht="19.8">
      <c r="A473" s="112"/>
      <c r="B473" s="112"/>
      <c r="C473" s="112"/>
      <c r="D473" s="113"/>
      <c r="E473" s="38" t="s">
        <v>27</v>
      </c>
      <c r="F473" s="36" t="s">
        <v>26</v>
      </c>
      <c r="G473" s="36" t="s">
        <v>25</v>
      </c>
      <c r="H473" s="36" t="s">
        <v>24</v>
      </c>
      <c r="I473" s="36" t="s">
        <v>23</v>
      </c>
      <c r="J473" s="37" t="s">
        <v>22</v>
      </c>
      <c r="K473" s="37" t="s">
        <v>21</v>
      </c>
      <c r="L473" s="137" t="s">
        <v>20</v>
      </c>
      <c r="M473" s="136"/>
      <c r="N473" s="137"/>
      <c r="O473" s="136"/>
      <c r="P473" s="137"/>
      <c r="Q473" s="145"/>
      <c r="R473" s="125"/>
      <c r="S473" s="126"/>
      <c r="T473" s="93"/>
      <c r="V473" s="90"/>
      <c r="W473" s="90"/>
      <c r="X473" s="10"/>
      <c r="Y473" s="10"/>
      <c r="Z473" s="189"/>
      <c r="AA473" s="189"/>
      <c r="AB473" s="189"/>
      <c r="AC473" s="189"/>
      <c r="AD473" s="189"/>
      <c r="AE473" s="189"/>
      <c r="AF473" s="189"/>
      <c r="AG473" s="189"/>
      <c r="AH473" s="189"/>
      <c r="AI473" s="189"/>
      <c r="AJ473" s="189"/>
      <c r="AK473" s="189"/>
      <c r="AL473" s="189"/>
      <c r="AM473" s="189"/>
      <c r="AN473" s="189"/>
      <c r="AO473" s="189"/>
      <c r="AP473" s="189"/>
      <c r="AQ473" s="189"/>
      <c r="AR473" s="189"/>
      <c r="AS473" s="189"/>
      <c r="AT473" s="189"/>
      <c r="AU473" s="189"/>
      <c r="AV473" s="189"/>
      <c r="AW473" s="189"/>
      <c r="AX473" s="189"/>
      <c r="AY473" s="8"/>
      <c r="AZ473" s="29"/>
      <c r="BA473" s="8"/>
      <c r="BB473" s="8"/>
      <c r="BC473" s="8"/>
      <c r="BD473" s="8"/>
      <c r="BE473" s="8"/>
      <c r="BF473" s="52"/>
      <c r="BG473" s="52"/>
      <c r="BH473" s="52"/>
      <c r="BI473" s="52"/>
      <c r="BJ473" s="52"/>
      <c r="BK473" s="52"/>
      <c r="BL473" s="52"/>
      <c r="BM473" s="52"/>
    </row>
    <row r="474" spans="1:82" s="5" customFormat="1" ht="24.6" customHeight="1">
      <c r="A474" s="35" t="s">
        <v>18</v>
      </c>
      <c r="B474" s="34"/>
      <c r="C474" s="33"/>
      <c r="E474" s="23">
        <f t="shared" ref="E474:Q474" si="44">SUM(E475:E478)</f>
        <v>668543.86</v>
      </c>
      <c r="F474" s="23">
        <f t="shared" si="44"/>
        <v>299172.84999999998</v>
      </c>
      <c r="G474" s="23">
        <f t="shared" si="44"/>
        <v>776602.26000000013</v>
      </c>
      <c r="H474" s="23">
        <f t="shared" si="44"/>
        <v>0</v>
      </c>
      <c r="I474" s="23">
        <f t="shared" si="44"/>
        <v>112001</v>
      </c>
      <c r="J474" s="23">
        <f t="shared" si="44"/>
        <v>64361698</v>
      </c>
      <c r="K474" s="23">
        <f t="shared" si="44"/>
        <v>68737932.629999995</v>
      </c>
      <c r="L474" s="23">
        <f t="shared" si="44"/>
        <v>40420990</v>
      </c>
      <c r="M474" s="23">
        <f t="shared" si="44"/>
        <v>38241693</v>
      </c>
      <c r="N474" s="23">
        <f t="shared" si="44"/>
        <v>18959962.530000001</v>
      </c>
      <c r="O474" s="23">
        <f t="shared" si="44"/>
        <v>14013470</v>
      </c>
      <c r="P474" s="23">
        <f t="shared" si="44"/>
        <v>7518909.6600000001</v>
      </c>
      <c r="Q474" s="23">
        <f t="shared" si="44"/>
        <v>0</v>
      </c>
      <c r="R474" s="29" t="s">
        <v>541</v>
      </c>
      <c r="S474" s="29"/>
      <c r="U474" s="97"/>
      <c r="V474" s="29"/>
      <c r="W474" s="29"/>
      <c r="X474" s="10"/>
      <c r="Y474" s="10"/>
      <c r="Z474" s="189"/>
      <c r="AA474" s="189"/>
      <c r="AB474" s="189"/>
      <c r="AC474" s="189"/>
      <c r="AD474" s="189"/>
      <c r="AE474" s="189"/>
      <c r="AF474" s="189"/>
      <c r="AG474" s="189"/>
      <c r="AH474" s="189"/>
      <c r="AI474" s="189"/>
      <c r="AJ474" s="189"/>
      <c r="AK474" s="189"/>
      <c r="AL474" s="189"/>
      <c r="AM474" s="189"/>
      <c r="AN474" s="189"/>
      <c r="AO474" s="189"/>
      <c r="AP474" s="189"/>
      <c r="AQ474" s="189"/>
      <c r="AR474" s="189"/>
      <c r="AS474" s="189"/>
      <c r="AT474" s="189"/>
      <c r="AU474" s="189"/>
      <c r="AV474" s="189"/>
      <c r="AW474" s="189"/>
      <c r="AX474" s="189"/>
      <c r="AY474" s="8"/>
      <c r="AZ474" s="10"/>
      <c r="BA474" s="11"/>
      <c r="BB474" s="11"/>
      <c r="BC474" s="11"/>
      <c r="BD474" s="8"/>
      <c r="BE474" s="8"/>
      <c r="BF474" s="52"/>
      <c r="BG474" s="52"/>
      <c r="BH474" s="52"/>
      <c r="BI474" s="52"/>
      <c r="BJ474" s="52"/>
      <c r="BK474" s="52"/>
      <c r="BL474" s="52"/>
      <c r="BM474" s="52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</row>
    <row r="475" spans="1:82" s="4" customFormat="1" ht="24.6" customHeight="1">
      <c r="B475" s="27" t="s">
        <v>17</v>
      </c>
      <c r="C475" s="26"/>
      <c r="E475" s="25">
        <v>130742</v>
      </c>
      <c r="F475" s="24">
        <v>32977</v>
      </c>
      <c r="G475" s="24">
        <v>154765.57</v>
      </c>
      <c r="H475" s="24">
        <v>0</v>
      </c>
      <c r="I475" s="24">
        <v>335</v>
      </c>
      <c r="J475" s="24">
        <v>15832358</v>
      </c>
      <c r="K475" s="24">
        <v>16925975.489999998</v>
      </c>
      <c r="L475" s="24">
        <v>11791220</v>
      </c>
      <c r="M475" s="24">
        <v>8064254</v>
      </c>
      <c r="N475" s="24">
        <v>5403837.169999999</v>
      </c>
      <c r="O475" s="24">
        <v>2314800</v>
      </c>
      <c r="P475" s="24">
        <v>1048532.54</v>
      </c>
      <c r="Q475" s="24">
        <v>0</v>
      </c>
      <c r="R475" s="91"/>
      <c r="S475" s="10" t="s">
        <v>542</v>
      </c>
      <c r="U475" s="7"/>
      <c r="V475" s="91"/>
      <c r="W475" s="10"/>
      <c r="X475" s="73"/>
      <c r="Y475" s="10"/>
      <c r="Z475" s="120"/>
      <c r="AA475" s="120"/>
      <c r="AB475" s="121"/>
      <c r="AC475" s="122"/>
      <c r="AD475" s="122"/>
      <c r="AE475" s="122"/>
      <c r="AF475" s="122"/>
      <c r="AG475" s="122"/>
      <c r="AH475" s="122"/>
      <c r="AI475" s="122"/>
      <c r="AJ475" s="122"/>
      <c r="AK475" s="122"/>
      <c r="AL475" s="122"/>
      <c r="AM475" s="122"/>
      <c r="AN475" s="122"/>
      <c r="AO475" s="122"/>
      <c r="AP475" s="122"/>
      <c r="AQ475" s="122"/>
      <c r="AR475" s="122"/>
      <c r="AS475" s="122"/>
      <c r="AT475" s="122"/>
      <c r="AU475" s="122"/>
      <c r="AV475" s="122"/>
      <c r="AW475" s="122"/>
      <c r="AX475" s="189"/>
      <c r="AY475" s="8"/>
      <c r="AZ475" s="10"/>
      <c r="BA475" s="52"/>
      <c r="BB475" s="52"/>
      <c r="BC475" s="52"/>
      <c r="BD475" s="11"/>
      <c r="BE475" s="11"/>
      <c r="BF475" s="52"/>
      <c r="BG475" s="52"/>
      <c r="BH475" s="52"/>
      <c r="BI475" s="52"/>
      <c r="BJ475" s="52"/>
      <c r="BK475" s="52"/>
      <c r="BL475" s="52"/>
      <c r="BM475" s="52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</row>
    <row r="476" spans="1:82" s="4" customFormat="1" ht="24.6" customHeight="1">
      <c r="B476" s="27" t="s">
        <v>16</v>
      </c>
      <c r="C476" s="26"/>
      <c r="E476" s="25">
        <v>118262.92</v>
      </c>
      <c r="F476" s="24">
        <v>32874.75</v>
      </c>
      <c r="G476" s="24">
        <v>154162.96</v>
      </c>
      <c r="H476" s="24">
        <v>0</v>
      </c>
      <c r="I476" s="24">
        <v>2162</v>
      </c>
      <c r="J476" s="24">
        <v>11298367</v>
      </c>
      <c r="K476" s="24">
        <v>15252483.470000001</v>
      </c>
      <c r="L476" s="24">
        <v>7288832</v>
      </c>
      <c r="M476" s="24">
        <v>8299268</v>
      </c>
      <c r="N476" s="24">
        <v>2698858.7600000002</v>
      </c>
      <c r="O476" s="24">
        <v>2173600</v>
      </c>
      <c r="P476" s="24">
        <v>1167280.1000000001</v>
      </c>
      <c r="Q476" s="24">
        <v>0</v>
      </c>
      <c r="R476" s="91"/>
      <c r="S476" s="10" t="s">
        <v>543</v>
      </c>
      <c r="U476" s="7"/>
      <c r="V476" s="91"/>
      <c r="W476" s="10"/>
      <c r="X476" s="8"/>
      <c r="Y476" s="10"/>
      <c r="Z476" s="120"/>
      <c r="AA476" s="120"/>
      <c r="AB476" s="121"/>
      <c r="AC476" s="122"/>
      <c r="AD476" s="122"/>
      <c r="AE476" s="122"/>
      <c r="AF476" s="122"/>
      <c r="AG476" s="122"/>
      <c r="AH476" s="122"/>
      <c r="AI476" s="122"/>
      <c r="AJ476" s="122"/>
      <c r="AK476" s="122"/>
      <c r="AL476" s="122"/>
      <c r="AM476" s="122"/>
      <c r="AN476" s="122"/>
      <c r="AO476" s="122"/>
      <c r="AP476" s="122"/>
      <c r="AQ476" s="122"/>
      <c r="AR476" s="122"/>
      <c r="AS476" s="122"/>
      <c r="AT476" s="122"/>
      <c r="AU476" s="122"/>
      <c r="AV476" s="122"/>
      <c r="AW476" s="122"/>
      <c r="AX476" s="189"/>
      <c r="AY476" s="11"/>
      <c r="AZ476" s="10"/>
      <c r="BA476" s="52"/>
      <c r="BB476" s="52"/>
      <c r="BC476" s="52"/>
      <c r="BD476" s="52"/>
      <c r="BE476" s="52"/>
      <c r="BF476" s="29"/>
      <c r="BG476" s="29"/>
      <c r="BH476" s="29"/>
      <c r="BI476" s="29"/>
      <c r="BJ476" s="29"/>
      <c r="BK476" s="29"/>
      <c r="BL476" s="29"/>
      <c r="BM476" s="29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</row>
    <row r="477" spans="1:82" s="4" customFormat="1" ht="24.6" customHeight="1">
      <c r="B477" s="27" t="s">
        <v>15</v>
      </c>
      <c r="C477" s="26"/>
      <c r="E477" s="25">
        <v>94758.92</v>
      </c>
      <c r="F477" s="24">
        <v>111197.6</v>
      </c>
      <c r="G477" s="24">
        <v>308026.08</v>
      </c>
      <c r="H477" s="24">
        <v>0</v>
      </c>
      <c r="I477" s="24">
        <v>104040</v>
      </c>
      <c r="J477" s="24">
        <v>21681932</v>
      </c>
      <c r="K477" s="24">
        <v>19702360.850000001</v>
      </c>
      <c r="L477" s="24">
        <v>11971966</v>
      </c>
      <c r="M477" s="24">
        <v>12000565</v>
      </c>
      <c r="N477" s="24">
        <v>5614272.6099999994</v>
      </c>
      <c r="O477" s="24">
        <v>4331270</v>
      </c>
      <c r="P477" s="24">
        <v>3996813.61</v>
      </c>
      <c r="Q477" s="24">
        <v>0</v>
      </c>
      <c r="R477" s="91"/>
      <c r="S477" s="10" t="s">
        <v>544</v>
      </c>
      <c r="U477" s="7"/>
      <c r="V477" s="91"/>
      <c r="W477" s="10"/>
      <c r="X477" s="8"/>
      <c r="Y477" s="10"/>
      <c r="Z477" s="120"/>
      <c r="AA477" s="120"/>
      <c r="AB477" s="121"/>
      <c r="AC477" s="122"/>
      <c r="AD477" s="122"/>
      <c r="AE477" s="122"/>
      <c r="AF477" s="122"/>
      <c r="AG477" s="122"/>
      <c r="AH477" s="122"/>
      <c r="AI477" s="122"/>
      <c r="AJ477" s="122"/>
      <c r="AK477" s="122"/>
      <c r="AL477" s="122"/>
      <c r="AM477" s="122"/>
      <c r="AN477" s="122"/>
      <c r="AO477" s="122"/>
      <c r="AP477" s="122"/>
      <c r="AQ477" s="122"/>
      <c r="AR477" s="122"/>
      <c r="AS477" s="122"/>
      <c r="AT477" s="122"/>
      <c r="AU477" s="122"/>
      <c r="AV477" s="122"/>
      <c r="AW477" s="122"/>
      <c r="AX477" s="189"/>
      <c r="AY477" s="52"/>
      <c r="AZ477" s="10"/>
      <c r="BA477" s="52"/>
      <c r="BB477" s="52"/>
      <c r="BC477" s="52"/>
      <c r="BD477" s="52"/>
      <c r="BE477" s="52"/>
      <c r="BF477" s="10"/>
      <c r="BG477" s="10"/>
      <c r="BH477" s="10"/>
      <c r="BI477" s="10"/>
      <c r="BJ477" s="10"/>
      <c r="BK477" s="10"/>
      <c r="BL477" s="10"/>
      <c r="BM477" s="10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</row>
    <row r="478" spans="1:82" s="6" customFormat="1" ht="24.6" customHeight="1">
      <c r="B478" s="28" t="s">
        <v>14</v>
      </c>
      <c r="C478" s="32"/>
      <c r="E478" s="25">
        <v>324780.02</v>
      </c>
      <c r="F478" s="24">
        <v>122123.5</v>
      </c>
      <c r="G478" s="24">
        <v>159647.65</v>
      </c>
      <c r="H478" s="24">
        <v>0</v>
      </c>
      <c r="I478" s="24">
        <v>5464</v>
      </c>
      <c r="J478" s="24">
        <v>15549041</v>
      </c>
      <c r="K478" s="24">
        <v>16857112.82</v>
      </c>
      <c r="L478" s="24">
        <v>9368972</v>
      </c>
      <c r="M478" s="24">
        <v>9877606</v>
      </c>
      <c r="N478" s="24">
        <v>5242993.99</v>
      </c>
      <c r="O478" s="24">
        <v>5193800</v>
      </c>
      <c r="P478" s="24">
        <v>1306283.4099999999</v>
      </c>
      <c r="Q478" s="24">
        <v>0</v>
      </c>
      <c r="R478" s="91"/>
      <c r="S478" s="10" t="s">
        <v>545</v>
      </c>
      <c r="T478" s="4"/>
      <c r="U478" s="7"/>
      <c r="V478" s="91"/>
      <c r="W478" s="10"/>
      <c r="X478" s="8"/>
      <c r="Y478" s="10"/>
      <c r="Z478" s="120"/>
      <c r="AA478" s="120"/>
      <c r="AB478" s="121"/>
      <c r="AC478" s="122"/>
      <c r="AD478" s="122"/>
      <c r="AE478" s="122"/>
      <c r="AF478" s="122"/>
      <c r="AG478" s="122"/>
      <c r="AH478" s="122"/>
      <c r="AI478" s="122"/>
      <c r="AJ478" s="122"/>
      <c r="AK478" s="122"/>
      <c r="AL478" s="122"/>
      <c r="AM478" s="122"/>
      <c r="AN478" s="122"/>
      <c r="AO478" s="122"/>
      <c r="AP478" s="122"/>
      <c r="AQ478" s="122"/>
      <c r="AR478" s="122"/>
      <c r="AS478" s="122"/>
      <c r="AT478" s="122"/>
      <c r="AU478" s="122"/>
      <c r="AV478" s="122"/>
      <c r="AW478" s="122"/>
      <c r="AX478" s="189"/>
      <c r="AY478" s="52"/>
      <c r="AZ478" s="10"/>
      <c r="BA478" s="52"/>
      <c r="BB478" s="52"/>
      <c r="BC478" s="52"/>
      <c r="BD478" s="52"/>
      <c r="BE478" s="52"/>
      <c r="BF478" s="10"/>
      <c r="BG478" s="10"/>
      <c r="BH478" s="10"/>
      <c r="BI478" s="10"/>
      <c r="BJ478" s="10"/>
      <c r="BK478" s="10"/>
      <c r="BL478" s="10"/>
      <c r="BM478" s="10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</row>
    <row r="479" spans="1:82" s="5" customFormat="1" ht="24.6" customHeight="1">
      <c r="A479" s="31" t="s">
        <v>13</v>
      </c>
      <c r="B479" s="30"/>
      <c r="C479" s="29"/>
      <c r="D479" s="29"/>
      <c r="E479" s="23">
        <f t="shared" ref="E479:I479" si="45">SUM(E480:E484)</f>
        <v>2027536.7300000002</v>
      </c>
      <c r="F479" s="23">
        <f t="shared" si="45"/>
        <v>496698.79999999993</v>
      </c>
      <c r="G479" s="23">
        <f t="shared" si="45"/>
        <v>701608.94</v>
      </c>
      <c r="H479" s="23">
        <f t="shared" si="45"/>
        <v>0</v>
      </c>
      <c r="I479" s="23">
        <f t="shared" si="45"/>
        <v>421760.45999999996</v>
      </c>
      <c r="J479" s="23">
        <f>SUM(J480:J484)</f>
        <v>70459406.159999996</v>
      </c>
      <c r="K479" s="23">
        <f>SUM(K480:K484)</f>
        <v>77265817.24000001</v>
      </c>
      <c r="L479" s="23">
        <f t="shared" ref="L479:W479" si="46">SUM(L480:L484)</f>
        <v>32922122</v>
      </c>
      <c r="M479" s="23">
        <f t="shared" si="46"/>
        <v>44613090</v>
      </c>
      <c r="N479" s="23">
        <f t="shared" si="46"/>
        <v>27414365.270000003</v>
      </c>
      <c r="O479" s="23">
        <f t="shared" si="46"/>
        <v>28157792.880000003</v>
      </c>
      <c r="P479" s="23">
        <f t="shared" si="46"/>
        <v>6786141.6899999995</v>
      </c>
      <c r="Q479" s="23">
        <f t="shared" si="46"/>
        <v>54000</v>
      </c>
      <c r="R479" s="29" t="s">
        <v>596</v>
      </c>
      <c r="S479" s="29"/>
      <c r="T479" s="4"/>
      <c r="U479" s="7"/>
      <c r="V479" s="91"/>
      <c r="W479" s="29"/>
      <c r="X479" s="11"/>
      <c r="Y479" s="10"/>
      <c r="Z479" s="189"/>
      <c r="AA479" s="189"/>
      <c r="AB479" s="189"/>
      <c r="AC479" s="189"/>
      <c r="AD479" s="189"/>
      <c r="AE479" s="189"/>
      <c r="AF479" s="189"/>
      <c r="AG479" s="189"/>
      <c r="AH479" s="189"/>
      <c r="AI479" s="189"/>
      <c r="AJ479" s="189"/>
      <c r="AK479" s="189"/>
      <c r="AL479" s="189"/>
      <c r="AM479" s="189"/>
      <c r="AN479" s="189"/>
      <c r="AO479" s="189"/>
      <c r="AP479" s="189"/>
      <c r="AQ479" s="189"/>
      <c r="AR479" s="189"/>
      <c r="AS479" s="189"/>
      <c r="AT479" s="189"/>
      <c r="AU479" s="189"/>
      <c r="AV479" s="189"/>
      <c r="AW479" s="189"/>
      <c r="AX479" s="189"/>
      <c r="AY479" s="52"/>
      <c r="AZ479" s="10"/>
      <c r="BA479" s="52"/>
      <c r="BB479" s="52"/>
      <c r="BC479" s="52"/>
      <c r="BD479" s="52"/>
      <c r="BE479" s="52"/>
      <c r="BF479" s="10"/>
      <c r="BG479" s="10"/>
      <c r="BH479" s="10"/>
      <c r="BI479" s="10"/>
      <c r="BJ479" s="10"/>
      <c r="BK479" s="10"/>
      <c r="BL479" s="10"/>
      <c r="BM479" s="29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</row>
    <row r="480" spans="1:82" s="4" customFormat="1" ht="24.6" customHeight="1">
      <c r="A480" s="10"/>
      <c r="B480" s="27" t="s">
        <v>12</v>
      </c>
      <c r="C480" s="26"/>
      <c r="D480" s="10"/>
      <c r="E480" s="25">
        <v>1178345</v>
      </c>
      <c r="F480" s="24">
        <v>25847.5</v>
      </c>
      <c r="G480" s="24">
        <v>10900</v>
      </c>
      <c r="H480" s="24">
        <v>0</v>
      </c>
      <c r="I480" s="24">
        <v>156298.10999999999</v>
      </c>
      <c r="J480" s="24">
        <v>13509526</v>
      </c>
      <c r="K480" s="24">
        <v>15195586.720000001</v>
      </c>
      <c r="L480" s="24">
        <v>7251023</v>
      </c>
      <c r="M480" s="24">
        <v>9824786</v>
      </c>
      <c r="N480" s="24">
        <v>4427069.88</v>
      </c>
      <c r="O480" s="24">
        <v>4048096</v>
      </c>
      <c r="P480" s="24">
        <v>1319694.21</v>
      </c>
      <c r="Q480" s="24">
        <v>18000</v>
      </c>
      <c r="R480" s="91"/>
      <c r="S480" s="10" t="s">
        <v>546</v>
      </c>
      <c r="U480" s="7"/>
      <c r="V480" s="91"/>
      <c r="W480" s="10"/>
      <c r="X480" s="52"/>
      <c r="Y480" s="10"/>
      <c r="Z480" s="120"/>
      <c r="AA480" s="120"/>
      <c r="AB480" s="121"/>
      <c r="AC480" s="122"/>
      <c r="AD480" s="122"/>
      <c r="AE480" s="122"/>
      <c r="AF480" s="122"/>
      <c r="AG480" s="122"/>
      <c r="AH480" s="122"/>
      <c r="AI480" s="122"/>
      <c r="AJ480" s="122"/>
      <c r="AK480" s="122"/>
      <c r="AL480" s="122"/>
      <c r="AM480" s="122"/>
      <c r="AN480" s="122"/>
      <c r="AO480" s="122"/>
      <c r="AP480" s="122"/>
      <c r="AQ480" s="122"/>
      <c r="AR480" s="122"/>
      <c r="AS480" s="122"/>
      <c r="AT480" s="122"/>
      <c r="AU480" s="122"/>
      <c r="AV480" s="122"/>
      <c r="AW480" s="122"/>
      <c r="AX480" s="189"/>
      <c r="AY480" s="52"/>
      <c r="AZ480" s="10"/>
      <c r="BA480" s="52"/>
      <c r="BB480" s="52"/>
      <c r="BC480" s="52"/>
      <c r="BD480" s="52"/>
      <c r="BE480" s="52"/>
      <c r="BF480" s="193"/>
      <c r="BG480" s="193"/>
      <c r="BH480" s="193"/>
      <c r="BI480" s="193"/>
      <c r="BJ480" s="193"/>
      <c r="BK480" s="193"/>
      <c r="BL480" s="193"/>
      <c r="BM480" s="10"/>
    </row>
    <row r="481" spans="1:82" s="4" customFormat="1" ht="24.6" customHeight="1">
      <c r="A481" s="10"/>
      <c r="B481" s="27" t="s">
        <v>11</v>
      </c>
      <c r="C481" s="26"/>
      <c r="D481" s="10"/>
      <c r="E481" s="25">
        <v>393966.57</v>
      </c>
      <c r="F481" s="24">
        <v>56142.400000000001</v>
      </c>
      <c r="G481" s="24">
        <v>97443.26</v>
      </c>
      <c r="H481" s="24">
        <v>0</v>
      </c>
      <c r="I481" s="24">
        <v>406.85</v>
      </c>
      <c r="J481" s="24">
        <v>9546140</v>
      </c>
      <c r="K481" s="24">
        <v>14882673.41</v>
      </c>
      <c r="L481" s="24">
        <v>5180829</v>
      </c>
      <c r="M481" s="24">
        <v>7910065</v>
      </c>
      <c r="N481" s="24">
        <v>6766029.4199999999</v>
      </c>
      <c r="O481" s="24">
        <v>5461120</v>
      </c>
      <c r="P481" s="24">
        <v>1235363.67</v>
      </c>
      <c r="Q481" s="24">
        <v>0</v>
      </c>
      <c r="R481" s="91"/>
      <c r="S481" s="10" t="s">
        <v>547</v>
      </c>
      <c r="U481" s="7"/>
      <c r="V481" s="91"/>
      <c r="W481" s="10"/>
      <c r="X481" s="52"/>
      <c r="Y481" s="10"/>
      <c r="Z481" s="120"/>
      <c r="AA481" s="120"/>
      <c r="AB481" s="121"/>
      <c r="AC481" s="122"/>
      <c r="AD481" s="122"/>
      <c r="AE481" s="122"/>
      <c r="AF481" s="122"/>
      <c r="AG481" s="122"/>
      <c r="AH481" s="122"/>
      <c r="AI481" s="122"/>
      <c r="AJ481" s="122"/>
      <c r="AK481" s="122"/>
      <c r="AL481" s="122"/>
      <c r="AM481" s="122"/>
      <c r="AN481" s="122"/>
      <c r="AO481" s="122"/>
      <c r="AP481" s="122"/>
      <c r="AQ481" s="122"/>
      <c r="AR481" s="122"/>
      <c r="AS481" s="122"/>
      <c r="AT481" s="122"/>
      <c r="AU481" s="122"/>
      <c r="AV481" s="122"/>
      <c r="AW481" s="122"/>
      <c r="AX481" s="189"/>
      <c r="AY481" s="52"/>
      <c r="AZ481" s="73"/>
      <c r="BA481" s="29"/>
      <c r="BB481" s="29"/>
      <c r="BC481" s="29"/>
      <c r="BD481" s="52"/>
      <c r="BE481" s="52"/>
      <c r="BF481" s="29"/>
      <c r="BG481" s="29"/>
      <c r="BH481" s="29"/>
      <c r="BI481" s="29"/>
      <c r="BJ481" s="29"/>
      <c r="BK481" s="29"/>
      <c r="BL481" s="29"/>
      <c r="BM481" s="10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</row>
    <row r="482" spans="1:82" s="4" customFormat="1" ht="24.6" customHeight="1">
      <c r="A482" s="10"/>
      <c r="B482" s="27" t="s">
        <v>10</v>
      </c>
      <c r="C482" s="26"/>
      <c r="D482" s="10"/>
      <c r="E482" s="25">
        <v>136070.1</v>
      </c>
      <c r="F482" s="24">
        <v>112221</v>
      </c>
      <c r="G482" s="24">
        <v>304096.92</v>
      </c>
      <c r="H482" s="24">
        <v>0</v>
      </c>
      <c r="I482" s="24">
        <v>98160</v>
      </c>
      <c r="J482" s="24">
        <v>15696409</v>
      </c>
      <c r="K482" s="24">
        <v>16988893.16</v>
      </c>
      <c r="L482" s="24">
        <v>8642404</v>
      </c>
      <c r="M482" s="24">
        <v>9898580</v>
      </c>
      <c r="N482" s="24">
        <v>5348190.41</v>
      </c>
      <c r="O482" s="24">
        <v>603350</v>
      </c>
      <c r="P482" s="24">
        <v>1700000</v>
      </c>
      <c r="Q482" s="24">
        <v>0</v>
      </c>
      <c r="R482" s="91"/>
      <c r="S482" s="10" t="s">
        <v>548</v>
      </c>
      <c r="U482" s="7"/>
      <c r="V482" s="91"/>
      <c r="W482" s="10"/>
      <c r="X482" s="52"/>
      <c r="Y482" s="10"/>
      <c r="Z482" s="120"/>
      <c r="AA482" s="120"/>
      <c r="AB482" s="121"/>
      <c r="AC482" s="122"/>
      <c r="AD482" s="122"/>
      <c r="AE482" s="122"/>
      <c r="AF482" s="122"/>
      <c r="AG482" s="122"/>
      <c r="AH482" s="122"/>
      <c r="AI482" s="122"/>
      <c r="AJ482" s="122"/>
      <c r="AK482" s="122"/>
      <c r="AL482" s="122"/>
      <c r="AM482" s="122"/>
      <c r="AN482" s="122"/>
      <c r="AO482" s="122"/>
      <c r="AP482" s="122"/>
      <c r="AQ482" s="122"/>
      <c r="AR482" s="122"/>
      <c r="AS482" s="122"/>
      <c r="AT482" s="122"/>
      <c r="AU482" s="122"/>
      <c r="AV482" s="122"/>
      <c r="AW482" s="122"/>
      <c r="AX482" s="189"/>
      <c r="AY482" s="52"/>
      <c r="AZ482" s="8"/>
      <c r="BA482" s="10"/>
      <c r="BB482" s="10"/>
      <c r="BC482" s="10"/>
      <c r="BD482" s="29"/>
      <c r="BE482" s="29"/>
      <c r="BF482" s="10"/>
      <c r="BG482" s="10"/>
      <c r="BH482" s="10"/>
      <c r="BI482" s="10"/>
      <c r="BJ482" s="10"/>
      <c r="BK482" s="10"/>
      <c r="BL482" s="10"/>
      <c r="BM482" s="10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</row>
    <row r="483" spans="1:82" s="5" customFormat="1" ht="24.6" customHeight="1">
      <c r="A483" s="29"/>
      <c r="B483" s="27" t="s">
        <v>9</v>
      </c>
      <c r="C483" s="26"/>
      <c r="D483" s="29"/>
      <c r="E483" s="25">
        <v>122871.78</v>
      </c>
      <c r="F483" s="24">
        <v>191172.8</v>
      </c>
      <c r="G483" s="24">
        <v>154921.56</v>
      </c>
      <c r="H483" s="24">
        <v>0</v>
      </c>
      <c r="I483" s="24">
        <v>160085</v>
      </c>
      <c r="J483" s="24">
        <v>21656416.16</v>
      </c>
      <c r="K483" s="24">
        <v>14996325.15</v>
      </c>
      <c r="L483" s="24">
        <v>7302638</v>
      </c>
      <c r="M483" s="24">
        <v>7336273</v>
      </c>
      <c r="N483" s="24">
        <v>5366440.1800000006</v>
      </c>
      <c r="O483" s="24">
        <v>12674990.880000001</v>
      </c>
      <c r="P483" s="24">
        <v>1326570</v>
      </c>
      <c r="Q483" s="24">
        <v>18000</v>
      </c>
      <c r="R483" s="91"/>
      <c r="S483" s="10" t="s">
        <v>549</v>
      </c>
      <c r="T483" s="4"/>
      <c r="U483" s="7"/>
      <c r="V483" s="91"/>
      <c r="W483" s="10"/>
      <c r="X483" s="52"/>
      <c r="Y483" s="10"/>
      <c r="Z483" s="120"/>
      <c r="AA483" s="120"/>
      <c r="AB483" s="121"/>
      <c r="AC483" s="122"/>
      <c r="AD483" s="122"/>
      <c r="AE483" s="122"/>
      <c r="AF483" s="122"/>
      <c r="AG483" s="122"/>
      <c r="AH483" s="122"/>
      <c r="AI483" s="122"/>
      <c r="AJ483" s="122"/>
      <c r="AK483" s="122"/>
      <c r="AL483" s="122"/>
      <c r="AM483" s="122"/>
      <c r="AN483" s="122"/>
      <c r="AO483" s="122"/>
      <c r="AP483" s="122"/>
      <c r="AQ483" s="122"/>
      <c r="AR483" s="122"/>
      <c r="AS483" s="122"/>
      <c r="AT483" s="122"/>
      <c r="AU483" s="122"/>
      <c r="AV483" s="122"/>
      <c r="AW483" s="122"/>
      <c r="AX483" s="189"/>
      <c r="AY483" s="10"/>
      <c r="AZ483" s="8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29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</row>
    <row r="484" spans="1:82" s="4" customFormat="1" ht="24.6" customHeight="1">
      <c r="A484" s="10"/>
      <c r="B484" s="27" t="s">
        <v>8</v>
      </c>
      <c r="C484" s="26"/>
      <c r="D484" s="10"/>
      <c r="E484" s="25">
        <v>196283.28</v>
      </c>
      <c r="F484" s="24">
        <v>111315.1</v>
      </c>
      <c r="G484" s="24">
        <v>134247.20000000001</v>
      </c>
      <c r="H484" s="24">
        <v>0</v>
      </c>
      <c r="I484" s="24">
        <v>6810.5</v>
      </c>
      <c r="J484" s="24">
        <v>10050915</v>
      </c>
      <c r="K484" s="24">
        <v>15202338.800000001</v>
      </c>
      <c r="L484" s="24">
        <v>4545228</v>
      </c>
      <c r="M484" s="24">
        <v>9643386</v>
      </c>
      <c r="N484" s="24">
        <v>5506635.3800000008</v>
      </c>
      <c r="O484" s="24">
        <v>5370236</v>
      </c>
      <c r="P484" s="24">
        <v>1204513.81</v>
      </c>
      <c r="Q484" s="24">
        <v>18000</v>
      </c>
      <c r="R484" s="91"/>
      <c r="S484" s="10" t="s">
        <v>550</v>
      </c>
      <c r="U484" s="7"/>
      <c r="V484" s="91"/>
      <c r="W484" s="10"/>
      <c r="X484" s="52"/>
      <c r="Y484" s="29"/>
      <c r="Z484" s="120"/>
      <c r="AA484" s="120"/>
      <c r="AB484" s="121"/>
      <c r="AC484" s="122"/>
      <c r="AD484" s="122"/>
      <c r="AE484" s="122"/>
      <c r="AF484" s="122"/>
      <c r="AG484" s="122"/>
      <c r="AH484" s="122"/>
      <c r="AI484" s="122"/>
      <c r="AJ484" s="122"/>
      <c r="AK484" s="122"/>
      <c r="AL484" s="122"/>
      <c r="AM484" s="122"/>
      <c r="AN484" s="122"/>
      <c r="AO484" s="122"/>
      <c r="AP484" s="122"/>
      <c r="AQ484" s="122"/>
      <c r="AR484" s="122"/>
      <c r="AS484" s="122"/>
      <c r="AT484" s="122"/>
      <c r="AU484" s="122"/>
      <c r="AV484" s="122"/>
      <c r="AW484" s="122"/>
      <c r="AX484" s="189"/>
      <c r="AY484" s="10"/>
      <c r="AZ484" s="8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</row>
    <row r="485" spans="1:82" s="5" customFormat="1" ht="24.6" customHeight="1">
      <c r="A485" s="31" t="s">
        <v>7</v>
      </c>
      <c r="B485" s="30"/>
      <c r="C485" s="29"/>
      <c r="D485" s="29"/>
      <c r="E485" s="23">
        <f t="shared" ref="E485:J485" si="47">SUM(E486:E490)</f>
        <v>4682620.67</v>
      </c>
      <c r="F485" s="23">
        <f t="shared" si="47"/>
        <v>3229449.83</v>
      </c>
      <c r="G485" s="23">
        <f t="shared" si="47"/>
        <v>1477314.5600000001</v>
      </c>
      <c r="H485" s="23">
        <f t="shared" si="47"/>
        <v>0</v>
      </c>
      <c r="I485" s="23">
        <f t="shared" si="47"/>
        <v>228384.01</v>
      </c>
      <c r="J485" s="23">
        <f t="shared" si="47"/>
        <v>98240175.030000001</v>
      </c>
      <c r="K485" s="23">
        <f>SUM(K486:K490)</f>
        <v>94576246.670000002</v>
      </c>
      <c r="L485" s="23">
        <f t="shared" ref="L485:W485" si="48">SUM(L486:L490)</f>
        <v>54513542.650000006</v>
      </c>
      <c r="M485" s="23">
        <f t="shared" si="48"/>
        <v>53863450</v>
      </c>
      <c r="N485" s="23">
        <f t="shared" si="48"/>
        <v>27221021.789999999</v>
      </c>
      <c r="O485" s="23">
        <f t="shared" si="48"/>
        <v>29924657.810000002</v>
      </c>
      <c r="P485" s="23">
        <f t="shared" si="48"/>
        <v>9129204.3499999996</v>
      </c>
      <c r="Q485" s="23">
        <f t="shared" si="48"/>
        <v>38000</v>
      </c>
      <c r="R485" s="29" t="s">
        <v>597</v>
      </c>
      <c r="S485" s="29"/>
      <c r="T485" s="4"/>
      <c r="U485" s="7"/>
      <c r="V485" s="91"/>
      <c r="W485" s="29"/>
      <c r="X485" s="52"/>
      <c r="Y485" s="10"/>
      <c r="Z485" s="189"/>
      <c r="AA485" s="189"/>
      <c r="AB485" s="189"/>
      <c r="AC485" s="189"/>
      <c r="AD485" s="189"/>
      <c r="AE485" s="189"/>
      <c r="AF485" s="189"/>
      <c r="AG485" s="189"/>
      <c r="AH485" s="189"/>
      <c r="AI485" s="189"/>
      <c r="AJ485" s="189"/>
      <c r="AK485" s="189"/>
      <c r="AL485" s="189"/>
      <c r="AM485" s="189"/>
      <c r="AN485" s="189"/>
      <c r="AO485" s="189"/>
      <c r="AP485" s="189"/>
      <c r="AQ485" s="189"/>
      <c r="AR485" s="189"/>
      <c r="AS485" s="189"/>
      <c r="AT485" s="189"/>
      <c r="AU485" s="189"/>
      <c r="AV485" s="189"/>
      <c r="AW485" s="189"/>
      <c r="AX485" s="189"/>
      <c r="AY485" s="29"/>
      <c r="AZ485" s="11"/>
      <c r="BA485" s="193"/>
      <c r="BB485" s="193"/>
      <c r="BC485" s="193"/>
      <c r="BD485" s="10"/>
      <c r="BE485" s="10"/>
      <c r="BF485" s="29"/>
      <c r="BG485" s="29"/>
      <c r="BH485" s="29"/>
      <c r="BI485" s="29"/>
      <c r="BJ485" s="29"/>
      <c r="BK485" s="29"/>
      <c r="BL485" s="29"/>
      <c r="BM485" s="29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</row>
    <row r="486" spans="1:82" s="4" customFormat="1" ht="24.6" customHeight="1">
      <c r="A486" s="10"/>
      <c r="B486" s="27" t="s">
        <v>6</v>
      </c>
      <c r="C486" s="26"/>
      <c r="D486" s="10"/>
      <c r="E486" s="25">
        <v>99433.52</v>
      </c>
      <c r="F486" s="24">
        <v>30822.6</v>
      </c>
      <c r="G486" s="24">
        <v>290341.25</v>
      </c>
      <c r="H486" s="24">
        <v>0</v>
      </c>
      <c r="I486" s="24">
        <v>18225</v>
      </c>
      <c r="J486" s="24">
        <v>13196653.26</v>
      </c>
      <c r="K486" s="24">
        <v>15660333.35</v>
      </c>
      <c r="L486" s="24">
        <v>7682360.0300000003</v>
      </c>
      <c r="M486" s="24">
        <v>8799073</v>
      </c>
      <c r="N486" s="24">
        <v>4035452.96</v>
      </c>
      <c r="O486" s="24">
        <v>3052150</v>
      </c>
      <c r="P486" s="24">
        <v>1440605.77</v>
      </c>
      <c r="Q486" s="24">
        <v>0</v>
      </c>
      <c r="R486" s="91"/>
      <c r="S486" s="10" t="s">
        <v>551</v>
      </c>
      <c r="V486" s="91"/>
      <c r="W486" s="10"/>
      <c r="X486" s="10"/>
      <c r="Y486" s="10"/>
      <c r="Z486" s="120"/>
      <c r="AA486" s="120"/>
      <c r="AB486" s="121"/>
      <c r="AC486" s="122"/>
      <c r="AD486" s="122"/>
      <c r="AE486" s="122"/>
      <c r="AF486" s="122"/>
      <c r="AG486" s="122"/>
      <c r="AH486" s="122"/>
      <c r="AI486" s="122"/>
      <c r="AJ486" s="122"/>
      <c r="AK486" s="122"/>
      <c r="AL486" s="122"/>
      <c r="AM486" s="122"/>
      <c r="AN486" s="122"/>
      <c r="AO486" s="122"/>
      <c r="AP486" s="122"/>
      <c r="AQ486" s="122"/>
      <c r="AR486" s="122"/>
      <c r="AS486" s="122"/>
      <c r="AT486" s="122"/>
      <c r="AU486" s="122"/>
      <c r="AV486" s="122"/>
      <c r="AW486" s="122"/>
      <c r="AX486" s="189"/>
      <c r="AY486" s="10"/>
      <c r="AZ486" s="52"/>
      <c r="BA486" s="29"/>
      <c r="BB486" s="29"/>
      <c r="BC486" s="29"/>
      <c r="BD486" s="193"/>
      <c r="BE486" s="193"/>
      <c r="BF486" s="10"/>
      <c r="BG486" s="10"/>
      <c r="BH486" s="10"/>
      <c r="BI486" s="10"/>
      <c r="BJ486" s="10"/>
      <c r="BK486" s="10"/>
      <c r="BL486" s="10"/>
      <c r="BM486" s="10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</row>
    <row r="487" spans="1:82" s="4" customFormat="1" ht="24.6" customHeight="1">
      <c r="A487" s="10"/>
      <c r="B487" s="27" t="s">
        <v>5</v>
      </c>
      <c r="C487" s="26"/>
      <c r="D487" s="10"/>
      <c r="E487" s="25">
        <v>564149.92000000004</v>
      </c>
      <c r="F487" s="24">
        <v>20079.8</v>
      </c>
      <c r="G487" s="24">
        <v>237689.92</v>
      </c>
      <c r="H487" s="24">
        <v>0</v>
      </c>
      <c r="I487" s="24">
        <v>97804</v>
      </c>
      <c r="J487" s="24">
        <v>9437387.1400000006</v>
      </c>
      <c r="K487" s="24">
        <v>14618913.23</v>
      </c>
      <c r="L487" s="24">
        <v>5665664.5</v>
      </c>
      <c r="M487" s="24">
        <v>7983205</v>
      </c>
      <c r="N487" s="24">
        <v>3624633.6399999997</v>
      </c>
      <c r="O487" s="24">
        <v>567500</v>
      </c>
      <c r="P487" s="24">
        <v>461025.58</v>
      </c>
      <c r="Q487" s="24">
        <v>0</v>
      </c>
      <c r="R487" s="91"/>
      <c r="S487" s="10" t="s">
        <v>552</v>
      </c>
      <c r="V487" s="91"/>
      <c r="W487" s="10"/>
      <c r="X487" s="10"/>
      <c r="Y487" s="10"/>
      <c r="Z487" s="120"/>
      <c r="AA487" s="120"/>
      <c r="AB487" s="121"/>
      <c r="AC487" s="122"/>
      <c r="AD487" s="122"/>
      <c r="AE487" s="122"/>
      <c r="AF487" s="122"/>
      <c r="AG487" s="122"/>
      <c r="AH487" s="122"/>
      <c r="AI487" s="122"/>
      <c r="AJ487" s="122"/>
      <c r="AK487" s="122"/>
      <c r="AL487" s="122"/>
      <c r="AM487" s="122"/>
      <c r="AN487" s="122"/>
      <c r="AO487" s="122"/>
      <c r="AP487" s="122"/>
      <c r="AQ487" s="122"/>
      <c r="AR487" s="122"/>
      <c r="AS487" s="122"/>
      <c r="AT487" s="122"/>
      <c r="AU487" s="122"/>
      <c r="AV487" s="122"/>
      <c r="AW487" s="122"/>
      <c r="AX487" s="189"/>
      <c r="AY487" s="10"/>
      <c r="AZ487" s="52"/>
      <c r="BA487" s="10"/>
      <c r="BB487" s="10"/>
      <c r="BC487" s="10"/>
      <c r="BD487" s="29"/>
      <c r="BE487" s="29"/>
      <c r="BF487" s="29"/>
      <c r="BG487" s="29"/>
      <c r="BH487" s="29"/>
      <c r="BI487" s="29"/>
      <c r="BJ487" s="29"/>
      <c r="BK487" s="29"/>
      <c r="BL487" s="29"/>
      <c r="BM487" s="29"/>
    </row>
    <row r="488" spans="1:82" s="4" customFormat="1" ht="24.6" customHeight="1">
      <c r="A488" s="10"/>
      <c r="B488" s="27" t="s">
        <v>4</v>
      </c>
      <c r="C488" s="26"/>
      <c r="D488" s="10"/>
      <c r="E488" s="25">
        <v>298875.18</v>
      </c>
      <c r="F488" s="24">
        <v>412899.63</v>
      </c>
      <c r="G488" s="24">
        <v>244101.16</v>
      </c>
      <c r="H488" s="24">
        <v>0</v>
      </c>
      <c r="I488" s="24">
        <v>9258</v>
      </c>
      <c r="J488" s="24">
        <v>16350008</v>
      </c>
      <c r="K488" s="24">
        <v>18166981.120000001</v>
      </c>
      <c r="L488" s="24">
        <v>10536990.880000001</v>
      </c>
      <c r="M488" s="24">
        <v>11163841</v>
      </c>
      <c r="N488" s="24">
        <v>4088670.6299999994</v>
      </c>
      <c r="O488" s="24">
        <v>3555353.81</v>
      </c>
      <c r="P488" s="24">
        <v>1195100</v>
      </c>
      <c r="Q488" s="24">
        <v>0</v>
      </c>
      <c r="R488" s="91"/>
      <c r="S488" s="10" t="s">
        <v>553</v>
      </c>
      <c r="V488" s="91"/>
      <c r="W488" s="10"/>
      <c r="X488" s="29"/>
      <c r="Y488" s="10"/>
      <c r="Z488" s="120"/>
      <c r="AA488" s="120"/>
      <c r="AB488" s="121"/>
      <c r="AC488" s="122"/>
      <c r="AD488" s="122"/>
      <c r="AE488" s="122"/>
      <c r="AF488" s="122"/>
      <c r="AG488" s="122"/>
      <c r="AH488" s="122"/>
      <c r="AI488" s="122"/>
      <c r="AJ488" s="122"/>
      <c r="AK488" s="122"/>
      <c r="AL488" s="122"/>
      <c r="AM488" s="122"/>
      <c r="AN488" s="122"/>
      <c r="AO488" s="122"/>
      <c r="AP488" s="122"/>
      <c r="AQ488" s="122"/>
      <c r="AR488" s="122"/>
      <c r="AS488" s="122"/>
      <c r="AT488" s="122"/>
      <c r="AU488" s="122"/>
      <c r="AV488" s="122"/>
      <c r="AW488" s="122"/>
      <c r="AX488" s="189"/>
      <c r="AY488" s="10"/>
      <c r="AZ488" s="52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</row>
    <row r="489" spans="1:82" s="4" customFormat="1" ht="24.6" customHeight="1">
      <c r="B489" s="28" t="s">
        <v>3</v>
      </c>
      <c r="C489" s="26"/>
      <c r="E489" s="25">
        <v>3532133.48</v>
      </c>
      <c r="F489" s="24">
        <v>925648.8</v>
      </c>
      <c r="G489" s="24">
        <v>262158.28000000003</v>
      </c>
      <c r="H489" s="24">
        <v>0</v>
      </c>
      <c r="I489" s="24">
        <v>102866</v>
      </c>
      <c r="J489" s="24">
        <v>39529744</v>
      </c>
      <c r="K489" s="24">
        <v>26753490.550000001</v>
      </c>
      <c r="L489" s="24">
        <v>19797440</v>
      </c>
      <c r="M489" s="24">
        <v>15612593</v>
      </c>
      <c r="N489" s="24">
        <v>9048204.2100000009</v>
      </c>
      <c r="O489" s="24">
        <v>16470754</v>
      </c>
      <c r="P489" s="24">
        <v>3981873</v>
      </c>
      <c r="Q489" s="24">
        <v>18000</v>
      </c>
      <c r="R489" s="91"/>
      <c r="S489" s="10" t="s">
        <v>554</v>
      </c>
      <c r="U489" s="5"/>
      <c r="V489" s="91"/>
      <c r="W489" s="10"/>
      <c r="X489" s="10"/>
      <c r="Y489" s="10"/>
      <c r="Z489" s="120"/>
      <c r="AA489" s="120"/>
      <c r="AB489" s="121"/>
      <c r="AC489" s="122"/>
      <c r="AD489" s="122"/>
      <c r="AE489" s="122"/>
      <c r="AF489" s="122"/>
      <c r="AG489" s="122"/>
      <c r="AH489" s="122"/>
      <c r="AI489" s="122"/>
      <c r="AJ489" s="122"/>
      <c r="AK489" s="122"/>
      <c r="AL489" s="122"/>
      <c r="AM489" s="122"/>
      <c r="AN489" s="122"/>
      <c r="AO489" s="122"/>
      <c r="AP489" s="122"/>
      <c r="AQ489" s="122"/>
      <c r="AR489" s="122"/>
      <c r="AS489" s="122"/>
      <c r="AT489" s="122"/>
      <c r="AU489" s="122"/>
      <c r="AV489" s="122"/>
      <c r="AW489" s="122"/>
      <c r="AX489" s="189"/>
      <c r="AY489" s="10"/>
      <c r="AZ489" s="52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</row>
    <row r="490" spans="1:82" s="4" customFormat="1" ht="24.6" customHeight="1">
      <c r="A490" s="10"/>
      <c r="B490" s="27" t="s">
        <v>2</v>
      </c>
      <c r="C490" s="26"/>
      <c r="D490" s="10"/>
      <c r="E490" s="25">
        <v>188028.57</v>
      </c>
      <c r="F490" s="24">
        <v>1839999</v>
      </c>
      <c r="G490" s="24">
        <v>443023.95</v>
      </c>
      <c r="H490" s="24">
        <v>0</v>
      </c>
      <c r="I490" s="24">
        <v>231.01</v>
      </c>
      <c r="J490" s="24">
        <v>19726382.629999999</v>
      </c>
      <c r="K490" s="24">
        <v>19376528.420000002</v>
      </c>
      <c r="L490" s="24">
        <v>10831087.24</v>
      </c>
      <c r="M490" s="24">
        <v>10304738</v>
      </c>
      <c r="N490" s="24">
        <v>6424060.3500000006</v>
      </c>
      <c r="O490" s="24">
        <v>6278900</v>
      </c>
      <c r="P490" s="24">
        <v>2050600</v>
      </c>
      <c r="Q490" s="24">
        <v>20000</v>
      </c>
      <c r="R490" s="91"/>
      <c r="S490" s="10" t="s">
        <v>555</v>
      </c>
      <c r="V490" s="91"/>
      <c r="W490" s="10"/>
      <c r="X490" s="10"/>
      <c r="Y490" s="73"/>
      <c r="Z490" s="120"/>
      <c r="AA490" s="120"/>
      <c r="AB490" s="121"/>
      <c r="AC490" s="122"/>
      <c r="AD490" s="122"/>
      <c r="AE490" s="122"/>
      <c r="AF490" s="122"/>
      <c r="AG490" s="122"/>
      <c r="AH490" s="122"/>
      <c r="AI490" s="122"/>
      <c r="AJ490" s="122"/>
      <c r="AK490" s="122"/>
      <c r="AL490" s="122"/>
      <c r="AM490" s="122"/>
      <c r="AN490" s="122"/>
      <c r="AO490" s="122"/>
      <c r="AP490" s="122"/>
      <c r="AQ490" s="122"/>
      <c r="AR490" s="122"/>
      <c r="AS490" s="122"/>
      <c r="AT490" s="122"/>
      <c r="AU490" s="122"/>
      <c r="AV490" s="122"/>
      <c r="AW490" s="122"/>
      <c r="AX490" s="189"/>
      <c r="AY490" s="10"/>
      <c r="AZ490" s="52"/>
      <c r="BA490" s="29"/>
      <c r="BB490" s="29"/>
      <c r="BC490" s="29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</row>
    <row r="491" spans="1:82" s="4" customFormat="1" ht="24.6" customHeight="1">
      <c r="A491" s="22"/>
      <c r="B491" s="21"/>
      <c r="C491" s="21"/>
      <c r="D491" s="20"/>
      <c r="E491" s="19"/>
      <c r="F491" s="18"/>
      <c r="G491" s="18"/>
      <c r="H491" s="17"/>
      <c r="I491" s="17"/>
      <c r="J491" s="16"/>
      <c r="K491" s="17"/>
      <c r="L491" s="16"/>
      <c r="M491" s="15"/>
      <c r="N491" s="15"/>
      <c r="O491" s="15"/>
      <c r="P491" s="15"/>
      <c r="Q491" s="15"/>
      <c r="R491" s="15"/>
      <c r="S491" s="22"/>
      <c r="V491" s="10"/>
      <c r="W491" s="10"/>
      <c r="X491" s="10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10"/>
      <c r="AZ491" s="52"/>
      <c r="BA491" s="10"/>
      <c r="BB491" s="10"/>
      <c r="BC491" s="10"/>
      <c r="BD491" s="29"/>
      <c r="BE491" s="29"/>
      <c r="BF491" s="10"/>
      <c r="BG491" s="10"/>
      <c r="BH491" s="10"/>
      <c r="BI491" s="10"/>
      <c r="BJ491" s="10"/>
      <c r="BK491" s="10"/>
      <c r="BL491" s="10"/>
      <c r="BM491" s="10"/>
    </row>
    <row r="492" spans="1:82" s="3" customFormat="1" ht="21">
      <c r="B492" s="7" t="s">
        <v>1</v>
      </c>
      <c r="C492" s="7"/>
      <c r="D492" s="7"/>
      <c r="E492" s="13"/>
      <c r="F492" s="12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1"/>
      <c r="S492" s="100"/>
      <c r="T492" s="4"/>
      <c r="V492" s="11"/>
      <c r="W492" s="194"/>
      <c r="X492" s="10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10"/>
      <c r="AZ492" s="29"/>
      <c r="BA492" s="29"/>
      <c r="BB492" s="29"/>
      <c r="BC492" s="29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</row>
    <row r="493" spans="1:82" s="3" customFormat="1" ht="21">
      <c r="B493" s="7" t="s">
        <v>0</v>
      </c>
      <c r="C493" s="7"/>
      <c r="D493" s="7"/>
      <c r="E493" s="13"/>
      <c r="F493" s="12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00"/>
      <c r="T493" s="7"/>
      <c r="V493" s="11"/>
      <c r="W493" s="194"/>
      <c r="X493" s="10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10"/>
      <c r="AZ493" s="10"/>
      <c r="BA493" s="10"/>
      <c r="BB493" s="10"/>
      <c r="BC493" s="10"/>
      <c r="BD493" s="29"/>
      <c r="BE493" s="29"/>
      <c r="BF493" s="10"/>
      <c r="BG493" s="10"/>
      <c r="BH493" s="10"/>
      <c r="BI493" s="10"/>
      <c r="BJ493" s="10"/>
      <c r="BK493" s="10"/>
      <c r="BL493" s="10"/>
      <c r="BM493" s="10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</row>
    <row r="494" spans="1:82">
      <c r="X494" s="10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0"/>
      <c r="AZ494" s="10"/>
      <c r="BA494" s="10"/>
      <c r="BB494" s="10"/>
      <c r="BC494" s="10"/>
      <c r="BD494" s="10"/>
      <c r="BE494" s="10"/>
      <c r="BF494" s="11"/>
      <c r="BG494" s="11"/>
      <c r="BH494" s="11"/>
      <c r="BI494" s="11"/>
      <c r="BJ494" s="11"/>
      <c r="BK494" s="11"/>
      <c r="BL494" s="11"/>
      <c r="BM494" s="11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</row>
    <row r="495" spans="1:82">
      <c r="X495" s="10"/>
      <c r="Y495" s="52"/>
      <c r="Z495" s="52"/>
      <c r="AA495" s="52"/>
      <c r="AB495" s="52"/>
      <c r="AC495" s="52"/>
      <c r="AD495" s="52"/>
      <c r="AE495" s="52"/>
      <c r="AF495" s="52"/>
      <c r="AG495" s="52"/>
      <c r="AH495" s="52"/>
      <c r="AI495" s="52"/>
      <c r="AJ495" s="52"/>
      <c r="AK495" s="52"/>
      <c r="AL495" s="52"/>
      <c r="AM495" s="52"/>
      <c r="AN495" s="52"/>
      <c r="AO495" s="52"/>
      <c r="AP495" s="52"/>
      <c r="AQ495" s="52"/>
      <c r="AR495" s="52"/>
      <c r="AS495" s="52"/>
      <c r="AT495" s="52"/>
      <c r="AU495" s="52"/>
      <c r="AV495" s="52"/>
      <c r="AW495" s="52"/>
      <c r="AX495" s="52"/>
      <c r="AY495" s="29"/>
      <c r="AZ495" s="10"/>
      <c r="BA495" s="10"/>
      <c r="BB495" s="10"/>
      <c r="BC495" s="10"/>
      <c r="BD495" s="10"/>
      <c r="BE495" s="10"/>
      <c r="BF495" s="11"/>
      <c r="BG495" s="11"/>
      <c r="BH495" s="11"/>
      <c r="BI495" s="11"/>
      <c r="BJ495" s="11"/>
      <c r="BK495" s="11"/>
      <c r="BL495" s="11"/>
      <c r="BM495" s="11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</row>
    <row r="496" spans="1:82">
      <c r="X496" s="10"/>
      <c r="Y496" s="52"/>
      <c r="Z496" s="52"/>
      <c r="AA496" s="52"/>
      <c r="AB496" s="52"/>
      <c r="AC496" s="52"/>
      <c r="AD496" s="52"/>
      <c r="AE496" s="52"/>
      <c r="AF496" s="52"/>
      <c r="AG496" s="52"/>
      <c r="AH496" s="52"/>
      <c r="AI496" s="52"/>
      <c r="AJ496" s="52"/>
      <c r="AK496" s="52"/>
      <c r="AL496" s="52"/>
      <c r="AM496" s="52"/>
      <c r="AN496" s="52"/>
      <c r="AO496" s="52"/>
      <c r="AP496" s="52"/>
      <c r="AQ496" s="52"/>
      <c r="AR496" s="52"/>
      <c r="AS496" s="52"/>
      <c r="AT496" s="52"/>
      <c r="AU496" s="52"/>
      <c r="AV496" s="52"/>
      <c r="AW496" s="52"/>
      <c r="AX496" s="52"/>
      <c r="AY496" s="10"/>
      <c r="AZ496" s="10"/>
      <c r="BA496" s="10"/>
      <c r="BB496" s="10"/>
      <c r="BC496" s="10"/>
      <c r="BD496" s="10"/>
      <c r="BE496" s="10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</row>
    <row r="497" spans="5:57">
      <c r="E497" s="1"/>
      <c r="X497" s="10"/>
      <c r="Y497" s="52"/>
      <c r="Z497" s="52"/>
      <c r="AA497" s="52"/>
      <c r="AB497" s="52"/>
      <c r="AC497" s="52"/>
      <c r="AD497" s="52"/>
      <c r="AE497" s="52"/>
      <c r="AF497" s="52"/>
      <c r="AG497" s="52"/>
      <c r="AH497" s="52"/>
      <c r="AI497" s="52"/>
      <c r="AJ497" s="52"/>
      <c r="AK497" s="52"/>
      <c r="AL497" s="52"/>
      <c r="AM497" s="52"/>
      <c r="AN497" s="52"/>
      <c r="AO497" s="52"/>
      <c r="AP497" s="52"/>
      <c r="AQ497" s="52"/>
      <c r="AR497" s="52"/>
      <c r="AS497" s="52"/>
      <c r="AT497" s="52"/>
      <c r="AU497" s="52"/>
      <c r="AV497" s="52"/>
      <c r="AW497" s="52"/>
      <c r="AX497" s="52"/>
      <c r="AY497" s="10"/>
      <c r="AZ497" s="29"/>
      <c r="BA497" s="10"/>
      <c r="BB497" s="10"/>
      <c r="BC497" s="10"/>
      <c r="BD497" s="10"/>
      <c r="BE497" s="10"/>
    </row>
    <row r="498" spans="5:57">
      <c r="E498" s="1"/>
      <c r="X498" s="29"/>
      <c r="Y498" s="52"/>
      <c r="Z498" s="52"/>
      <c r="AA498" s="52"/>
      <c r="AB498" s="52"/>
      <c r="AC498" s="52"/>
      <c r="AD498" s="52"/>
      <c r="AE498" s="52"/>
      <c r="AF498" s="52"/>
      <c r="AG498" s="52"/>
      <c r="AH498" s="52"/>
      <c r="AI498" s="52"/>
      <c r="AJ498" s="52"/>
      <c r="AK498" s="52"/>
      <c r="AL498" s="52"/>
      <c r="AM498" s="52"/>
      <c r="AN498" s="52"/>
      <c r="AO498" s="52"/>
      <c r="AP498" s="52"/>
      <c r="AQ498" s="52"/>
      <c r="AR498" s="52"/>
      <c r="AS498" s="52"/>
      <c r="AT498" s="52"/>
      <c r="AU498" s="52"/>
      <c r="AV498" s="52"/>
      <c r="AW498" s="52"/>
      <c r="AX498" s="52"/>
      <c r="AY498" s="10"/>
      <c r="AZ498" s="10"/>
      <c r="BA498" s="10"/>
      <c r="BB498" s="10"/>
      <c r="BC498" s="10"/>
      <c r="BD498" s="10"/>
      <c r="BE498" s="10"/>
    </row>
    <row r="499" spans="5:57">
      <c r="E499" s="1"/>
      <c r="X499" s="10"/>
      <c r="Y499" s="52"/>
      <c r="Z499" s="52"/>
      <c r="AA499" s="52"/>
      <c r="AB499" s="52"/>
      <c r="AC499" s="52"/>
      <c r="AD499" s="52"/>
      <c r="AE499" s="52"/>
      <c r="AF499" s="52"/>
      <c r="AG499" s="52"/>
      <c r="AH499" s="52"/>
      <c r="AI499" s="52"/>
      <c r="AJ499" s="52"/>
      <c r="AK499" s="52"/>
      <c r="AL499" s="52"/>
      <c r="AM499" s="52"/>
      <c r="AN499" s="52"/>
      <c r="AO499" s="52"/>
      <c r="AP499" s="52"/>
      <c r="AQ499" s="52"/>
      <c r="AR499" s="52"/>
      <c r="AS499" s="52"/>
      <c r="AT499" s="52"/>
      <c r="AU499" s="52"/>
      <c r="AV499" s="52"/>
      <c r="AW499" s="52"/>
      <c r="AX499" s="52"/>
      <c r="AY499" s="10"/>
      <c r="AZ499" s="10"/>
      <c r="BA499" s="11"/>
      <c r="BB499" s="11"/>
      <c r="BC499" s="11"/>
      <c r="BD499" s="10"/>
      <c r="BE499" s="10"/>
    </row>
    <row r="500" spans="5:57">
      <c r="E500" s="1"/>
      <c r="X500" s="10"/>
      <c r="Y500" s="52"/>
      <c r="Z500" s="52"/>
      <c r="AA500" s="52"/>
      <c r="AB500" s="52"/>
      <c r="AC500" s="52"/>
      <c r="AD500" s="52"/>
      <c r="AE500" s="52"/>
      <c r="AF500" s="52"/>
      <c r="AG500" s="52"/>
      <c r="AH500" s="52"/>
      <c r="AI500" s="52"/>
      <c r="AJ500" s="52"/>
      <c r="AK500" s="52"/>
      <c r="AL500" s="52"/>
      <c r="AM500" s="52"/>
      <c r="AN500" s="52"/>
      <c r="AO500" s="52"/>
      <c r="AP500" s="52"/>
      <c r="AQ500" s="52"/>
      <c r="AR500" s="52"/>
      <c r="AS500" s="52"/>
      <c r="AT500" s="52"/>
      <c r="AU500" s="52"/>
      <c r="AV500" s="52"/>
      <c r="AW500" s="52"/>
      <c r="AX500" s="52"/>
      <c r="AY500" s="10"/>
      <c r="AZ500" s="10"/>
      <c r="BA500" s="11"/>
      <c r="BB500" s="11"/>
      <c r="BC500" s="11"/>
      <c r="BD500" s="11"/>
      <c r="BE500" s="11"/>
    </row>
    <row r="501" spans="5:57">
      <c r="E501" s="1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29"/>
      <c r="BD501" s="11"/>
      <c r="BE501" s="11"/>
    </row>
    <row r="502" spans="5:57">
      <c r="E502" s="1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</row>
    <row r="503" spans="5:57">
      <c r="E503" s="1"/>
      <c r="X503" s="10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0"/>
      <c r="AZ503" s="10"/>
    </row>
    <row r="504" spans="5:57">
      <c r="E504" s="1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</row>
    <row r="505" spans="5:57">
      <c r="E505" s="1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73"/>
      <c r="AZ505" s="10"/>
    </row>
    <row r="506" spans="5:57">
      <c r="E506" s="1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8"/>
      <c r="AZ506" s="29"/>
    </row>
    <row r="507" spans="5:57">
      <c r="E507" s="1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8"/>
      <c r="AZ507" s="29"/>
    </row>
    <row r="508" spans="5:57">
      <c r="E508" s="1"/>
      <c r="X508" s="73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8"/>
      <c r="AZ508" s="29"/>
    </row>
    <row r="509" spans="5:57">
      <c r="E509" s="1"/>
      <c r="X509" s="8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11"/>
      <c r="AZ509" s="73"/>
    </row>
    <row r="510" spans="5:57">
      <c r="E510" s="1"/>
      <c r="X510" s="8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52"/>
      <c r="AZ510" s="8"/>
    </row>
    <row r="511" spans="5:57">
      <c r="E511" s="1"/>
      <c r="X511" s="8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52"/>
      <c r="AZ511" s="8"/>
    </row>
    <row r="512" spans="5:57">
      <c r="E512" s="1"/>
      <c r="X512" s="11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52"/>
      <c r="AZ512" s="8"/>
    </row>
    <row r="513" spans="5:52">
      <c r="E513" s="1"/>
      <c r="X513" s="52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52"/>
      <c r="AZ513" s="11"/>
    </row>
    <row r="514" spans="5:52">
      <c r="E514" s="1"/>
      <c r="X514" s="52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52"/>
      <c r="AZ514" s="52"/>
    </row>
    <row r="515" spans="5:52">
      <c r="E515" s="1"/>
      <c r="X515" s="52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52"/>
      <c r="AZ515" s="52"/>
    </row>
    <row r="516" spans="5:52">
      <c r="E516" s="1"/>
      <c r="X516" s="52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29"/>
      <c r="AZ516" s="52"/>
    </row>
    <row r="517" spans="5:52">
      <c r="E517" s="1"/>
      <c r="X517" s="52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52"/>
    </row>
    <row r="518" spans="5:52">
      <c r="E518" s="1"/>
      <c r="X518" s="52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52"/>
    </row>
    <row r="519" spans="5:52">
      <c r="E519" s="1"/>
      <c r="X519" s="29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52"/>
    </row>
    <row r="520" spans="5:52">
      <c r="E520" s="1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29"/>
    </row>
    <row r="521" spans="5:52">
      <c r="E521" s="1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29"/>
      <c r="AZ521" s="10"/>
    </row>
    <row r="522" spans="5:52">
      <c r="E522" s="1"/>
      <c r="X522" s="10"/>
      <c r="Y522" s="73"/>
      <c r="Z522" s="73"/>
      <c r="AA522" s="73"/>
      <c r="AB522" s="73"/>
      <c r="AC522" s="73"/>
      <c r="AD522" s="73"/>
      <c r="AE522" s="73"/>
      <c r="AF522" s="73"/>
      <c r="AG522" s="73"/>
      <c r="AH522" s="73"/>
      <c r="AI522" s="73"/>
      <c r="AJ522" s="73"/>
      <c r="AK522" s="73"/>
      <c r="AL522" s="73"/>
      <c r="AM522" s="73"/>
      <c r="AN522" s="73"/>
      <c r="AO522" s="73"/>
      <c r="AP522" s="73"/>
      <c r="AQ522" s="73"/>
      <c r="AR522" s="73"/>
      <c r="AS522" s="73"/>
      <c r="AT522" s="73"/>
      <c r="AU522" s="73"/>
      <c r="AV522" s="73"/>
      <c r="AW522" s="73"/>
      <c r="AX522" s="73"/>
      <c r="AY522" s="10"/>
      <c r="AZ522" s="10"/>
    </row>
    <row r="523" spans="5:52">
      <c r="E523" s="1"/>
      <c r="X523" s="10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10"/>
      <c r="AZ523" s="10"/>
    </row>
    <row r="524" spans="5:52">
      <c r="E524" s="1"/>
      <c r="X524" s="29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10"/>
      <c r="AZ524" s="193"/>
    </row>
    <row r="525" spans="5:52">
      <c r="E525" s="1"/>
      <c r="X525" s="10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10"/>
      <c r="AZ525" s="29"/>
    </row>
    <row r="526" spans="5:52">
      <c r="E526" s="1"/>
      <c r="X526" s="10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29"/>
      <c r="AZ526" s="10"/>
    </row>
    <row r="527" spans="5:52">
      <c r="E527" s="1"/>
      <c r="X527" s="10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2"/>
      <c r="AJ527" s="52"/>
      <c r="AK527" s="52"/>
      <c r="AL527" s="52"/>
      <c r="AM527" s="52"/>
      <c r="AN527" s="52"/>
      <c r="AO527" s="52"/>
      <c r="AP527" s="52"/>
      <c r="AQ527" s="52"/>
      <c r="AR527" s="52"/>
      <c r="AS527" s="52"/>
      <c r="AT527" s="52"/>
      <c r="AU527" s="52"/>
      <c r="AV527" s="52"/>
      <c r="AW527" s="52"/>
      <c r="AX527" s="52"/>
      <c r="AY527" s="10"/>
      <c r="AZ527" s="10"/>
    </row>
    <row r="528" spans="5:52">
      <c r="E528" s="1"/>
      <c r="X528" s="10"/>
      <c r="Y528" s="52"/>
      <c r="Z528" s="52"/>
      <c r="AA528" s="52"/>
      <c r="AB528" s="52"/>
      <c r="AC528" s="52"/>
      <c r="AD528" s="52"/>
      <c r="AE528" s="52"/>
      <c r="AF528" s="52"/>
      <c r="AG528" s="52"/>
      <c r="AH528" s="52"/>
      <c r="AI528" s="52"/>
      <c r="AJ528" s="52"/>
      <c r="AK528" s="52"/>
      <c r="AL528" s="52"/>
      <c r="AM528" s="52"/>
      <c r="AN528" s="52"/>
      <c r="AO528" s="52"/>
      <c r="AP528" s="52"/>
      <c r="AQ528" s="52"/>
      <c r="AR528" s="52"/>
      <c r="AS528" s="52"/>
      <c r="AT528" s="52"/>
      <c r="AU528" s="52"/>
      <c r="AV528" s="52"/>
      <c r="AW528" s="52"/>
      <c r="AX528" s="52"/>
      <c r="AY528" s="10"/>
      <c r="AZ528" s="10"/>
    </row>
    <row r="529" spans="5:52">
      <c r="E529" s="1"/>
      <c r="X529" s="29"/>
      <c r="Y529" s="52"/>
      <c r="Z529" s="52"/>
      <c r="AA529" s="52"/>
      <c r="AB529" s="52"/>
      <c r="AC529" s="52"/>
      <c r="AD529" s="52"/>
      <c r="AE529" s="52"/>
      <c r="AF529" s="52"/>
      <c r="AG529" s="52"/>
      <c r="AH529" s="52"/>
      <c r="AI529" s="52"/>
      <c r="AJ529" s="52"/>
      <c r="AK529" s="52"/>
      <c r="AL529" s="52"/>
      <c r="AM529" s="52"/>
      <c r="AN529" s="52"/>
      <c r="AO529" s="52"/>
      <c r="AP529" s="52"/>
      <c r="AQ529" s="52"/>
      <c r="AR529" s="52"/>
      <c r="AS529" s="52"/>
      <c r="AT529" s="52"/>
      <c r="AU529" s="52"/>
      <c r="AV529" s="52"/>
      <c r="AW529" s="52"/>
      <c r="AX529" s="52"/>
      <c r="AY529" s="10"/>
      <c r="AZ529" s="29"/>
    </row>
    <row r="530" spans="5:52">
      <c r="E530" s="1"/>
      <c r="X530" s="10"/>
      <c r="Y530" s="52"/>
      <c r="Z530" s="52"/>
      <c r="AA530" s="52"/>
      <c r="AB530" s="52"/>
      <c r="AC530" s="52"/>
      <c r="AD530" s="52"/>
      <c r="AE530" s="52"/>
      <c r="AF530" s="52"/>
      <c r="AG530" s="52"/>
      <c r="AH530" s="52"/>
      <c r="AI530" s="52"/>
      <c r="AJ530" s="52"/>
      <c r="AK530" s="52"/>
      <c r="AL530" s="52"/>
      <c r="AM530" s="52"/>
      <c r="AN530" s="52"/>
      <c r="AO530" s="52"/>
      <c r="AP530" s="52"/>
      <c r="AQ530" s="52"/>
      <c r="AR530" s="52"/>
      <c r="AS530" s="52"/>
      <c r="AT530" s="52"/>
      <c r="AU530" s="52"/>
      <c r="AV530" s="52"/>
      <c r="AW530" s="52"/>
      <c r="AX530" s="52"/>
      <c r="AY530" s="10"/>
      <c r="AZ530" s="10"/>
    </row>
    <row r="531" spans="5:52">
      <c r="E531" s="1"/>
      <c r="X531" s="10"/>
      <c r="Y531" s="52"/>
      <c r="Z531" s="52"/>
      <c r="AA531" s="52"/>
      <c r="AB531" s="52"/>
      <c r="AC531" s="52"/>
      <c r="AD531" s="52"/>
      <c r="AE531" s="52"/>
      <c r="AF531" s="52"/>
      <c r="AG531" s="52"/>
      <c r="AH531" s="52"/>
      <c r="AI531" s="52"/>
      <c r="AJ531" s="52"/>
      <c r="AK531" s="52"/>
      <c r="AL531" s="52"/>
      <c r="AM531" s="52"/>
      <c r="AN531" s="52"/>
      <c r="AO531" s="52"/>
      <c r="AP531" s="52"/>
      <c r="AQ531" s="52"/>
      <c r="AR531" s="52"/>
      <c r="AS531" s="52"/>
      <c r="AT531" s="52"/>
      <c r="AU531" s="52"/>
      <c r="AV531" s="52"/>
      <c r="AW531" s="52"/>
      <c r="AX531" s="52"/>
      <c r="AY531" s="10"/>
      <c r="AZ531" s="29"/>
    </row>
    <row r="532" spans="5:52">
      <c r="E532" s="1"/>
      <c r="X532" s="10"/>
      <c r="Y532" s="52"/>
      <c r="Z532" s="52"/>
      <c r="AA532" s="52"/>
      <c r="AB532" s="52"/>
      <c r="AC532" s="52"/>
      <c r="AD532" s="52"/>
      <c r="AE532" s="52"/>
      <c r="AF532" s="52"/>
      <c r="AG532" s="52"/>
      <c r="AH532" s="52"/>
      <c r="AI532" s="52"/>
      <c r="AJ532" s="52"/>
      <c r="AK532" s="52"/>
      <c r="AL532" s="52"/>
      <c r="AM532" s="52"/>
      <c r="AN532" s="52"/>
      <c r="AO532" s="52"/>
      <c r="AP532" s="52"/>
      <c r="AQ532" s="52"/>
      <c r="AR532" s="52"/>
      <c r="AS532" s="52"/>
      <c r="AT532" s="52"/>
      <c r="AU532" s="52"/>
      <c r="AV532" s="52"/>
      <c r="AW532" s="52"/>
      <c r="AX532" s="52"/>
      <c r="AY532" s="10"/>
      <c r="AZ532" s="10"/>
    </row>
    <row r="533" spans="5:52">
      <c r="E533" s="1"/>
      <c r="X533" s="10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10"/>
      <c r="AZ533" s="10"/>
    </row>
    <row r="534" spans="5:52">
      <c r="E534" s="1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73"/>
      <c r="AZ534" s="10"/>
    </row>
    <row r="535" spans="5:52">
      <c r="E535" s="1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8"/>
      <c r="AZ535" s="10"/>
    </row>
    <row r="536" spans="5:52">
      <c r="E536" s="1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8"/>
      <c r="AZ536" s="10"/>
    </row>
    <row r="537" spans="5:52">
      <c r="E537" s="1"/>
      <c r="X537" s="73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8"/>
      <c r="AZ537" s="10"/>
    </row>
    <row r="538" spans="5:52">
      <c r="E538" s="1"/>
      <c r="X538" s="8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1"/>
      <c r="AZ538" s="11"/>
    </row>
    <row r="539" spans="5:52">
      <c r="E539" s="1"/>
      <c r="X539" s="8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52"/>
      <c r="AZ539" s="11"/>
    </row>
    <row r="540" spans="5:52">
      <c r="E540" s="1"/>
      <c r="X540" s="8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52"/>
    </row>
    <row r="541" spans="5:52">
      <c r="E541" s="1"/>
      <c r="X541" s="11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52"/>
    </row>
    <row r="542" spans="5:52">
      <c r="E542" s="1"/>
      <c r="X542" s="52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52"/>
    </row>
    <row r="543" spans="5:52">
      <c r="E543" s="1"/>
      <c r="X543" s="52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52"/>
    </row>
    <row r="544" spans="5:52">
      <c r="E544" s="1"/>
      <c r="X544" s="52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52"/>
    </row>
    <row r="545" spans="5:51">
      <c r="E545" s="1"/>
      <c r="X545" s="52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29"/>
    </row>
    <row r="546" spans="5:51">
      <c r="E546" s="1"/>
      <c r="X546" s="52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</row>
    <row r="547" spans="5:51">
      <c r="E547" s="1"/>
      <c r="X547" s="52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</row>
    <row r="548" spans="5:51">
      <c r="E548" s="1"/>
      <c r="X548" s="29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</row>
    <row r="549" spans="5:51">
      <c r="E549" s="1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</row>
    <row r="550" spans="5:51">
      <c r="E550" s="1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29"/>
    </row>
    <row r="551" spans="5:51">
      <c r="E551" s="1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</row>
    <row r="552" spans="5:51">
      <c r="E552" s="1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</row>
    <row r="553" spans="5:51">
      <c r="E553" s="1"/>
      <c r="X553" s="29"/>
      <c r="Y553" s="73"/>
      <c r="Z553" s="73"/>
      <c r="AA553" s="73"/>
      <c r="AB553" s="73"/>
      <c r="AC553" s="73"/>
      <c r="AD553" s="73"/>
      <c r="AE553" s="73"/>
      <c r="AF553" s="73"/>
      <c r="AG553" s="73"/>
      <c r="AH553" s="73"/>
      <c r="AI553" s="73"/>
      <c r="AJ553" s="73"/>
      <c r="AK553" s="73"/>
      <c r="AL553" s="73"/>
      <c r="AM553" s="73"/>
      <c r="AN553" s="73"/>
      <c r="AO553" s="73"/>
      <c r="AP553" s="73"/>
      <c r="AQ553" s="73"/>
      <c r="AR553" s="73"/>
      <c r="AS553" s="73"/>
      <c r="AT553" s="73"/>
      <c r="AU553" s="73"/>
      <c r="AV553" s="73"/>
      <c r="AW553" s="73"/>
      <c r="AX553" s="73"/>
      <c r="AY553" s="10"/>
    </row>
    <row r="554" spans="5:51">
      <c r="E554" s="1"/>
      <c r="X554" s="10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29"/>
    </row>
    <row r="555" spans="5:51">
      <c r="E555" s="1"/>
      <c r="X555" s="10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10"/>
    </row>
    <row r="556" spans="5:51">
      <c r="E556" s="1"/>
      <c r="X556" s="10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10"/>
    </row>
    <row r="557" spans="5:51">
      <c r="E557" s="1"/>
      <c r="X557" s="29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0"/>
    </row>
    <row r="558" spans="5:51">
      <c r="E558" s="1"/>
      <c r="X558" s="10"/>
      <c r="Y558" s="52"/>
      <c r="Z558" s="52"/>
      <c r="AA558" s="52"/>
      <c r="AB558" s="52"/>
      <c r="AC558" s="52"/>
      <c r="AD558" s="52"/>
      <c r="AE558" s="52"/>
      <c r="AF558" s="52"/>
      <c r="AG558" s="52"/>
      <c r="AH558" s="52"/>
      <c r="AI558" s="52"/>
      <c r="AJ558" s="52"/>
      <c r="AK558" s="52"/>
      <c r="AL558" s="52"/>
      <c r="AM558" s="52"/>
      <c r="AN558" s="52"/>
      <c r="AO558" s="52"/>
      <c r="AP558" s="52"/>
      <c r="AQ558" s="52"/>
      <c r="AR558" s="52"/>
      <c r="AS558" s="52"/>
      <c r="AT558" s="52"/>
      <c r="AU558" s="52"/>
      <c r="AV558" s="52"/>
      <c r="AW558" s="52"/>
      <c r="AX558" s="52"/>
      <c r="AY558" s="10"/>
    </row>
    <row r="559" spans="5:51">
      <c r="E559" s="1"/>
      <c r="X559" s="10"/>
      <c r="Y559" s="52"/>
      <c r="Z559" s="52"/>
      <c r="AA559" s="52"/>
      <c r="AB559" s="52"/>
      <c r="AC559" s="52"/>
      <c r="AD559" s="52"/>
      <c r="AE559" s="52"/>
      <c r="AF559" s="52"/>
      <c r="AG559" s="52"/>
      <c r="AH559" s="52"/>
      <c r="AI559" s="52"/>
      <c r="AJ559" s="52"/>
      <c r="AK559" s="52"/>
      <c r="AL559" s="52"/>
      <c r="AM559" s="52"/>
      <c r="AN559" s="52"/>
      <c r="AO559" s="52"/>
      <c r="AP559" s="52"/>
      <c r="AQ559" s="52"/>
      <c r="AR559" s="52"/>
      <c r="AS559" s="52"/>
      <c r="AT559" s="52"/>
      <c r="AU559" s="52"/>
      <c r="AV559" s="52"/>
      <c r="AW559" s="52"/>
      <c r="AX559" s="52"/>
      <c r="AY559" s="29"/>
    </row>
    <row r="560" spans="5:51">
      <c r="E560" s="1"/>
      <c r="X560" s="10"/>
      <c r="Y560" s="52"/>
      <c r="Z560" s="52"/>
      <c r="AA560" s="52"/>
      <c r="AB560" s="52"/>
      <c r="AC560" s="52"/>
      <c r="AD560" s="52"/>
      <c r="AE560" s="52"/>
      <c r="AF560" s="52"/>
      <c r="AG560" s="52"/>
      <c r="AH560" s="52"/>
      <c r="AI560" s="52"/>
      <c r="AJ560" s="52"/>
      <c r="AK560" s="52"/>
      <c r="AL560" s="52"/>
      <c r="AM560" s="52"/>
      <c r="AN560" s="52"/>
      <c r="AO560" s="52"/>
      <c r="AP560" s="52"/>
      <c r="AQ560" s="52"/>
      <c r="AR560" s="52"/>
      <c r="AS560" s="52"/>
      <c r="AT560" s="52"/>
      <c r="AU560" s="52"/>
      <c r="AV560" s="52"/>
      <c r="AW560" s="52"/>
      <c r="AX560" s="52"/>
      <c r="AY560" s="29"/>
    </row>
    <row r="561" spans="5:51">
      <c r="E561" s="1"/>
      <c r="X561" s="10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2"/>
      <c r="AL561" s="52"/>
      <c r="AM561" s="52"/>
      <c r="AN561" s="52"/>
      <c r="AO561" s="52"/>
      <c r="AP561" s="52"/>
      <c r="AQ561" s="52"/>
      <c r="AR561" s="52"/>
      <c r="AS561" s="52"/>
      <c r="AT561" s="52"/>
      <c r="AU561" s="52"/>
      <c r="AV561" s="52"/>
      <c r="AW561" s="52"/>
      <c r="AX561" s="52"/>
      <c r="AY561" s="29"/>
    </row>
    <row r="562" spans="5:51">
      <c r="E562" s="1"/>
      <c r="X562" s="29"/>
      <c r="Y562" s="52"/>
      <c r="Z562" s="52"/>
      <c r="AA562" s="52"/>
      <c r="AB562" s="52"/>
      <c r="AC562" s="52"/>
      <c r="AD562" s="52"/>
      <c r="AE562" s="52"/>
      <c r="AF562" s="52"/>
      <c r="AG562" s="52"/>
      <c r="AH562" s="52"/>
      <c r="AI562" s="52"/>
      <c r="AJ562" s="52"/>
      <c r="AK562" s="52"/>
      <c r="AL562" s="52"/>
      <c r="AM562" s="52"/>
      <c r="AN562" s="52"/>
      <c r="AO562" s="52"/>
      <c r="AP562" s="52"/>
      <c r="AQ562" s="52"/>
      <c r="AR562" s="52"/>
      <c r="AS562" s="52"/>
      <c r="AT562" s="52"/>
      <c r="AU562" s="52"/>
      <c r="AV562" s="52"/>
      <c r="AW562" s="52"/>
      <c r="AX562" s="52"/>
      <c r="AY562" s="73"/>
    </row>
    <row r="563" spans="5:51">
      <c r="E563" s="1"/>
      <c r="X563" s="29"/>
      <c r="Y563" s="52"/>
      <c r="Z563" s="52"/>
      <c r="AA563" s="52"/>
      <c r="AB563" s="52"/>
      <c r="AC563" s="52"/>
      <c r="AD563" s="52"/>
      <c r="AE563" s="52"/>
      <c r="AF563" s="52"/>
      <c r="AG563" s="52"/>
      <c r="AH563" s="52"/>
      <c r="AI563" s="52"/>
      <c r="AJ563" s="52"/>
      <c r="AK563" s="52"/>
      <c r="AL563" s="52"/>
      <c r="AM563" s="52"/>
      <c r="AN563" s="52"/>
      <c r="AO563" s="52"/>
      <c r="AP563" s="52"/>
      <c r="AQ563" s="52"/>
      <c r="AR563" s="52"/>
      <c r="AS563" s="52"/>
      <c r="AT563" s="52"/>
      <c r="AU563" s="52"/>
      <c r="AV563" s="52"/>
      <c r="AW563" s="52"/>
      <c r="AX563" s="52"/>
      <c r="AY563" s="8"/>
    </row>
    <row r="564" spans="5:51">
      <c r="E564" s="1"/>
      <c r="X564" s="29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8"/>
    </row>
    <row r="565" spans="5:51">
      <c r="E565" s="1"/>
      <c r="X565" s="73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8"/>
    </row>
    <row r="566" spans="5:51">
      <c r="E566" s="1"/>
      <c r="X566" s="8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1"/>
    </row>
    <row r="567" spans="5:51">
      <c r="E567" s="1"/>
      <c r="X567" s="8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52"/>
    </row>
    <row r="568" spans="5:51">
      <c r="E568" s="1"/>
      <c r="X568" s="8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52"/>
    </row>
    <row r="569" spans="5:51">
      <c r="E569" s="1"/>
      <c r="X569" s="11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52"/>
    </row>
    <row r="570" spans="5:51">
      <c r="E570" s="1"/>
      <c r="X570" s="52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52"/>
    </row>
    <row r="571" spans="5:51">
      <c r="E571" s="1"/>
      <c r="X571" s="52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52"/>
    </row>
    <row r="572" spans="5:51">
      <c r="E572" s="1"/>
      <c r="X572" s="52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52"/>
    </row>
    <row r="573" spans="5:51">
      <c r="E573" s="1"/>
      <c r="X573" s="52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</row>
    <row r="574" spans="5:51">
      <c r="E574" s="1"/>
      <c r="X574" s="52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</row>
    <row r="575" spans="5:51">
      <c r="E575" s="1"/>
      <c r="X575" s="52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</row>
    <row r="576" spans="5:51">
      <c r="E576" s="1"/>
      <c r="X576" s="29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</row>
    <row r="577" spans="5:51">
      <c r="E577" s="1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93"/>
    </row>
    <row r="578" spans="5:51">
      <c r="E578" s="1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29"/>
    </row>
    <row r="579" spans="5:51">
      <c r="E579" s="1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</row>
    <row r="580" spans="5:51">
      <c r="E580" s="1"/>
      <c r="X580" s="193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</row>
    <row r="581" spans="5:51">
      <c r="E581" s="1"/>
      <c r="X581" s="29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</row>
    <row r="582" spans="5:51">
      <c r="E582" s="1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29"/>
    </row>
    <row r="583" spans="5:51">
      <c r="E583" s="1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</row>
    <row r="584" spans="5:51">
      <c r="E584" s="1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29"/>
    </row>
    <row r="585" spans="5:51">
      <c r="E585" s="1"/>
      <c r="X585" s="29"/>
      <c r="Y585" s="73"/>
      <c r="Z585" s="73"/>
      <c r="AA585" s="73"/>
      <c r="AB585" s="73"/>
      <c r="AC585" s="73"/>
      <c r="AD585" s="73"/>
      <c r="AE585" s="73"/>
      <c r="AF585" s="73"/>
      <c r="AG585" s="73"/>
      <c r="AH585" s="73"/>
      <c r="AI585" s="73"/>
      <c r="AJ585" s="73"/>
      <c r="AK585" s="73"/>
      <c r="AL585" s="73"/>
      <c r="AM585" s="73"/>
      <c r="AN585" s="73"/>
      <c r="AO585" s="73"/>
      <c r="AP585" s="73"/>
      <c r="AQ585" s="73"/>
      <c r="AR585" s="73"/>
      <c r="AS585" s="73"/>
      <c r="AT585" s="73"/>
      <c r="AU585" s="73"/>
      <c r="AV585" s="73"/>
      <c r="AW585" s="73"/>
      <c r="AX585" s="73"/>
      <c r="AY585" s="10"/>
    </row>
    <row r="586" spans="5:51">
      <c r="E586" s="1"/>
      <c r="X586" s="10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10"/>
    </row>
    <row r="587" spans="5:51">
      <c r="E587" s="1"/>
      <c r="X587" s="29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10"/>
    </row>
    <row r="588" spans="5:51">
      <c r="E588" s="1"/>
      <c r="X588" s="10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10"/>
    </row>
    <row r="589" spans="5:51">
      <c r="E589" s="1"/>
      <c r="X589" s="10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0"/>
    </row>
    <row r="590" spans="5:51">
      <c r="E590" s="1"/>
      <c r="X590" s="10"/>
      <c r="Y590" s="52"/>
      <c r="Z590" s="52"/>
      <c r="AA590" s="52"/>
      <c r="AB590" s="52"/>
      <c r="AC590" s="52"/>
      <c r="AD590" s="52"/>
      <c r="AE590" s="52"/>
      <c r="AF590" s="52"/>
      <c r="AG590" s="52"/>
      <c r="AH590" s="52"/>
      <c r="AI590" s="52"/>
      <c r="AJ590" s="52"/>
      <c r="AK590" s="52"/>
      <c r="AL590" s="52"/>
      <c r="AM590" s="52"/>
      <c r="AN590" s="52"/>
      <c r="AO590" s="52"/>
      <c r="AP590" s="52"/>
      <c r="AQ590" s="52"/>
      <c r="AR590" s="52"/>
      <c r="AS590" s="52"/>
      <c r="AT590" s="52"/>
      <c r="AU590" s="52"/>
      <c r="AV590" s="52"/>
      <c r="AW590" s="52"/>
      <c r="AX590" s="52"/>
      <c r="AY590" s="10"/>
    </row>
    <row r="591" spans="5:51">
      <c r="E591" s="1"/>
      <c r="X591" s="10"/>
      <c r="Y591" s="52"/>
      <c r="Z591" s="52"/>
      <c r="AA591" s="52"/>
      <c r="AB591" s="52"/>
      <c r="AC591" s="52"/>
      <c r="AD591" s="52"/>
      <c r="AE591" s="52"/>
      <c r="AF591" s="52"/>
      <c r="AG591" s="52"/>
      <c r="AH591" s="52"/>
      <c r="AI591" s="52"/>
      <c r="AJ591" s="52"/>
      <c r="AK591" s="52"/>
      <c r="AL591" s="52"/>
      <c r="AM591" s="52"/>
      <c r="AN591" s="52"/>
      <c r="AO591" s="52"/>
      <c r="AP591" s="52"/>
      <c r="AQ591" s="52"/>
      <c r="AR591" s="52"/>
      <c r="AS591" s="52"/>
      <c r="AT591" s="52"/>
      <c r="AU591" s="52"/>
      <c r="AV591" s="52"/>
      <c r="AW591" s="52"/>
      <c r="AX591" s="52"/>
      <c r="AY591" s="11"/>
    </row>
    <row r="592" spans="5:51">
      <c r="E592" s="1"/>
      <c r="X592" s="10"/>
      <c r="Y592" s="52"/>
      <c r="Z592" s="52"/>
      <c r="AA592" s="52"/>
      <c r="AB592" s="52"/>
      <c r="AC592" s="52"/>
      <c r="AD592" s="52"/>
      <c r="AE592" s="52"/>
      <c r="AF592" s="52"/>
      <c r="AG592" s="52"/>
      <c r="AH592" s="52"/>
      <c r="AI592" s="52"/>
      <c r="AJ592" s="52"/>
      <c r="AK592" s="52"/>
      <c r="AL592" s="52"/>
      <c r="AM592" s="52"/>
      <c r="AN592" s="52"/>
      <c r="AO592" s="52"/>
      <c r="AP592" s="52"/>
      <c r="AQ592" s="52"/>
      <c r="AR592" s="52"/>
      <c r="AS592" s="52"/>
      <c r="AT592" s="52"/>
      <c r="AU592" s="52"/>
      <c r="AV592" s="52"/>
      <c r="AW592" s="52"/>
      <c r="AX592" s="52"/>
      <c r="AY592" s="11"/>
    </row>
    <row r="593" spans="5:50">
      <c r="E593" s="1"/>
      <c r="X593" s="10"/>
      <c r="Y593" s="52"/>
      <c r="Z593" s="52"/>
      <c r="AA593" s="52"/>
      <c r="AB593" s="52"/>
      <c r="AC593" s="52"/>
      <c r="AD593" s="52"/>
      <c r="AE593" s="52"/>
      <c r="AF593" s="52"/>
      <c r="AG593" s="52"/>
      <c r="AH593" s="52"/>
      <c r="AI593" s="52"/>
      <c r="AJ593" s="52"/>
      <c r="AK593" s="52"/>
      <c r="AL593" s="52"/>
      <c r="AM593" s="52"/>
      <c r="AN593" s="52"/>
      <c r="AO593" s="52"/>
      <c r="AP593" s="52"/>
      <c r="AQ593" s="52"/>
      <c r="AR593" s="52"/>
      <c r="AS593" s="52"/>
      <c r="AT593" s="52"/>
      <c r="AU593" s="52"/>
      <c r="AV593" s="52"/>
      <c r="AW593" s="52"/>
      <c r="AX593" s="52"/>
    </row>
    <row r="594" spans="5:50">
      <c r="E594" s="1"/>
      <c r="X594" s="11"/>
      <c r="Y594" s="52"/>
      <c r="Z594" s="52"/>
      <c r="AA594" s="52"/>
      <c r="AB594" s="52"/>
      <c r="AC594" s="52"/>
      <c r="AD594" s="52"/>
      <c r="AE594" s="52"/>
      <c r="AF594" s="52"/>
      <c r="AG594" s="52"/>
      <c r="AH594" s="52"/>
      <c r="AI594" s="52"/>
      <c r="AJ594" s="52"/>
      <c r="AK594" s="52"/>
      <c r="AL594" s="52"/>
      <c r="AM594" s="52"/>
      <c r="AN594" s="52"/>
      <c r="AO594" s="52"/>
      <c r="AP594" s="52"/>
      <c r="AQ594" s="52"/>
      <c r="AR594" s="52"/>
      <c r="AS594" s="52"/>
      <c r="AT594" s="52"/>
      <c r="AU594" s="52"/>
      <c r="AV594" s="52"/>
      <c r="AW594" s="52"/>
      <c r="AX594" s="52"/>
    </row>
    <row r="595" spans="5:50">
      <c r="E595" s="1"/>
      <c r="X595" s="11"/>
      <c r="Y595" s="52"/>
      <c r="Z595" s="52"/>
      <c r="AA595" s="52"/>
      <c r="AB595" s="52"/>
      <c r="AC595" s="52"/>
      <c r="AD595" s="52"/>
      <c r="AE595" s="52"/>
      <c r="AF595" s="52"/>
      <c r="AG595" s="52"/>
      <c r="AH595" s="52"/>
      <c r="AI595" s="52"/>
      <c r="AJ595" s="52"/>
      <c r="AK595" s="52"/>
      <c r="AL595" s="52"/>
      <c r="AM595" s="52"/>
      <c r="AN595" s="52"/>
      <c r="AO595" s="52"/>
      <c r="AP595" s="52"/>
      <c r="AQ595" s="52"/>
      <c r="AR595" s="52"/>
      <c r="AS595" s="52"/>
      <c r="AT595" s="52"/>
      <c r="AU595" s="52"/>
      <c r="AV595" s="52"/>
      <c r="AW595" s="52"/>
      <c r="AX595" s="52"/>
    </row>
    <row r="596" spans="5:50">
      <c r="E596" s="1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</row>
    <row r="597" spans="5:50">
      <c r="E597" s="1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</row>
    <row r="598" spans="5:50">
      <c r="E598" s="1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</row>
    <row r="599" spans="5:50">
      <c r="E599" s="1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</row>
    <row r="600" spans="5:50">
      <c r="E600" s="1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</row>
    <row r="601" spans="5:50">
      <c r="E601" s="1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</row>
    <row r="602" spans="5:50">
      <c r="E602" s="1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</row>
    <row r="603" spans="5:50">
      <c r="E603" s="1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</row>
    <row r="604" spans="5:50">
      <c r="E604" s="1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</row>
    <row r="605" spans="5:50">
      <c r="E605" s="1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</row>
    <row r="606" spans="5:50">
      <c r="E606" s="1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</row>
    <row r="607" spans="5:50">
      <c r="E607" s="1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</row>
    <row r="608" spans="5:50">
      <c r="E608" s="1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</row>
    <row r="609" spans="5:50">
      <c r="E609" s="1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</row>
    <row r="610" spans="5:50">
      <c r="E610" s="1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</row>
    <row r="611" spans="5:50">
      <c r="E611" s="1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</row>
    <row r="612" spans="5:50">
      <c r="E612" s="1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</row>
    <row r="613" spans="5:50">
      <c r="E613" s="1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</row>
    <row r="614" spans="5:50">
      <c r="E614" s="1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</row>
    <row r="615" spans="5:50">
      <c r="E615" s="1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</row>
    <row r="616" spans="5:50">
      <c r="E616" s="1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</row>
    <row r="617" spans="5:50">
      <c r="E617" s="1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</row>
    <row r="618" spans="5:50">
      <c r="E618" s="1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73"/>
      <c r="AN618" s="73"/>
      <c r="AO618" s="73"/>
      <c r="AP618" s="73"/>
      <c r="AQ618" s="73"/>
      <c r="AR618" s="73"/>
      <c r="AS618" s="73"/>
      <c r="AT618" s="73"/>
      <c r="AU618" s="73"/>
      <c r="AV618" s="73"/>
      <c r="AW618" s="73"/>
      <c r="AX618" s="73"/>
    </row>
    <row r="619" spans="5:50">
      <c r="E619" s="1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</row>
    <row r="620" spans="5:50">
      <c r="E620" s="1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</row>
    <row r="621" spans="5:50">
      <c r="E621" s="1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</row>
    <row r="622" spans="5:50">
      <c r="E622" s="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</row>
    <row r="623" spans="5:50">
      <c r="E623" s="1"/>
      <c r="Y623" s="52"/>
      <c r="Z623" s="52"/>
      <c r="AA623" s="52"/>
      <c r="AB623" s="52"/>
      <c r="AC623" s="52"/>
      <c r="AD623" s="52"/>
      <c r="AE623" s="52"/>
      <c r="AF623" s="52"/>
      <c r="AG623" s="52"/>
      <c r="AH623" s="52"/>
      <c r="AI623" s="52"/>
      <c r="AJ623" s="52"/>
      <c r="AK623" s="52"/>
      <c r="AL623" s="52"/>
      <c r="AM623" s="52"/>
      <c r="AN623" s="52"/>
      <c r="AO623" s="52"/>
      <c r="AP623" s="52"/>
      <c r="AQ623" s="52"/>
      <c r="AR623" s="52"/>
      <c r="AS623" s="52"/>
      <c r="AT623" s="52"/>
      <c r="AU623" s="52"/>
      <c r="AV623" s="52"/>
      <c r="AW623" s="52"/>
      <c r="AX623" s="52"/>
    </row>
    <row r="624" spans="5:50">
      <c r="E624" s="1"/>
      <c r="Y624" s="52"/>
      <c r="Z624" s="52"/>
      <c r="AA624" s="52"/>
      <c r="AB624" s="52"/>
      <c r="AC624" s="52"/>
      <c r="AD624" s="52"/>
      <c r="AE624" s="52"/>
      <c r="AF624" s="52"/>
      <c r="AG624" s="52"/>
      <c r="AH624" s="52"/>
      <c r="AI624" s="52"/>
      <c r="AJ624" s="52"/>
      <c r="AK624" s="52"/>
      <c r="AL624" s="52"/>
      <c r="AM624" s="52"/>
      <c r="AN624" s="52"/>
      <c r="AO624" s="52"/>
      <c r="AP624" s="52"/>
      <c r="AQ624" s="52"/>
      <c r="AR624" s="52"/>
      <c r="AS624" s="52"/>
      <c r="AT624" s="52"/>
      <c r="AU624" s="52"/>
      <c r="AV624" s="52"/>
      <c r="AW624" s="52"/>
      <c r="AX624" s="52"/>
    </row>
    <row r="625" spans="5:50">
      <c r="E625" s="1"/>
      <c r="Y625" s="52"/>
      <c r="Z625" s="52"/>
      <c r="AA625" s="52"/>
      <c r="AB625" s="52"/>
      <c r="AC625" s="52"/>
      <c r="AD625" s="52"/>
      <c r="AE625" s="52"/>
      <c r="AF625" s="52"/>
      <c r="AG625" s="52"/>
      <c r="AH625" s="52"/>
      <c r="AI625" s="52"/>
      <c r="AJ625" s="52"/>
      <c r="AK625" s="52"/>
      <c r="AL625" s="52"/>
      <c r="AM625" s="52"/>
      <c r="AN625" s="52"/>
      <c r="AO625" s="52"/>
      <c r="AP625" s="52"/>
      <c r="AQ625" s="52"/>
      <c r="AR625" s="52"/>
      <c r="AS625" s="52"/>
      <c r="AT625" s="52"/>
      <c r="AU625" s="52"/>
      <c r="AV625" s="52"/>
      <c r="AW625" s="52"/>
      <c r="AX625" s="52"/>
    </row>
    <row r="626" spans="5:50">
      <c r="E626" s="1"/>
      <c r="Y626" s="52"/>
      <c r="Z626" s="52"/>
      <c r="AA626" s="52"/>
      <c r="AB626" s="52"/>
      <c r="AC626" s="52"/>
      <c r="AD626" s="52"/>
      <c r="AE626" s="52"/>
      <c r="AF626" s="52"/>
      <c r="AG626" s="52"/>
      <c r="AH626" s="52"/>
      <c r="AI626" s="52"/>
      <c r="AJ626" s="52"/>
      <c r="AK626" s="52"/>
      <c r="AL626" s="52"/>
      <c r="AM626" s="52"/>
      <c r="AN626" s="52"/>
      <c r="AO626" s="52"/>
      <c r="AP626" s="52"/>
      <c r="AQ626" s="52"/>
      <c r="AR626" s="52"/>
      <c r="AS626" s="52"/>
      <c r="AT626" s="52"/>
      <c r="AU626" s="52"/>
      <c r="AV626" s="52"/>
      <c r="AW626" s="52"/>
      <c r="AX626" s="52"/>
    </row>
    <row r="627" spans="5:50">
      <c r="E627" s="1"/>
      <c r="Y627" s="52"/>
      <c r="Z627" s="52"/>
      <c r="AA627" s="52"/>
      <c r="AB627" s="52"/>
      <c r="AC627" s="52"/>
      <c r="AD627" s="52"/>
      <c r="AE627" s="52"/>
      <c r="AF627" s="52"/>
      <c r="AG627" s="52"/>
      <c r="AH627" s="52"/>
      <c r="AI627" s="52"/>
      <c r="AJ627" s="52"/>
      <c r="AK627" s="52"/>
      <c r="AL627" s="52"/>
      <c r="AM627" s="52"/>
      <c r="AN627" s="52"/>
      <c r="AO627" s="52"/>
      <c r="AP627" s="52"/>
      <c r="AQ627" s="52"/>
      <c r="AR627" s="52"/>
      <c r="AS627" s="52"/>
      <c r="AT627" s="52"/>
      <c r="AU627" s="52"/>
      <c r="AV627" s="52"/>
      <c r="AW627" s="52"/>
      <c r="AX627" s="52"/>
    </row>
    <row r="628" spans="5:50">
      <c r="E628" s="1"/>
      <c r="Y628" s="52"/>
      <c r="Z628" s="52"/>
      <c r="AA628" s="52"/>
      <c r="AB628" s="52"/>
      <c r="AC628" s="52"/>
      <c r="AD628" s="52"/>
      <c r="AE628" s="52"/>
      <c r="AF628" s="52"/>
      <c r="AG628" s="52"/>
      <c r="AH628" s="52"/>
      <c r="AI628" s="52"/>
      <c r="AJ628" s="52"/>
      <c r="AK628" s="52"/>
      <c r="AL628" s="52"/>
      <c r="AM628" s="52"/>
      <c r="AN628" s="52"/>
      <c r="AO628" s="52"/>
      <c r="AP628" s="52"/>
      <c r="AQ628" s="52"/>
      <c r="AR628" s="52"/>
      <c r="AS628" s="52"/>
      <c r="AT628" s="52"/>
      <c r="AU628" s="52"/>
      <c r="AV628" s="52"/>
      <c r="AW628" s="52"/>
      <c r="AX628" s="52"/>
    </row>
    <row r="629" spans="5:50">
      <c r="E629" s="1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</row>
    <row r="630" spans="5:50">
      <c r="E630" s="1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</row>
    <row r="631" spans="5:50">
      <c r="E631" s="1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</row>
    <row r="632" spans="5:50">
      <c r="E632" s="1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</row>
    <row r="633" spans="5:50">
      <c r="E633" s="1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</row>
    <row r="634" spans="5:50">
      <c r="E634" s="1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</row>
    <row r="635" spans="5:50">
      <c r="E635" s="1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</row>
    <row r="636" spans="5:50">
      <c r="E636" s="1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</row>
    <row r="637" spans="5:50">
      <c r="E637" s="1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</row>
    <row r="638" spans="5:50">
      <c r="E638" s="1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</row>
    <row r="639" spans="5:50">
      <c r="E639" s="1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</row>
    <row r="640" spans="5:50">
      <c r="E640" s="1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</row>
    <row r="641" spans="5:50">
      <c r="E641" s="1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</row>
    <row r="642" spans="5:50">
      <c r="E642" s="1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</row>
    <row r="643" spans="5:50">
      <c r="E643" s="1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</row>
    <row r="644" spans="5:50">
      <c r="E644" s="1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</row>
    <row r="645" spans="5:50">
      <c r="E645" s="1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</row>
    <row r="646" spans="5:50">
      <c r="E646" s="1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</row>
    <row r="647" spans="5:50">
      <c r="E647" s="1"/>
      <c r="Y647" s="73"/>
      <c r="Z647" s="73"/>
      <c r="AA647" s="73"/>
      <c r="AB647" s="73"/>
      <c r="AC647" s="73"/>
      <c r="AD647" s="73"/>
      <c r="AE647" s="73"/>
      <c r="AF647" s="73"/>
      <c r="AG647" s="73"/>
      <c r="AH647" s="73"/>
      <c r="AI647" s="73"/>
      <c r="AJ647" s="73"/>
      <c r="AK647" s="73"/>
      <c r="AL647" s="73"/>
      <c r="AM647" s="73"/>
      <c r="AN647" s="73"/>
      <c r="AO647" s="73"/>
      <c r="AP647" s="73"/>
      <c r="AQ647" s="73"/>
      <c r="AR647" s="73"/>
      <c r="AS647" s="73"/>
      <c r="AT647" s="73"/>
      <c r="AU647" s="73"/>
      <c r="AV647" s="73"/>
      <c r="AW647" s="73"/>
      <c r="AX647" s="73"/>
    </row>
    <row r="648" spans="5:50">
      <c r="E648" s="1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</row>
    <row r="649" spans="5:50">
      <c r="E649" s="1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</row>
    <row r="650" spans="5:50">
      <c r="E650" s="1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</row>
    <row r="651" spans="5:50">
      <c r="E651" s="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</row>
    <row r="652" spans="5:50">
      <c r="E652" s="1"/>
      <c r="Y652" s="52"/>
      <c r="Z652" s="52"/>
      <c r="AA652" s="52"/>
      <c r="AB652" s="52"/>
      <c r="AC652" s="52"/>
      <c r="AD652" s="52"/>
      <c r="AE652" s="52"/>
      <c r="AF652" s="52"/>
      <c r="AG652" s="52"/>
      <c r="AH652" s="52"/>
      <c r="AI652" s="52"/>
      <c r="AJ652" s="52"/>
      <c r="AK652" s="52"/>
      <c r="AL652" s="52"/>
      <c r="AM652" s="52"/>
      <c r="AN652" s="52"/>
      <c r="AO652" s="52"/>
      <c r="AP652" s="52"/>
      <c r="AQ652" s="52"/>
      <c r="AR652" s="52"/>
      <c r="AS652" s="52"/>
      <c r="AT652" s="52"/>
      <c r="AU652" s="52"/>
      <c r="AV652" s="52"/>
      <c r="AW652" s="52"/>
      <c r="AX652" s="52"/>
    </row>
    <row r="653" spans="5:50">
      <c r="E653" s="1"/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2"/>
      <c r="AJ653" s="52"/>
      <c r="AK653" s="52"/>
      <c r="AL653" s="52"/>
      <c r="AM653" s="52"/>
      <c r="AN653" s="52"/>
      <c r="AO653" s="52"/>
      <c r="AP653" s="52"/>
      <c r="AQ653" s="52"/>
      <c r="AR653" s="52"/>
      <c r="AS653" s="52"/>
      <c r="AT653" s="52"/>
      <c r="AU653" s="52"/>
      <c r="AV653" s="52"/>
      <c r="AW653" s="52"/>
      <c r="AX653" s="52"/>
    </row>
    <row r="654" spans="5:50">
      <c r="E654" s="1"/>
      <c r="Y654" s="52"/>
      <c r="Z654" s="52"/>
      <c r="AA654" s="52"/>
      <c r="AB654" s="52"/>
      <c r="AC654" s="52"/>
      <c r="AD654" s="52"/>
      <c r="AE654" s="52"/>
      <c r="AF654" s="52"/>
      <c r="AG654" s="52"/>
      <c r="AH654" s="52"/>
      <c r="AI654" s="52"/>
      <c r="AJ654" s="52"/>
      <c r="AK654" s="52"/>
      <c r="AL654" s="52"/>
      <c r="AM654" s="52"/>
      <c r="AN654" s="52"/>
      <c r="AO654" s="52"/>
      <c r="AP654" s="52"/>
      <c r="AQ654" s="52"/>
      <c r="AR654" s="52"/>
      <c r="AS654" s="52"/>
      <c r="AT654" s="52"/>
      <c r="AU654" s="52"/>
      <c r="AV654" s="52"/>
      <c r="AW654" s="52"/>
      <c r="AX654" s="52"/>
    </row>
    <row r="655" spans="5:50">
      <c r="E655" s="1"/>
      <c r="Y655" s="52"/>
      <c r="Z655" s="52"/>
      <c r="AA655" s="52"/>
      <c r="AB655" s="52"/>
      <c r="AC655" s="52"/>
      <c r="AD655" s="52"/>
      <c r="AE655" s="52"/>
      <c r="AF655" s="52"/>
      <c r="AG655" s="52"/>
      <c r="AH655" s="52"/>
      <c r="AI655" s="52"/>
      <c r="AJ655" s="52"/>
      <c r="AK655" s="52"/>
      <c r="AL655" s="52"/>
      <c r="AM655" s="52"/>
      <c r="AN655" s="52"/>
      <c r="AO655" s="52"/>
      <c r="AP655" s="52"/>
      <c r="AQ655" s="52"/>
      <c r="AR655" s="52"/>
      <c r="AS655" s="52"/>
      <c r="AT655" s="52"/>
      <c r="AU655" s="52"/>
      <c r="AV655" s="52"/>
      <c r="AW655" s="52"/>
      <c r="AX655" s="52"/>
    </row>
    <row r="656" spans="5:50">
      <c r="E656" s="1"/>
      <c r="Y656" s="52"/>
      <c r="Z656" s="52"/>
      <c r="AA656" s="52"/>
      <c r="AB656" s="52"/>
      <c r="AC656" s="52"/>
      <c r="AD656" s="52"/>
      <c r="AE656" s="52"/>
      <c r="AF656" s="52"/>
      <c r="AG656" s="52"/>
      <c r="AH656" s="52"/>
      <c r="AI656" s="52"/>
      <c r="AJ656" s="52"/>
      <c r="AK656" s="52"/>
      <c r="AL656" s="52"/>
      <c r="AM656" s="52"/>
      <c r="AN656" s="52"/>
      <c r="AO656" s="52"/>
      <c r="AP656" s="52"/>
      <c r="AQ656" s="52"/>
      <c r="AR656" s="52"/>
      <c r="AS656" s="52"/>
      <c r="AT656" s="52"/>
      <c r="AU656" s="52"/>
      <c r="AV656" s="52"/>
      <c r="AW656" s="52"/>
      <c r="AX656" s="52"/>
    </row>
    <row r="657" spans="5:50">
      <c r="E657" s="1"/>
      <c r="Y657" s="52"/>
      <c r="Z657" s="52"/>
      <c r="AA657" s="52"/>
      <c r="AB657" s="52"/>
      <c r="AC657" s="52"/>
      <c r="AD657" s="52"/>
      <c r="AE657" s="52"/>
      <c r="AF657" s="52"/>
      <c r="AG657" s="52"/>
      <c r="AH657" s="52"/>
      <c r="AI657" s="52"/>
      <c r="AJ657" s="52"/>
      <c r="AK657" s="52"/>
      <c r="AL657" s="52"/>
      <c r="AM657" s="52"/>
      <c r="AN657" s="52"/>
      <c r="AO657" s="52"/>
      <c r="AP657" s="52"/>
      <c r="AQ657" s="52"/>
      <c r="AR657" s="52"/>
      <c r="AS657" s="52"/>
      <c r="AT657" s="52"/>
      <c r="AU657" s="52"/>
      <c r="AV657" s="52"/>
      <c r="AW657" s="52"/>
      <c r="AX657" s="52"/>
    </row>
    <row r="658" spans="5:50">
      <c r="E658" s="1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</row>
    <row r="659" spans="5:50">
      <c r="E659" s="1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</row>
    <row r="660" spans="5:50">
      <c r="E660" s="1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</row>
    <row r="661" spans="5:50">
      <c r="E661" s="1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</row>
    <row r="662" spans="5:50">
      <c r="E662" s="1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</row>
    <row r="663" spans="5:50">
      <c r="E663" s="1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</row>
    <row r="664" spans="5:50">
      <c r="E664" s="1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</row>
    <row r="665" spans="5:50">
      <c r="E665" s="1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</row>
    <row r="666" spans="5:50">
      <c r="E666" s="1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</row>
    <row r="667" spans="5:50">
      <c r="E667" s="1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</row>
    <row r="668" spans="5:50">
      <c r="E668" s="1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</row>
    <row r="669" spans="5:50">
      <c r="E669" s="1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</row>
    <row r="670" spans="5:50">
      <c r="E670" s="1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</row>
    <row r="671" spans="5:50">
      <c r="E671" s="1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</row>
    <row r="672" spans="5:50">
      <c r="E672" s="1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</row>
    <row r="673" spans="5:50">
      <c r="E673" s="1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</row>
    <row r="674" spans="5:50">
      <c r="E674" s="1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</row>
    <row r="675" spans="5:50">
      <c r="E675" s="1"/>
      <c r="Y675" s="73"/>
      <c r="Z675" s="73"/>
      <c r="AA675" s="73"/>
      <c r="AB675" s="73"/>
      <c r="AC675" s="73"/>
      <c r="AD675" s="73"/>
      <c r="AE675" s="73"/>
      <c r="AF675" s="73"/>
      <c r="AG675" s="73"/>
      <c r="AH675" s="73"/>
      <c r="AI675" s="73"/>
      <c r="AJ675" s="73"/>
      <c r="AK675" s="73"/>
      <c r="AL675" s="73"/>
      <c r="AM675" s="73"/>
      <c r="AN675" s="73"/>
      <c r="AO675" s="73"/>
      <c r="AP675" s="73"/>
      <c r="AQ675" s="73"/>
      <c r="AR675" s="73"/>
      <c r="AS675" s="73"/>
      <c r="AT675" s="73"/>
      <c r="AU675" s="73"/>
      <c r="AV675" s="73"/>
      <c r="AW675" s="73"/>
      <c r="AX675" s="73"/>
    </row>
    <row r="676" spans="5:50">
      <c r="E676" s="1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</row>
    <row r="677" spans="5:50">
      <c r="E677" s="1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</row>
    <row r="678" spans="5:50">
      <c r="E678" s="1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</row>
    <row r="679" spans="5:50">
      <c r="E679" s="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</row>
    <row r="680" spans="5:50">
      <c r="E680" s="1"/>
      <c r="Y680" s="52"/>
      <c r="Z680" s="52"/>
      <c r="AA680" s="52"/>
      <c r="AB680" s="52"/>
      <c r="AC680" s="52"/>
      <c r="AD680" s="52"/>
      <c r="AE680" s="52"/>
      <c r="AF680" s="52"/>
      <c r="AG680" s="52"/>
      <c r="AH680" s="52"/>
      <c r="AI680" s="52"/>
      <c r="AJ680" s="52"/>
      <c r="AK680" s="52"/>
      <c r="AL680" s="52"/>
      <c r="AM680" s="52"/>
      <c r="AN680" s="52"/>
      <c r="AO680" s="52"/>
      <c r="AP680" s="52"/>
      <c r="AQ680" s="52"/>
      <c r="AR680" s="52"/>
      <c r="AS680" s="52"/>
      <c r="AT680" s="52"/>
      <c r="AU680" s="52"/>
      <c r="AV680" s="52"/>
      <c r="AW680" s="52"/>
      <c r="AX680" s="52"/>
    </row>
    <row r="681" spans="5:50">
      <c r="E681" s="1"/>
      <c r="Y681" s="52"/>
      <c r="Z681" s="52"/>
      <c r="AA681" s="52"/>
      <c r="AB681" s="52"/>
      <c r="AC681" s="52"/>
      <c r="AD681" s="52"/>
      <c r="AE681" s="52"/>
      <c r="AF681" s="52"/>
      <c r="AG681" s="52"/>
      <c r="AH681" s="52"/>
      <c r="AI681" s="52"/>
      <c r="AJ681" s="52"/>
      <c r="AK681" s="52"/>
      <c r="AL681" s="52"/>
      <c r="AM681" s="52"/>
      <c r="AN681" s="52"/>
      <c r="AO681" s="52"/>
      <c r="AP681" s="52"/>
      <c r="AQ681" s="52"/>
      <c r="AR681" s="52"/>
      <c r="AS681" s="52"/>
      <c r="AT681" s="52"/>
      <c r="AU681" s="52"/>
      <c r="AV681" s="52"/>
      <c r="AW681" s="52"/>
      <c r="AX681" s="52"/>
    </row>
    <row r="682" spans="5:50">
      <c r="E682" s="1"/>
      <c r="Y682" s="52"/>
      <c r="Z682" s="52"/>
      <c r="AA682" s="52"/>
      <c r="AB682" s="52"/>
      <c r="AC682" s="52"/>
      <c r="AD682" s="52"/>
      <c r="AE682" s="52"/>
      <c r="AF682" s="52"/>
      <c r="AG682" s="52"/>
      <c r="AH682" s="52"/>
      <c r="AI682" s="52"/>
      <c r="AJ682" s="52"/>
      <c r="AK682" s="52"/>
      <c r="AL682" s="52"/>
      <c r="AM682" s="52"/>
      <c r="AN682" s="52"/>
      <c r="AO682" s="52"/>
      <c r="AP682" s="52"/>
      <c r="AQ682" s="52"/>
      <c r="AR682" s="52"/>
      <c r="AS682" s="52"/>
      <c r="AT682" s="52"/>
      <c r="AU682" s="52"/>
      <c r="AV682" s="52"/>
      <c r="AW682" s="52"/>
      <c r="AX682" s="52"/>
    </row>
    <row r="683" spans="5:50">
      <c r="E683" s="1"/>
      <c r="Y683" s="52"/>
      <c r="Z683" s="52"/>
      <c r="AA683" s="52"/>
      <c r="AB683" s="52"/>
      <c r="AC683" s="52"/>
      <c r="AD683" s="52"/>
      <c r="AE683" s="52"/>
      <c r="AF683" s="52"/>
      <c r="AG683" s="52"/>
      <c r="AH683" s="52"/>
      <c r="AI683" s="52"/>
      <c r="AJ683" s="52"/>
      <c r="AK683" s="52"/>
      <c r="AL683" s="52"/>
      <c r="AM683" s="52"/>
      <c r="AN683" s="52"/>
      <c r="AO683" s="52"/>
      <c r="AP683" s="52"/>
      <c r="AQ683" s="52"/>
      <c r="AR683" s="52"/>
      <c r="AS683" s="52"/>
      <c r="AT683" s="52"/>
      <c r="AU683" s="52"/>
      <c r="AV683" s="52"/>
      <c r="AW683" s="52"/>
      <c r="AX683" s="52"/>
    </row>
    <row r="684" spans="5:50">
      <c r="E684" s="1"/>
      <c r="Y684" s="52"/>
      <c r="Z684" s="52"/>
      <c r="AA684" s="52"/>
      <c r="AB684" s="52"/>
      <c r="AC684" s="52"/>
      <c r="AD684" s="52"/>
      <c r="AE684" s="52"/>
      <c r="AF684" s="52"/>
      <c r="AG684" s="52"/>
      <c r="AH684" s="52"/>
      <c r="AI684" s="52"/>
      <c r="AJ684" s="52"/>
      <c r="AK684" s="52"/>
      <c r="AL684" s="52"/>
      <c r="AM684" s="52"/>
      <c r="AN684" s="52"/>
      <c r="AO684" s="52"/>
      <c r="AP684" s="52"/>
      <c r="AQ684" s="52"/>
      <c r="AR684" s="52"/>
      <c r="AS684" s="52"/>
      <c r="AT684" s="52"/>
      <c r="AU684" s="52"/>
      <c r="AV684" s="52"/>
      <c r="AW684" s="52"/>
      <c r="AX684" s="52"/>
    </row>
    <row r="685" spans="5:50">
      <c r="E685" s="1"/>
      <c r="Y685" s="52"/>
      <c r="Z685" s="52"/>
      <c r="AA685" s="52"/>
      <c r="AB685" s="52"/>
      <c r="AC685" s="52"/>
      <c r="AD685" s="52"/>
      <c r="AE685" s="52"/>
      <c r="AF685" s="52"/>
      <c r="AG685" s="52"/>
      <c r="AH685" s="52"/>
      <c r="AI685" s="52"/>
      <c r="AJ685" s="52"/>
      <c r="AK685" s="52"/>
      <c r="AL685" s="52"/>
      <c r="AM685" s="52"/>
      <c r="AN685" s="52"/>
      <c r="AO685" s="52"/>
      <c r="AP685" s="52"/>
      <c r="AQ685" s="52"/>
      <c r="AR685" s="52"/>
      <c r="AS685" s="52"/>
      <c r="AT685" s="52"/>
      <c r="AU685" s="52"/>
      <c r="AV685" s="52"/>
      <c r="AW685" s="52"/>
      <c r="AX685" s="52"/>
    </row>
    <row r="686" spans="5:50">
      <c r="E686" s="1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</row>
    <row r="687" spans="5:50">
      <c r="E687" s="1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</row>
    <row r="688" spans="5:50">
      <c r="E688" s="1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</row>
    <row r="689" spans="5:50">
      <c r="E689" s="1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</row>
    <row r="690" spans="5:50">
      <c r="E690" s="1"/>
      <c r="Y690" s="193"/>
      <c r="Z690" s="193"/>
      <c r="AA690" s="193"/>
      <c r="AB690" s="193"/>
      <c r="AC690" s="193"/>
      <c r="AD690" s="193"/>
      <c r="AE690" s="193"/>
      <c r="AF690" s="193"/>
      <c r="AG690" s="193"/>
      <c r="AH690" s="193"/>
      <c r="AI690" s="193"/>
      <c r="AJ690" s="193"/>
      <c r="AK690" s="193"/>
      <c r="AL690" s="193"/>
      <c r="AM690" s="193"/>
      <c r="AN690" s="193"/>
      <c r="AO690" s="193"/>
      <c r="AP690" s="193"/>
      <c r="AQ690" s="193"/>
      <c r="AR690" s="193"/>
      <c r="AS690" s="193"/>
      <c r="AT690" s="193"/>
      <c r="AU690" s="193"/>
      <c r="AV690" s="193"/>
      <c r="AW690" s="193"/>
      <c r="AX690" s="193"/>
    </row>
    <row r="691" spans="5:50">
      <c r="E691" s="1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</row>
    <row r="692" spans="5:50">
      <c r="E692" s="1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</row>
    <row r="693" spans="5:50">
      <c r="E693" s="1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</row>
    <row r="694" spans="5:50">
      <c r="E694" s="1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</row>
    <row r="695" spans="5:50">
      <c r="E695" s="1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</row>
    <row r="696" spans="5:50">
      <c r="E696" s="1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</row>
    <row r="697" spans="5:50">
      <c r="E697" s="1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</row>
    <row r="698" spans="5:50">
      <c r="E698" s="1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</row>
    <row r="699" spans="5:50">
      <c r="E699" s="1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</row>
    <row r="700" spans="5:50">
      <c r="E700" s="1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</row>
    <row r="701" spans="5:50">
      <c r="E701" s="1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</row>
    <row r="702" spans="5:50">
      <c r="E702" s="1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</row>
    <row r="703" spans="5:50">
      <c r="E703" s="1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</row>
    <row r="704" spans="5:50">
      <c r="E704" s="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</row>
    <row r="705" spans="5:50">
      <c r="E705" s="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</row>
    <row r="706" spans="5:50">
      <c r="E706" s="1"/>
    </row>
    <row r="707" spans="5:50">
      <c r="E707" s="1"/>
    </row>
    <row r="708" spans="5:50">
      <c r="E708" s="1"/>
    </row>
    <row r="709" spans="5:50">
      <c r="E709" s="1"/>
    </row>
    <row r="710" spans="5:50">
      <c r="E710" s="1"/>
    </row>
    <row r="711" spans="5:50">
      <c r="E711" s="1"/>
    </row>
    <row r="712" spans="5:50">
      <c r="E712" s="1"/>
    </row>
    <row r="713" spans="5:50">
      <c r="E713" s="1"/>
    </row>
    <row r="714" spans="5:50">
      <c r="E714" s="1"/>
    </row>
    <row r="715" spans="5:50">
      <c r="E715" s="1"/>
    </row>
    <row r="716" spans="5:50">
      <c r="E716" s="1"/>
    </row>
    <row r="717" spans="5:50">
      <c r="E717" s="1"/>
    </row>
    <row r="718" spans="5:50">
      <c r="E718" s="1"/>
    </row>
    <row r="719" spans="5:50">
      <c r="E719" s="1"/>
    </row>
    <row r="720" spans="5:50">
      <c r="E720" s="1"/>
    </row>
    <row r="721" spans="5:5">
      <c r="E721" s="1"/>
    </row>
    <row r="722" spans="5:5">
      <c r="E722" s="1"/>
    </row>
    <row r="723" spans="5:5">
      <c r="E723" s="1"/>
    </row>
    <row r="724" spans="5:5">
      <c r="E724" s="1"/>
    </row>
    <row r="725" spans="5:5">
      <c r="E725" s="1"/>
    </row>
    <row r="726" spans="5:5">
      <c r="E726" s="1"/>
    </row>
    <row r="727" spans="5:5">
      <c r="E727" s="1"/>
    </row>
    <row r="728" spans="5:5">
      <c r="E728" s="1"/>
    </row>
    <row r="729" spans="5:5">
      <c r="E729" s="1"/>
    </row>
  </sheetData>
  <mergeCells count="250">
    <mergeCell ref="V414:W414"/>
    <mergeCell ref="V440:W440"/>
    <mergeCell ref="V441:W441"/>
    <mergeCell ref="V442:W442"/>
    <mergeCell ref="V443:W443"/>
    <mergeCell ref="V468:W468"/>
    <mergeCell ref="V469:W469"/>
    <mergeCell ref="V470:W470"/>
    <mergeCell ref="V471:W471"/>
    <mergeCell ref="V444:W444"/>
    <mergeCell ref="V445:W445"/>
    <mergeCell ref="V446:W446"/>
    <mergeCell ref="V447:W447"/>
    <mergeCell ref="V448:W448"/>
    <mergeCell ref="V449:W449"/>
    <mergeCell ref="V450:W450"/>
    <mergeCell ref="V451:W451"/>
    <mergeCell ref="V452:W452"/>
    <mergeCell ref="V453:W453"/>
    <mergeCell ref="V454:W454"/>
    <mergeCell ref="V455:W455"/>
    <mergeCell ref="V348:W348"/>
    <mergeCell ref="V349:W349"/>
    <mergeCell ref="V378:W378"/>
    <mergeCell ref="V379:W379"/>
    <mergeCell ref="V380:W380"/>
    <mergeCell ref="V381:W381"/>
    <mergeCell ref="V411:W411"/>
    <mergeCell ref="V412:W412"/>
    <mergeCell ref="V413:W413"/>
    <mergeCell ref="V284:W284"/>
    <mergeCell ref="V285:W285"/>
    <mergeCell ref="V286:W286"/>
    <mergeCell ref="V315:W315"/>
    <mergeCell ref="V316:W316"/>
    <mergeCell ref="V317:W317"/>
    <mergeCell ref="V318:W318"/>
    <mergeCell ref="V346:W346"/>
    <mergeCell ref="V347:W347"/>
    <mergeCell ref="V221:W221"/>
    <mergeCell ref="V222:W222"/>
    <mergeCell ref="V223:W223"/>
    <mergeCell ref="V224:W224"/>
    <mergeCell ref="V253:W253"/>
    <mergeCell ref="V254:W254"/>
    <mergeCell ref="V255:W255"/>
    <mergeCell ref="V256:W256"/>
    <mergeCell ref="V283:W283"/>
    <mergeCell ref="V133:W133"/>
    <mergeCell ref="V160:W160"/>
    <mergeCell ref="V161:W161"/>
    <mergeCell ref="V162:W162"/>
    <mergeCell ref="V163:W163"/>
    <mergeCell ref="V192:W192"/>
    <mergeCell ref="V193:W193"/>
    <mergeCell ref="V194:W194"/>
    <mergeCell ref="V195:W195"/>
    <mergeCell ref="V7:W7"/>
    <mergeCell ref="V8:W8"/>
    <mergeCell ref="V9:W9"/>
    <mergeCell ref="V10:W10"/>
    <mergeCell ref="V38:W38"/>
    <mergeCell ref="V39:W39"/>
    <mergeCell ref="V40:W40"/>
    <mergeCell ref="V41:W41"/>
    <mergeCell ref="V69:W69"/>
    <mergeCell ref="A7:D7"/>
    <mergeCell ref="A315:D315"/>
    <mergeCell ref="A283:D283"/>
    <mergeCell ref="A253:D253"/>
    <mergeCell ref="A221:D221"/>
    <mergeCell ref="A192:D192"/>
    <mergeCell ref="A160:D160"/>
    <mergeCell ref="A130:D130"/>
    <mergeCell ref="A99:D99"/>
    <mergeCell ref="A69:D69"/>
    <mergeCell ref="A195:D195"/>
    <mergeCell ref="A286:D286"/>
    <mergeCell ref="A255:D255"/>
    <mergeCell ref="A256:D256"/>
    <mergeCell ref="AH17:AH18"/>
    <mergeCell ref="AI17:AI18"/>
    <mergeCell ref="AJ17:AL17"/>
    <mergeCell ref="A194:D194"/>
    <mergeCell ref="R69:S69"/>
    <mergeCell ref="R70:S70"/>
    <mergeCell ref="R72:S72"/>
    <mergeCell ref="R99:S99"/>
    <mergeCell ref="R100:S100"/>
    <mergeCell ref="R102:S102"/>
    <mergeCell ref="R130:S130"/>
    <mergeCell ref="R131:S131"/>
    <mergeCell ref="R133:S133"/>
    <mergeCell ref="R160:S160"/>
    <mergeCell ref="R161:S161"/>
    <mergeCell ref="A72:D72"/>
    <mergeCell ref="L99:Q99"/>
    <mergeCell ref="E98:K98"/>
    <mergeCell ref="L98:Q98"/>
    <mergeCell ref="A38:D38"/>
    <mergeCell ref="V70:W70"/>
    <mergeCell ref="V71:W71"/>
    <mergeCell ref="V72:W72"/>
    <mergeCell ref="V99:W99"/>
    <mergeCell ref="A132:D132"/>
    <mergeCell ref="A101:D101"/>
    <mergeCell ref="A102:D102"/>
    <mergeCell ref="E129:K129"/>
    <mergeCell ref="AC17:AC18"/>
    <mergeCell ref="AD17:AD18"/>
    <mergeCell ref="AE17:AE18"/>
    <mergeCell ref="AF17:AF18"/>
    <mergeCell ref="AG17:AG18"/>
    <mergeCell ref="V100:W100"/>
    <mergeCell ref="V101:W101"/>
    <mergeCell ref="V102:W102"/>
    <mergeCell ref="V130:W130"/>
    <mergeCell ref="V131:W131"/>
    <mergeCell ref="V132:W132"/>
    <mergeCell ref="L283:Q283"/>
    <mergeCell ref="E282:K282"/>
    <mergeCell ref="L221:Q221"/>
    <mergeCell ref="A224:D224"/>
    <mergeCell ref="L253:Q253"/>
    <mergeCell ref="A223:D223"/>
    <mergeCell ref="A285:D285"/>
    <mergeCell ref="E253:K253"/>
    <mergeCell ref="E314:K314"/>
    <mergeCell ref="L314:Q314"/>
    <mergeCell ref="E252:K252"/>
    <mergeCell ref="L252:Q252"/>
    <mergeCell ref="E38:K38"/>
    <mergeCell ref="E37:K37"/>
    <mergeCell ref="L37:Q37"/>
    <mergeCell ref="L38:Q38"/>
    <mergeCell ref="A162:D162"/>
    <mergeCell ref="A163:D163"/>
    <mergeCell ref="L192:Q192"/>
    <mergeCell ref="E191:K191"/>
    <mergeCell ref="L191:Q191"/>
    <mergeCell ref="E192:K192"/>
    <mergeCell ref="A40:D40"/>
    <mergeCell ref="A71:D71"/>
    <mergeCell ref="A41:D41"/>
    <mergeCell ref="L69:Q69"/>
    <mergeCell ref="E69:K69"/>
    <mergeCell ref="E99:K99"/>
    <mergeCell ref="L130:Q130"/>
    <mergeCell ref="L129:Q129"/>
    <mergeCell ref="E130:K130"/>
    <mergeCell ref="A133:D133"/>
    <mergeCell ref="L160:Q160"/>
    <mergeCell ref="E159:K159"/>
    <mergeCell ref="L159:Q159"/>
    <mergeCell ref="E160:K160"/>
    <mergeCell ref="E220:K220"/>
    <mergeCell ref="L220:Q220"/>
    <mergeCell ref="E221:K221"/>
    <mergeCell ref="L315:Q315"/>
    <mergeCell ref="E315:K315"/>
    <mergeCell ref="E378:K378"/>
    <mergeCell ref="E6:K6"/>
    <mergeCell ref="E7:K7"/>
    <mergeCell ref="A9:D9"/>
    <mergeCell ref="A10:D10"/>
    <mergeCell ref="A15:D15"/>
    <mergeCell ref="A16:D16"/>
    <mergeCell ref="L6:Q6"/>
    <mergeCell ref="L7:Q7"/>
    <mergeCell ref="E377:K377"/>
    <mergeCell ref="L377:Q377"/>
    <mergeCell ref="A318:D318"/>
    <mergeCell ref="L346:Q346"/>
    <mergeCell ref="A317:D317"/>
    <mergeCell ref="E68:K68"/>
    <mergeCell ref="L68:Q68"/>
    <mergeCell ref="A13:D13"/>
    <mergeCell ref="L282:Q282"/>
    <mergeCell ref="E283:K283"/>
    <mergeCell ref="E410:K410"/>
    <mergeCell ref="L410:Q410"/>
    <mergeCell ref="E411:K411"/>
    <mergeCell ref="E345:K345"/>
    <mergeCell ref="L345:Q345"/>
    <mergeCell ref="E346:K346"/>
    <mergeCell ref="L411:Q411"/>
    <mergeCell ref="A380:D380"/>
    <mergeCell ref="A381:D381"/>
    <mergeCell ref="A348:D348"/>
    <mergeCell ref="A349:D349"/>
    <mergeCell ref="L378:Q378"/>
    <mergeCell ref="A411:D411"/>
    <mergeCell ref="A378:D378"/>
    <mergeCell ref="A346:D346"/>
    <mergeCell ref="A414:D414"/>
    <mergeCell ref="L440:Q440"/>
    <mergeCell ref="A413:D413"/>
    <mergeCell ref="A470:D470"/>
    <mergeCell ref="A471:D471"/>
    <mergeCell ref="A442:D442"/>
    <mergeCell ref="A443:D443"/>
    <mergeCell ref="C458:D458"/>
    <mergeCell ref="L468:Q468"/>
    <mergeCell ref="A468:D468"/>
    <mergeCell ref="E439:K439"/>
    <mergeCell ref="L439:Q439"/>
    <mergeCell ref="E440:K440"/>
    <mergeCell ref="E467:K467"/>
    <mergeCell ref="L467:Q467"/>
    <mergeCell ref="E468:K468"/>
    <mergeCell ref="A440:D440"/>
    <mergeCell ref="R316:S316"/>
    <mergeCell ref="R195:S195"/>
    <mergeCell ref="R221:S221"/>
    <mergeCell ref="R222:S222"/>
    <mergeCell ref="R224:S224"/>
    <mergeCell ref="R253:S253"/>
    <mergeCell ref="R7:S7"/>
    <mergeCell ref="R8:S8"/>
    <mergeCell ref="R10:S10"/>
    <mergeCell ref="S16:T16"/>
    <mergeCell ref="R38:S38"/>
    <mergeCell ref="R39:S39"/>
    <mergeCell ref="R41:S41"/>
    <mergeCell ref="R163:S163"/>
    <mergeCell ref="R192:S192"/>
    <mergeCell ref="AA1:AB1"/>
    <mergeCell ref="R468:S468"/>
    <mergeCell ref="R469:S469"/>
    <mergeCell ref="R471:S471"/>
    <mergeCell ref="R256:S256"/>
    <mergeCell ref="R286:S286"/>
    <mergeCell ref="R318:S318"/>
    <mergeCell ref="R349:S349"/>
    <mergeCell ref="R378:S378"/>
    <mergeCell ref="R379:S379"/>
    <mergeCell ref="R381:S381"/>
    <mergeCell ref="R411:S411"/>
    <mergeCell ref="R412:S412"/>
    <mergeCell ref="R414:S414"/>
    <mergeCell ref="R440:S440"/>
    <mergeCell ref="R441:S441"/>
    <mergeCell ref="R443:S443"/>
    <mergeCell ref="R193:S193"/>
    <mergeCell ref="R346:S346"/>
    <mergeCell ref="R347:S347"/>
    <mergeCell ref="R254:S254"/>
    <mergeCell ref="R283:S283"/>
    <mergeCell ref="R284:S284"/>
    <mergeCell ref="R315:S315"/>
  </mergeCells>
  <pageMargins left="0.31496062992125984" right="0.19685039370078741" top="0.78740157480314965" bottom="0.39370078740157483" header="0.51181102362204722" footer="0.51181102362204722"/>
  <pageSetup paperSize="9" scale="6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T-19.1  </vt:lpstr>
      <vt:lpstr>T-19.2 </vt:lpstr>
      <vt:lpstr>T-19.3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2020-01-21T09:46:09Z</cp:lastPrinted>
  <dcterms:created xsi:type="dcterms:W3CDTF">2018-06-19T10:06:12Z</dcterms:created>
  <dcterms:modified xsi:type="dcterms:W3CDTF">2020-01-21T10:15:50Z</dcterms:modified>
</cp:coreProperties>
</file>