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ครงการสำรวจของสำนักงานสถิติแห่งชาติ\สำรวจภาวะการทำงานของประชากร\ปี 2565\Year65\ตารางอัพเวบ\"/>
    </mc:Choice>
  </mc:AlternateContent>
  <xr:revisionPtr revIDLastSave="0" documentId="8_{61A135BF-5117-4CD4-9E0E-057AEE925D2B}" xr6:coauthVersionLast="47" xr6:coauthVersionMax="47" xr10:uidLastSave="{00000000-0000-0000-0000-000000000000}"/>
  <bookViews>
    <workbookView xWindow="-120" yWindow="-120" windowWidth="29040" windowHeight="15720" xr2:uid="{0EACB15B-7126-41ED-9CED-E4CB91F979B5}"/>
  </bookViews>
  <sheets>
    <sheet name="tab2" sheetId="1" r:id="rId1"/>
  </sheets>
  <definedNames>
    <definedName name="_xlnm.Print_Area" localSheetId="0">'tab2'!$A$1:$U$119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1" i="1" l="1"/>
  <c r="T103" i="1"/>
  <c r="S103" i="1"/>
  <c r="R103" i="1"/>
  <c r="P103" i="1"/>
  <c r="O103" i="1"/>
  <c r="N103" i="1"/>
  <c r="L103" i="1"/>
  <c r="K103" i="1"/>
  <c r="J103" i="1"/>
  <c r="H103" i="1"/>
  <c r="G103" i="1"/>
  <c r="F103" i="1"/>
  <c r="T87" i="1"/>
  <c r="S87" i="1"/>
  <c r="R87" i="1"/>
  <c r="P87" i="1"/>
  <c r="O87" i="1"/>
  <c r="N87" i="1"/>
  <c r="L87" i="1"/>
  <c r="K87" i="1"/>
  <c r="J87" i="1"/>
  <c r="I87" i="1"/>
  <c r="H87" i="1"/>
  <c r="G87" i="1"/>
  <c r="F87" i="1"/>
  <c r="R63" i="1"/>
  <c r="P63" i="1"/>
  <c r="O63" i="1"/>
  <c r="N63" i="1"/>
  <c r="L63" i="1"/>
  <c r="K63" i="1"/>
  <c r="J63" i="1"/>
  <c r="I63" i="1"/>
  <c r="H63" i="1"/>
  <c r="G63" i="1"/>
  <c r="F63" i="1"/>
  <c r="D60" i="1"/>
  <c r="C60" i="1"/>
  <c r="B60" i="1" s="1"/>
  <c r="D59" i="1"/>
  <c r="B59" i="1" s="1"/>
  <c r="C59" i="1"/>
  <c r="D58" i="1"/>
  <c r="D115" i="1" s="1"/>
  <c r="C58" i="1"/>
  <c r="C115" i="1" s="1"/>
  <c r="D57" i="1"/>
  <c r="C57" i="1"/>
  <c r="B57" i="1" s="1"/>
  <c r="D56" i="1"/>
  <c r="C56" i="1"/>
  <c r="B56" i="1" s="1"/>
  <c r="D54" i="1"/>
  <c r="C54" i="1"/>
  <c r="B54" i="1"/>
  <c r="D53" i="1"/>
  <c r="D110" i="1" s="1"/>
  <c r="C53" i="1"/>
  <c r="D52" i="1"/>
  <c r="C52" i="1"/>
  <c r="B52" i="1" s="1"/>
  <c r="D50" i="1"/>
  <c r="C50" i="1"/>
  <c r="D49" i="1"/>
  <c r="C49" i="1"/>
  <c r="C106" i="1" s="1"/>
  <c r="B49" i="1"/>
  <c r="D48" i="1"/>
  <c r="C48" i="1"/>
  <c r="D47" i="1"/>
  <c r="C47" i="1"/>
  <c r="B47" i="1" s="1"/>
  <c r="T46" i="1"/>
  <c r="D46" i="1" s="1"/>
  <c r="S46" i="1"/>
  <c r="R46" i="1"/>
  <c r="C46" i="1"/>
  <c r="D38" i="1"/>
  <c r="C38" i="1"/>
  <c r="D37" i="1"/>
  <c r="C37" i="1"/>
  <c r="B37" i="1" s="1"/>
  <c r="D36" i="1"/>
  <c r="C36" i="1"/>
  <c r="D35" i="1"/>
  <c r="C35" i="1"/>
  <c r="B35" i="1" s="1"/>
  <c r="D34" i="1"/>
  <c r="C34" i="1"/>
  <c r="D32" i="1"/>
  <c r="C32" i="1"/>
  <c r="D31" i="1"/>
  <c r="C31" i="1"/>
  <c r="D30" i="1"/>
  <c r="C30" i="1"/>
  <c r="B30" i="1" s="1"/>
  <c r="D28" i="1"/>
  <c r="C28" i="1"/>
  <c r="B28" i="1" s="1"/>
  <c r="D27" i="1"/>
  <c r="C27" i="1"/>
  <c r="B27" i="1" s="1"/>
  <c r="D26" i="1"/>
  <c r="C26" i="1"/>
  <c r="D25" i="1"/>
  <c r="C25" i="1"/>
  <c r="B25" i="1"/>
  <c r="T24" i="1"/>
  <c r="D24" i="1" s="1"/>
  <c r="S24" i="1"/>
  <c r="C24" i="1" s="1"/>
  <c r="R24" i="1"/>
  <c r="D22" i="1"/>
  <c r="C22" i="1"/>
  <c r="B22" i="1" s="1"/>
  <c r="D21" i="1"/>
  <c r="C21" i="1"/>
  <c r="B21" i="1" s="1"/>
  <c r="D20" i="1"/>
  <c r="C20" i="1"/>
  <c r="D19" i="1"/>
  <c r="C19" i="1"/>
  <c r="B19" i="1" s="1"/>
  <c r="D18" i="1"/>
  <c r="C18" i="1"/>
  <c r="D16" i="1"/>
  <c r="C16" i="1"/>
  <c r="B16" i="1"/>
  <c r="D15" i="1"/>
  <c r="C15" i="1"/>
  <c r="B15" i="1" s="1"/>
  <c r="D14" i="1"/>
  <c r="C14" i="1"/>
  <c r="B14" i="1" s="1"/>
  <c r="D12" i="1"/>
  <c r="C12" i="1"/>
  <c r="D11" i="1"/>
  <c r="C11" i="1"/>
  <c r="B11" i="1" s="1"/>
  <c r="D10" i="1"/>
  <c r="C10" i="1"/>
  <c r="B10" i="1" s="1"/>
  <c r="D9" i="1"/>
  <c r="C9" i="1"/>
  <c r="T8" i="1"/>
  <c r="T71" i="1" s="1"/>
  <c r="T63" i="1" s="1"/>
  <c r="S8" i="1"/>
  <c r="S71" i="1" s="1"/>
  <c r="S63" i="1" s="1"/>
  <c r="R8" i="1"/>
  <c r="B20" i="1" l="1"/>
  <c r="B32" i="1"/>
  <c r="B38" i="1"/>
  <c r="B50" i="1"/>
  <c r="D114" i="1"/>
  <c r="D94" i="1"/>
  <c r="B34" i="1"/>
  <c r="B9" i="1"/>
  <c r="C110" i="1"/>
  <c r="D104" i="1"/>
  <c r="C105" i="1"/>
  <c r="B18" i="1"/>
  <c r="D99" i="1"/>
  <c r="D105" i="1"/>
  <c r="C93" i="1"/>
  <c r="C66" i="1"/>
  <c r="D90" i="1"/>
  <c r="D95" i="1"/>
  <c r="D100" i="1"/>
  <c r="D93" i="1"/>
  <c r="D66" i="1"/>
  <c r="C94" i="1"/>
  <c r="D113" i="1"/>
  <c r="D88" i="1"/>
  <c r="D75" i="1"/>
  <c r="C89" i="1"/>
  <c r="D107" i="1"/>
  <c r="C88" i="1"/>
  <c r="C97" i="1"/>
  <c r="D109" i="1"/>
  <c r="D89" i="1"/>
  <c r="D111" i="1"/>
  <c r="B46" i="1"/>
  <c r="B104" i="1" s="1"/>
  <c r="D106" i="1"/>
  <c r="C100" i="1"/>
  <c r="C90" i="1"/>
  <c r="B24" i="1"/>
  <c r="B93" i="1" s="1"/>
  <c r="C95" i="1"/>
  <c r="C98" i="1"/>
  <c r="C71" i="1"/>
  <c r="D91" i="1"/>
  <c r="D98" i="1"/>
  <c r="D65" i="1"/>
  <c r="D71" i="1"/>
  <c r="C99" i="1"/>
  <c r="C8" i="1"/>
  <c r="C74" i="1"/>
  <c r="D8" i="1"/>
  <c r="D74" i="1" s="1"/>
  <c r="C65" i="1"/>
  <c r="C70" i="1"/>
  <c r="C91" i="1"/>
  <c r="C107" i="1"/>
  <c r="C113" i="1"/>
  <c r="B12" i="1"/>
  <c r="B26" i="1"/>
  <c r="B31" i="1"/>
  <c r="B36" i="1"/>
  <c r="D97" i="1"/>
  <c r="C75" i="1"/>
  <c r="C104" i="1"/>
  <c r="C109" i="1"/>
  <c r="C114" i="1"/>
  <c r="B48" i="1"/>
  <c r="B53" i="1"/>
  <c r="B58" i="1"/>
  <c r="B111" i="1" l="1"/>
  <c r="B103" i="1" s="1"/>
  <c r="B106" i="1"/>
  <c r="B105" i="1"/>
  <c r="B114" i="1"/>
  <c r="B110" i="1"/>
  <c r="B109" i="1"/>
  <c r="B115" i="1"/>
  <c r="D103" i="1"/>
  <c r="B88" i="1"/>
  <c r="C103" i="1"/>
  <c r="D64" i="1"/>
  <c r="D69" i="1"/>
  <c r="D73" i="1"/>
  <c r="D77" i="1"/>
  <c r="B97" i="1"/>
  <c r="B107" i="1"/>
  <c r="B113" i="1"/>
  <c r="B90" i="1"/>
  <c r="C64" i="1"/>
  <c r="B8" i="1"/>
  <c r="C69" i="1"/>
  <c r="C76" i="1"/>
  <c r="D87" i="1"/>
  <c r="B100" i="1"/>
  <c r="B99" i="1"/>
  <c r="C77" i="1"/>
  <c r="B94" i="1"/>
  <c r="C73" i="1"/>
  <c r="B98" i="1"/>
  <c r="D67" i="1"/>
  <c r="B95" i="1"/>
  <c r="B89" i="1"/>
  <c r="B91" i="1"/>
  <c r="D76" i="1"/>
  <c r="C67" i="1"/>
  <c r="D70" i="1"/>
  <c r="C87" i="1"/>
  <c r="B87" i="1" l="1"/>
  <c r="C63" i="1"/>
  <c r="B73" i="1"/>
  <c r="B77" i="1"/>
  <c r="B76" i="1"/>
  <c r="B74" i="1"/>
  <c r="B64" i="1"/>
  <c r="B75" i="1"/>
  <c r="B70" i="1"/>
  <c r="B71" i="1"/>
  <c r="B65" i="1"/>
  <c r="B66" i="1"/>
  <c r="B69" i="1"/>
  <c r="B67" i="1"/>
  <c r="D63" i="1"/>
  <c r="B63" i="1" l="1"/>
</calcChain>
</file>

<file path=xl/sharedStrings.xml><?xml version="1.0" encoding="utf-8"?>
<sst xmlns="http://schemas.openxmlformats.org/spreadsheetml/2006/main" count="252" uniqueCount="36">
  <si>
    <t>ตารางที่ 2 จำนวนและร้อยละของประชากรอายุ 15 ปีขึ้นไป จำแนกตามระดับการศึกษาที่สำเร็จและเพศ ทั่วราชอาณาจักร ภาคตะวันออกเฉียงเหนือ จังหวัดหนองคาย รายไตรมาส พ.ศ. 2565</t>
  </si>
  <si>
    <t>ระดับการศึกษาที่สำเร็จ</t>
  </si>
  <si>
    <t>ค่าเฉลี่ยทั้งปี</t>
  </si>
  <si>
    <t>ไตรมาสที่ 1</t>
  </si>
  <si>
    <t>ไตรมาสที่ 2</t>
  </si>
  <si>
    <t>ไตรมาสที่ 3</t>
  </si>
  <si>
    <t>ไตรมาสที่ 4</t>
  </si>
  <si>
    <t>รวม</t>
  </si>
  <si>
    <t>ชาย</t>
  </si>
  <si>
    <t>หญิง</t>
  </si>
  <si>
    <t>จำนวน (คน)</t>
  </si>
  <si>
    <t>ทั่วราชอาณาจักร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</si>
  <si>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</si>
  <si>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</si>
  <si>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</si>
  <si>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</si>
  <si>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</si>
  <si>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</si>
  <si>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</si>
  <si>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</si>
  <si>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</si>
  <si>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</si>
  <si>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</si>
  <si>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</si>
  <si>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</si>
  <si>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</si>
  <si>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</si>
  <si>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ภาคตะวันออกเฉียงเหนือ</t>
  </si>
  <si>
    <t>ตารางที่ 2 จำนวนและร้อยละของประชากรอายุ 15 ปีขึ้นไป จำแนกตามระดับการศึกษาที่สำเร็จและเพศ ทั่วราชอาณาจักร ภาคตะวันออกเฉียงเหนือ จังหวัดหนองคาย รายไตรมาส พ.ศ. 2565 (ต่อ)</t>
  </si>
  <si>
    <t>หนองคาย</t>
  </si>
  <si>
    <t>-</t>
  </si>
  <si>
    <t>ร้อยละ</t>
  </si>
  <si>
    <t>--</t>
  </si>
  <si>
    <t>หมายเหตุ :</t>
  </si>
  <si>
    <t>ผลรวมของแต่ละจำนวนอาจไม่เท่ากับยอดรวมเนื่องจากการปัดเศษทศนิยม ,  --   ข้อมูลมีค่าน้อยมากไม่สามารถคำนวณได้</t>
  </si>
  <si>
    <t xml:space="preserve"> 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</si>
</sst>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_-;\-* #,##0_-;_-* &quot;-&quot;?_-;_-@_-"/>
    <numFmt numFmtId="189" formatCode="#,##0.0"/>
    <numFmt numFmtId="190" formatCode="_-* #,##0.0_-;\-* #,##0.0_-;_-* &quot;-&quot;??_-;_-@_-"/>
    <numFmt numFmtId="191" formatCode="0.0000"/>
    <numFmt numFmtId="192" formatCode="\-\-__"/>
    <numFmt numFmtId="193" formatCode="_-* #,##0.000_-;\-* #,##0.000_-;_-* &quot;-&quot;??_-;_-@_-"/>
    <numFmt numFmtId="194" formatCode="0.0"/>
  </numFmts>
  <fonts count="12" x14ac:knownFonts="1">
    <font>
      <sz val="14"/>
      <name val="Cordia New"/>
      <family val="2"/>
    </font>
    <font>
      <sz val="14"/>
      <name val="Cordia New"/>
      <family val="2"/>
    </font>
    <font>
      <b/>
      <sz val="20"/>
      <name val="TH SarabunPSK"/>
      <family val="2"/>
    </font>
    <font>
      <sz val="20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name val="AngsanaUPC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</cellStyleXfs>
  <cellXfs count="10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 vertical="center" textRotation="180"/>
    </xf>
    <xf numFmtId="0" fontId="5" fillId="0" borderId="0" xfId="0" applyFont="1" applyAlignment="1">
      <alignment vertical="top"/>
    </xf>
    <xf numFmtId="0" fontId="6" fillId="0" borderId="1" xfId="0" applyFont="1" applyBorder="1"/>
    <xf numFmtId="0" fontId="7" fillId="0" borderId="1" xfId="0" applyFont="1" applyBorder="1"/>
    <xf numFmtId="0" fontId="8" fillId="0" borderId="0" xfId="0" applyFont="1"/>
    <xf numFmtId="0" fontId="9" fillId="0" borderId="0" xfId="0" applyFont="1"/>
    <xf numFmtId="0" fontId="5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vertical="center"/>
    </xf>
    <xf numFmtId="187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88" fontId="9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9" fillId="0" borderId="0" xfId="1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88" fontId="8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2" fontId="8" fillId="0" borderId="0" xfId="0" applyNumberFormat="1" applyFont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188" fontId="8" fillId="0" borderId="0" xfId="0" applyNumberFormat="1" applyFont="1" applyAlignment="1">
      <alignment vertical="center"/>
    </xf>
    <xf numFmtId="188" fontId="8" fillId="0" borderId="0" xfId="0" applyNumberFormat="1" applyFont="1" applyAlignment="1">
      <alignment horizontal="left" vertical="center"/>
    </xf>
    <xf numFmtId="41" fontId="9" fillId="4" borderId="0" xfId="1" applyNumberFormat="1" applyFont="1" applyFill="1" applyBorder="1" applyAlignment="1">
      <alignment horizontal="right"/>
    </xf>
    <xf numFmtId="41" fontId="8" fillId="4" borderId="0" xfId="1" applyNumberFormat="1" applyFont="1" applyFill="1" applyBorder="1" applyAlignment="1">
      <alignment horizontal="right"/>
    </xf>
    <xf numFmtId="189" fontId="8" fillId="0" borderId="0" xfId="0" applyNumberFormat="1" applyFont="1" applyAlignment="1">
      <alignment horizontal="left" vertical="center"/>
    </xf>
    <xf numFmtId="190" fontId="8" fillId="0" borderId="0" xfId="0" quotePrefix="1" applyNumberFormat="1" applyFont="1" applyAlignment="1">
      <alignment horizontal="right"/>
    </xf>
    <xf numFmtId="187" fontId="8" fillId="0" borderId="0" xfId="0" quotePrefix="1" applyNumberFormat="1" applyFont="1" applyAlignment="1">
      <alignment horizontal="right"/>
    </xf>
    <xf numFmtId="0" fontId="8" fillId="0" borderId="1" xfId="0" applyFont="1" applyBorder="1" applyAlignment="1">
      <alignment horizontal="left" vertical="center"/>
    </xf>
    <xf numFmtId="188" fontId="8" fillId="0" borderId="1" xfId="0" applyNumberFormat="1" applyFont="1" applyBorder="1" applyAlignment="1">
      <alignment horizontal="right" vertical="center"/>
    </xf>
    <xf numFmtId="188" fontId="9" fillId="0" borderId="1" xfId="0" applyNumberFormat="1" applyFont="1" applyBorder="1" applyAlignment="1">
      <alignment horizontal="right" vertical="center"/>
    </xf>
    <xf numFmtId="187" fontId="8" fillId="0" borderId="1" xfId="0" applyNumberFormat="1" applyFont="1" applyBorder="1" applyAlignment="1">
      <alignment horizontal="right" vertical="center"/>
    </xf>
    <xf numFmtId="2" fontId="5" fillId="0" borderId="0" xfId="0" applyNumberFormat="1" applyFont="1" applyAlignment="1">
      <alignment vertical="center"/>
    </xf>
    <xf numFmtId="0" fontId="5" fillId="4" borderId="0" xfId="0" applyFont="1" applyFill="1" applyAlignment="1">
      <alignment vertical="center"/>
    </xf>
    <xf numFmtId="187" fontId="9" fillId="0" borderId="0" xfId="0" applyNumberFormat="1" applyFont="1" applyAlignment="1">
      <alignment horizontal="right"/>
    </xf>
    <xf numFmtId="187" fontId="8" fillId="0" borderId="0" xfId="1" applyNumberFormat="1" applyFont="1" applyAlignment="1">
      <alignment vertical="center"/>
    </xf>
    <xf numFmtId="187" fontId="9" fillId="0" borderId="0" xfId="1" applyNumberFormat="1" applyFont="1" applyAlignment="1">
      <alignment vertical="center"/>
    </xf>
    <xf numFmtId="187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 vertical="center"/>
    </xf>
    <xf numFmtId="187" fontId="8" fillId="0" borderId="1" xfId="0" applyNumberFormat="1" applyFont="1" applyBorder="1" applyAlignment="1">
      <alignment horizontal="right"/>
    </xf>
    <xf numFmtId="187" fontId="9" fillId="0" borderId="1" xfId="0" applyNumberFormat="1" applyFont="1" applyBorder="1" applyAlignment="1">
      <alignment horizontal="right"/>
    </xf>
    <xf numFmtId="187" fontId="8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87" fontId="2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10" fillId="0" borderId="1" xfId="0" applyFont="1" applyBorder="1"/>
    <xf numFmtId="0" fontId="5" fillId="0" borderId="1" xfId="0" applyFont="1" applyBorder="1"/>
    <xf numFmtId="1" fontId="5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vertical="center"/>
    </xf>
    <xf numFmtId="190" fontId="9" fillId="0" borderId="0" xfId="0" quotePrefix="1" applyNumberFormat="1" applyFont="1" applyAlignment="1">
      <alignment horizontal="right"/>
    </xf>
    <xf numFmtId="187" fontId="9" fillId="0" borderId="1" xfId="0" applyNumberFormat="1" applyFont="1" applyBorder="1" applyAlignment="1">
      <alignment horizontal="right" vertical="center"/>
    </xf>
    <xf numFmtId="190" fontId="8" fillId="0" borderId="1" xfId="0" quotePrefix="1" applyNumberFormat="1" applyFont="1" applyBorder="1" applyAlignment="1">
      <alignment horizontal="right"/>
    </xf>
    <xf numFmtId="187" fontId="8" fillId="0" borderId="1" xfId="0" quotePrefix="1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190" fontId="9" fillId="0" borderId="0" xfId="1" applyNumberFormat="1" applyFont="1" applyBorder="1" applyAlignment="1">
      <alignment horizontal="right" vertical="center"/>
    </xf>
    <xf numFmtId="190" fontId="8" fillId="0" borderId="0" xfId="1" applyNumberFormat="1" applyFont="1" applyBorder="1" applyAlignment="1">
      <alignment horizontal="right" vertical="center"/>
    </xf>
    <xf numFmtId="191" fontId="8" fillId="0" borderId="0" xfId="0" applyNumberFormat="1" applyFont="1" applyAlignment="1">
      <alignment vertical="center"/>
    </xf>
    <xf numFmtId="192" fontId="8" fillId="0" borderId="0" xfId="1" applyNumberFormat="1" applyFont="1" applyBorder="1" applyAlignment="1">
      <alignment horizontal="right" vertical="center"/>
    </xf>
    <xf numFmtId="193" fontId="8" fillId="0" borderId="0" xfId="1" applyNumberFormat="1" applyFont="1" applyBorder="1" applyAlignment="1">
      <alignment horizontal="right" vertical="center"/>
    </xf>
    <xf numFmtId="190" fontId="8" fillId="0" borderId="1" xfId="1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190" fontId="8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87" fontId="3" fillId="0" borderId="0" xfId="1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 textRotation="180"/>
    </xf>
    <xf numFmtId="187" fontId="3" fillId="0" borderId="0" xfId="1" applyNumberFormat="1" applyFont="1" applyBorder="1" applyAlignment="1">
      <alignment vertical="center"/>
    </xf>
    <xf numFmtId="187" fontId="3" fillId="0" borderId="0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190" fontId="5" fillId="0" borderId="0" xfId="1" applyNumberFormat="1" applyFont="1" applyBorder="1" applyAlignment="1">
      <alignment horizontal="right" vertical="center"/>
    </xf>
    <xf numFmtId="190" fontId="5" fillId="0" borderId="0" xfId="0" applyNumberFormat="1" applyFont="1" applyAlignment="1">
      <alignment horizontal="center"/>
    </xf>
    <xf numFmtId="194" fontId="6" fillId="0" borderId="0" xfId="0" applyNumberFormat="1" applyFont="1"/>
    <xf numFmtId="2" fontId="6" fillId="0" borderId="0" xfId="0" applyNumberFormat="1" applyFont="1"/>
    <xf numFmtId="43" fontId="8" fillId="0" borderId="0" xfId="1" applyFont="1" applyBorder="1" applyAlignment="1">
      <alignment horizontal="right" vertical="center"/>
    </xf>
    <xf numFmtId="187" fontId="8" fillId="0" borderId="1" xfId="1" quotePrefix="1" applyNumberFormat="1" applyFont="1" applyBorder="1" applyAlignment="1">
      <alignment horizontal="right" vertical="center"/>
    </xf>
    <xf numFmtId="43" fontId="8" fillId="0" borderId="1" xfId="1" applyFont="1" applyBorder="1" applyAlignment="1">
      <alignment horizontal="right" vertical="center"/>
    </xf>
    <xf numFmtId="0" fontId="6" fillId="0" borderId="0" xfId="0" applyFont="1"/>
    <xf numFmtId="187" fontId="8" fillId="0" borderId="0" xfId="1" applyNumberFormat="1" applyFont="1" applyAlignment="1">
      <alignment horizontal="right"/>
    </xf>
    <xf numFmtId="187" fontId="6" fillId="0" borderId="0" xfId="1" applyNumberFormat="1" applyFont="1" applyAlignment="1">
      <alignment horizontal="right"/>
    </xf>
  </cellXfs>
  <cellStyles count="4">
    <cellStyle name="Comma 2" xfId="2" xr:uid="{73B4BF49-4F70-4C67-A2E5-8B6E45734574}"/>
    <cellStyle name="Normal 2" xfId="3" xr:uid="{4113CFD1-FD48-40A7-9043-91F73EB18F43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81D68-96F4-4316-940C-14BF951192AA}">
  <sheetPr>
    <tabColor rgb="FF00EA6A"/>
  </sheetPr>
  <dimension ref="A1:AH121"/>
  <sheetViews>
    <sheetView showGridLines="0" tabSelected="1" view="pageBreakPreview" zoomScale="90" zoomScaleNormal="85" zoomScaleSheetLayoutView="90" workbookViewId="0">
      <selection activeCell="Y17" sqref="Y17"/>
    </sheetView>
  </sheetViews>
  <sheetFormatPr defaultRowHeight="21" x14ac:dyDescent="0.35"/>
  <cols>
    <col min="1" max="1" width="21.28515625" style="10" customWidth="1"/>
    <col min="2" max="4" width="12.7109375" style="98" customWidth="1"/>
    <col min="5" max="5" width="1" style="98" customWidth="1"/>
    <col min="6" max="7" width="11.7109375" style="98" customWidth="1"/>
    <col min="8" max="8" width="12.7109375" style="98" bestFit="1" customWidth="1"/>
    <col min="9" max="9" width="1" style="98" customWidth="1"/>
    <col min="10" max="10" width="13.42578125" style="98" bestFit="1" customWidth="1"/>
    <col min="11" max="11" width="12" style="98" bestFit="1" customWidth="1"/>
    <col min="12" max="12" width="12.140625" style="98" bestFit="1" customWidth="1"/>
    <col min="13" max="13" width="1" style="98" customWidth="1"/>
    <col min="14" max="14" width="12" style="98" bestFit="1" customWidth="1"/>
    <col min="15" max="15" width="11.5703125" style="98" bestFit="1" customWidth="1"/>
    <col min="16" max="16" width="11.7109375" style="98" customWidth="1"/>
    <col min="17" max="17" width="1" style="98" customWidth="1"/>
    <col min="18" max="20" width="11.7109375" style="98" customWidth="1"/>
    <col min="21" max="21" width="1" style="8" customWidth="1"/>
    <col min="22" max="22" width="20" style="16" bestFit="1" customWidth="1"/>
    <col min="23" max="25" width="14.5703125" style="16" bestFit="1" customWidth="1"/>
    <col min="26" max="16384" width="9.140625" style="16"/>
  </cols>
  <sheetData>
    <row r="1" spans="1:33" s="2" customFormat="1" ht="26.25" x14ac:dyDescent="0.4">
      <c r="A1" s="1"/>
    </row>
    <row r="2" spans="1:33" s="1" customFormat="1" ht="26.25" x14ac:dyDescent="0.4">
      <c r="A2" s="3" t="s">
        <v>0</v>
      </c>
      <c r="U2" s="2"/>
      <c r="V2" s="4"/>
    </row>
    <row r="3" spans="1:33" s="10" customFormat="1" ht="6" customHeight="1" x14ac:dyDescent="0.35">
      <c r="A3" s="5"/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/>
      <c r="V3" s="9"/>
    </row>
    <row r="4" spans="1:33" s="18" customFormat="1" x14ac:dyDescent="0.35">
      <c r="A4" s="11" t="s">
        <v>1</v>
      </c>
      <c r="B4" s="12" t="s">
        <v>2</v>
      </c>
      <c r="C4" s="12"/>
      <c r="D4" s="12"/>
      <c r="E4" s="13"/>
      <c r="F4" s="14" t="s">
        <v>3</v>
      </c>
      <c r="G4" s="14"/>
      <c r="H4" s="14"/>
      <c r="I4" s="15"/>
      <c r="J4" s="14" t="s">
        <v>4</v>
      </c>
      <c r="K4" s="14"/>
      <c r="L4" s="14"/>
      <c r="M4" s="15"/>
      <c r="N4" s="14" t="s">
        <v>5</v>
      </c>
      <c r="O4" s="14"/>
      <c r="P4" s="14"/>
      <c r="Q4" s="15"/>
      <c r="R4" s="14" t="s">
        <v>6</v>
      </c>
      <c r="S4" s="14"/>
      <c r="T4" s="14"/>
      <c r="U4" s="16"/>
      <c r="V4" s="17"/>
    </row>
    <row r="5" spans="1:33" s="18" customFormat="1" x14ac:dyDescent="0.35">
      <c r="A5" s="19"/>
      <c r="B5" s="20" t="s">
        <v>7</v>
      </c>
      <c r="C5" s="20" t="s">
        <v>8</v>
      </c>
      <c r="D5" s="21" t="s">
        <v>9</v>
      </c>
      <c r="E5" s="22"/>
      <c r="F5" s="22" t="s">
        <v>7</v>
      </c>
      <c r="G5" s="22" t="s">
        <v>8</v>
      </c>
      <c r="H5" s="22" t="s">
        <v>9</v>
      </c>
      <c r="I5" s="13"/>
      <c r="J5" s="22" t="s">
        <v>7</v>
      </c>
      <c r="K5" s="22" t="s">
        <v>8</v>
      </c>
      <c r="L5" s="22" t="s">
        <v>9</v>
      </c>
      <c r="M5" s="13"/>
      <c r="N5" s="22" t="s">
        <v>7</v>
      </c>
      <c r="O5" s="22" t="s">
        <v>8</v>
      </c>
      <c r="P5" s="22" t="s">
        <v>9</v>
      </c>
      <c r="Q5" s="13"/>
      <c r="R5" s="22" t="s">
        <v>7</v>
      </c>
      <c r="S5" s="22" t="s">
        <v>8</v>
      </c>
      <c r="T5" s="22" t="s">
        <v>9</v>
      </c>
      <c r="U5" s="16"/>
      <c r="V5" s="17"/>
    </row>
    <row r="6" spans="1:33" s="18" customFormat="1" x14ac:dyDescent="0.5">
      <c r="B6" s="23" t="s">
        <v>10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  <c r="V6" s="17"/>
    </row>
    <row r="7" spans="1:33" s="18" customFormat="1" x14ac:dyDescent="0.5">
      <c r="A7" s="25" t="s">
        <v>11</v>
      </c>
      <c r="B7" s="26"/>
      <c r="C7" s="25"/>
      <c r="D7" s="25"/>
      <c r="E7" s="25"/>
      <c r="F7" s="27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4"/>
      <c r="V7" s="17"/>
    </row>
    <row r="8" spans="1:33" s="32" customFormat="1" ht="18.75" x14ac:dyDescent="0.3">
      <c r="A8" s="28" t="s">
        <v>12</v>
      </c>
      <c r="B8" s="29">
        <f>SUM(C8:D8)</f>
        <v>58623726.022500001</v>
      </c>
      <c r="C8" s="29">
        <f>(G8+K8+O8+S8)/4</f>
        <v>27955946.502500001</v>
      </c>
      <c r="D8" s="29">
        <f>(H8+L8+P8+T8)/4</f>
        <v>30667779.52</v>
      </c>
      <c r="E8" s="29"/>
      <c r="F8" s="29">
        <v>58513743.030000001</v>
      </c>
      <c r="G8" s="30">
        <v>27909789.010000002</v>
      </c>
      <c r="H8" s="30">
        <v>30603954.02</v>
      </c>
      <c r="I8" s="29"/>
      <c r="J8" s="30">
        <v>58587366.030000001</v>
      </c>
      <c r="K8" s="30">
        <v>27940520.02</v>
      </c>
      <c r="L8" s="30">
        <v>30646846.010000002</v>
      </c>
      <c r="M8" s="29"/>
      <c r="N8" s="29">
        <v>58661182.009999998</v>
      </c>
      <c r="O8" s="29">
        <v>27971527</v>
      </c>
      <c r="P8" s="29">
        <v>30689655.010000002</v>
      </c>
      <c r="Q8" s="29"/>
      <c r="R8" s="31">
        <f>SUM(R9:R22)</f>
        <v>58732613.010000005</v>
      </c>
      <c r="S8" s="31">
        <f t="shared" ref="S8:T8" si="0">SUM(S9:S22)</f>
        <v>28001949.980000004</v>
      </c>
      <c r="T8" s="31">
        <f t="shared" si="0"/>
        <v>30730663.039999995</v>
      </c>
      <c r="U8" s="8"/>
      <c r="AE8" s="33"/>
      <c r="AF8" s="33"/>
      <c r="AG8" s="34"/>
    </row>
    <row r="9" spans="1:33" s="32" customFormat="1" ht="18.75" x14ac:dyDescent="0.3">
      <c r="A9" s="32" t="s">
        <v>13</v>
      </c>
      <c r="B9" s="35">
        <f t="shared" ref="B9:B22" si="1">SUM(C9:D9)</f>
        <v>2201674.8825000003</v>
      </c>
      <c r="C9" s="35">
        <f t="shared" ref="C9:D12" si="2">(G9+K9+O9+S9)/4</f>
        <v>839426.69500000007</v>
      </c>
      <c r="D9" s="35">
        <f t="shared" si="2"/>
        <v>1362248.1875</v>
      </c>
      <c r="E9" s="29"/>
      <c r="F9" s="35">
        <v>2221991.5</v>
      </c>
      <c r="G9" s="36">
        <v>860112.09</v>
      </c>
      <c r="H9" s="36">
        <v>1361879.41</v>
      </c>
      <c r="I9" s="35"/>
      <c r="J9" s="36">
        <v>2195209.7000000002</v>
      </c>
      <c r="K9" s="36">
        <v>848471.93</v>
      </c>
      <c r="L9" s="36">
        <v>1346737.77</v>
      </c>
      <c r="M9" s="35"/>
      <c r="N9" s="35">
        <v>2186461.5</v>
      </c>
      <c r="O9" s="35">
        <v>809946.25</v>
      </c>
      <c r="P9" s="35">
        <v>1376515.26</v>
      </c>
      <c r="Q9" s="35"/>
      <c r="R9" s="35">
        <v>2203036.8199999998</v>
      </c>
      <c r="S9" s="35">
        <v>839176.51</v>
      </c>
      <c r="T9" s="35">
        <v>1363860.31</v>
      </c>
      <c r="U9" s="8"/>
      <c r="W9" s="37"/>
      <c r="X9" s="37"/>
      <c r="Y9" s="37"/>
      <c r="AE9" s="38"/>
      <c r="AF9" s="38"/>
      <c r="AG9" s="38"/>
    </row>
    <row r="10" spans="1:33" s="32" customFormat="1" ht="18.75" x14ac:dyDescent="0.3">
      <c r="A10" s="32" t="s">
        <v>14</v>
      </c>
      <c r="B10" s="35">
        <f t="shared" si="1"/>
        <v>11108103.370000001</v>
      </c>
      <c r="C10" s="35">
        <f t="shared" si="2"/>
        <v>4471459.29</v>
      </c>
      <c r="D10" s="35">
        <f t="shared" si="2"/>
        <v>6636644.0800000001</v>
      </c>
      <c r="E10" s="29"/>
      <c r="F10" s="35">
        <v>11138403.83</v>
      </c>
      <c r="G10" s="36">
        <v>4501106.99</v>
      </c>
      <c r="H10" s="36">
        <v>6637296.8399999999</v>
      </c>
      <c r="I10" s="35"/>
      <c r="J10" s="36">
        <v>11113957.289999999</v>
      </c>
      <c r="K10" s="36">
        <v>4437136.0599999996</v>
      </c>
      <c r="L10" s="36">
        <v>6676821.2300000004</v>
      </c>
      <c r="M10" s="35"/>
      <c r="N10" s="35">
        <v>11099085.93</v>
      </c>
      <c r="O10" s="35">
        <v>4492496.09</v>
      </c>
      <c r="P10" s="35">
        <v>6606589.8399999999</v>
      </c>
      <c r="Q10" s="35"/>
      <c r="R10" s="35">
        <v>11080966.43</v>
      </c>
      <c r="S10" s="35">
        <v>4455098.0199999996</v>
      </c>
      <c r="T10" s="35">
        <v>6625868.4100000001</v>
      </c>
      <c r="U10" s="8"/>
      <c r="W10" s="37"/>
      <c r="X10" s="37"/>
      <c r="Y10" s="37"/>
      <c r="AE10" s="38"/>
      <c r="AF10" s="38"/>
      <c r="AG10" s="38"/>
    </row>
    <row r="11" spans="1:33" s="32" customFormat="1" ht="18.75" x14ac:dyDescent="0.3">
      <c r="A11" s="39" t="s">
        <v>15</v>
      </c>
      <c r="B11" s="35">
        <f t="shared" si="1"/>
        <v>11102921.8575</v>
      </c>
      <c r="C11" s="35">
        <f t="shared" si="2"/>
        <v>5816766.1200000001</v>
      </c>
      <c r="D11" s="35">
        <f t="shared" si="2"/>
        <v>5286155.7374999998</v>
      </c>
      <c r="E11" s="29"/>
      <c r="F11" s="35">
        <v>11302280.390000001</v>
      </c>
      <c r="G11" s="36">
        <v>5914158.8899999997</v>
      </c>
      <c r="H11" s="36">
        <v>5388121.4900000002</v>
      </c>
      <c r="I11" s="35"/>
      <c r="J11" s="36">
        <v>10958245.470000001</v>
      </c>
      <c r="K11" s="36">
        <v>5790190.5099999998</v>
      </c>
      <c r="L11" s="36">
        <v>5168054.96</v>
      </c>
      <c r="M11" s="35"/>
      <c r="N11" s="35">
        <v>10862679.109999999</v>
      </c>
      <c r="O11" s="35">
        <v>5685390.9199999999</v>
      </c>
      <c r="P11" s="35">
        <v>5177288.2</v>
      </c>
      <c r="Q11" s="35"/>
      <c r="R11" s="35">
        <v>11288482.460000001</v>
      </c>
      <c r="S11" s="35">
        <v>5877324.1600000001</v>
      </c>
      <c r="T11" s="35">
        <v>5411158.2999999998</v>
      </c>
      <c r="U11" s="8"/>
      <c r="W11" s="37"/>
      <c r="X11" s="37"/>
      <c r="Y11" s="37"/>
      <c r="AE11" s="38"/>
      <c r="AF11" s="38"/>
      <c r="AG11" s="38"/>
    </row>
    <row r="12" spans="1:33" s="32" customFormat="1" ht="18.75" x14ac:dyDescent="0.3">
      <c r="A12" s="39" t="s">
        <v>16</v>
      </c>
      <c r="B12" s="35">
        <f t="shared" si="1"/>
        <v>10657343.5875</v>
      </c>
      <c r="C12" s="35">
        <f t="shared" si="2"/>
        <v>5728519.9024999999</v>
      </c>
      <c r="D12" s="35">
        <f t="shared" si="2"/>
        <v>4928823.6850000005</v>
      </c>
      <c r="E12" s="29"/>
      <c r="F12" s="35">
        <v>10611307.710000001</v>
      </c>
      <c r="G12" s="36">
        <v>5706718.7800000003</v>
      </c>
      <c r="H12" s="36">
        <v>4904588.93</v>
      </c>
      <c r="I12" s="35"/>
      <c r="J12" s="36">
        <v>10604367.99</v>
      </c>
      <c r="K12" s="36">
        <v>5677235.96</v>
      </c>
      <c r="L12" s="36">
        <v>4927132.03</v>
      </c>
      <c r="M12" s="35"/>
      <c r="N12" s="35">
        <v>10751613.82</v>
      </c>
      <c r="O12" s="35">
        <v>5762397.5599999996</v>
      </c>
      <c r="P12" s="35">
        <v>4989216.26</v>
      </c>
      <c r="Q12" s="35"/>
      <c r="R12" s="35">
        <v>10662084.83</v>
      </c>
      <c r="S12" s="35">
        <v>5767727.3099999996</v>
      </c>
      <c r="T12" s="35">
        <v>4894357.5199999996</v>
      </c>
      <c r="U12" s="8"/>
      <c r="W12" s="37"/>
      <c r="X12" s="37"/>
      <c r="Y12" s="37"/>
      <c r="AE12" s="38"/>
      <c r="AF12" s="38"/>
      <c r="AG12" s="38"/>
    </row>
    <row r="13" spans="1:33" s="32" customFormat="1" ht="18.75" x14ac:dyDescent="0.3">
      <c r="A13" s="32" t="s">
        <v>17</v>
      </c>
      <c r="B13" s="35"/>
      <c r="C13" s="35"/>
      <c r="D13" s="35"/>
      <c r="E13" s="29"/>
      <c r="F13" s="40"/>
      <c r="G13" s="36"/>
      <c r="H13" s="36"/>
      <c r="I13" s="40"/>
      <c r="J13" s="36"/>
      <c r="K13" s="36"/>
      <c r="L13" s="36"/>
      <c r="M13" s="40"/>
      <c r="N13" s="40"/>
      <c r="O13" s="40"/>
      <c r="P13" s="40"/>
      <c r="Q13" s="40"/>
      <c r="R13" s="40"/>
      <c r="S13" s="40"/>
      <c r="T13" s="40"/>
      <c r="U13" s="8"/>
      <c r="W13" s="37"/>
      <c r="X13" s="37"/>
      <c r="Y13" s="37"/>
      <c r="AE13" s="38"/>
      <c r="AF13" s="38"/>
      <c r="AG13" s="38"/>
    </row>
    <row r="14" spans="1:33" s="32" customFormat="1" ht="18.75" x14ac:dyDescent="0.3">
      <c r="A14" s="39" t="s">
        <v>18</v>
      </c>
      <c r="B14" s="35">
        <f t="shared" si="1"/>
        <v>8869900.2575000003</v>
      </c>
      <c r="C14" s="35">
        <f t="shared" ref="C14:D22" si="3">(G14+K14+O14+S14)/4</f>
        <v>4372501.05</v>
      </c>
      <c r="D14" s="35">
        <f t="shared" si="3"/>
        <v>4497399.2075000005</v>
      </c>
      <c r="E14" s="29"/>
      <c r="F14" s="41">
        <v>8828631.9399999995</v>
      </c>
      <c r="G14" s="36">
        <v>4376245.74</v>
      </c>
      <c r="H14" s="36">
        <v>4452386.1900000004</v>
      </c>
      <c r="I14" s="41"/>
      <c r="J14" s="36">
        <v>8897278.7200000007</v>
      </c>
      <c r="K14" s="36">
        <v>4396283.43</v>
      </c>
      <c r="L14" s="36">
        <v>4500995.29</v>
      </c>
      <c r="M14" s="41"/>
      <c r="N14" s="42">
        <v>9010790.3000000007</v>
      </c>
      <c r="O14" s="42">
        <v>4419807.42</v>
      </c>
      <c r="P14" s="42">
        <v>4590982.8899999997</v>
      </c>
      <c r="Q14" s="41"/>
      <c r="R14" s="41">
        <v>8742900.0700000003</v>
      </c>
      <c r="S14" s="41">
        <v>4297667.6100000003</v>
      </c>
      <c r="T14" s="41">
        <v>4445232.46</v>
      </c>
      <c r="U14" s="8"/>
      <c r="W14" s="37"/>
      <c r="X14" s="37"/>
      <c r="Y14" s="37"/>
      <c r="AE14" s="38"/>
      <c r="AF14" s="38"/>
      <c r="AG14" s="38"/>
    </row>
    <row r="15" spans="1:33" s="32" customFormat="1" ht="18.75" x14ac:dyDescent="0.3">
      <c r="A15" s="39" t="s">
        <v>19</v>
      </c>
      <c r="B15" s="35">
        <f t="shared" si="1"/>
        <v>2179507.84</v>
      </c>
      <c r="C15" s="35">
        <f t="shared" si="3"/>
        <v>1224839.2550000001</v>
      </c>
      <c r="D15" s="35">
        <f t="shared" si="3"/>
        <v>954668.58499999996</v>
      </c>
      <c r="E15" s="29"/>
      <c r="F15" s="35">
        <v>2155590.44</v>
      </c>
      <c r="G15" s="36">
        <v>1193692.8600000001</v>
      </c>
      <c r="H15" s="36">
        <v>961897.58</v>
      </c>
      <c r="I15" s="35"/>
      <c r="J15" s="36">
        <v>2127736.09</v>
      </c>
      <c r="K15" s="36">
        <v>1194483.71</v>
      </c>
      <c r="L15" s="36">
        <v>933252.38</v>
      </c>
      <c r="M15" s="35"/>
      <c r="N15" s="43">
        <v>2201133.63</v>
      </c>
      <c r="O15" s="43">
        <v>1247515.1100000001</v>
      </c>
      <c r="P15" s="43">
        <v>953618.52</v>
      </c>
      <c r="Q15" s="35"/>
      <c r="R15" s="35">
        <v>2233571.2000000002</v>
      </c>
      <c r="S15" s="35">
        <v>1263665.3400000001</v>
      </c>
      <c r="T15" s="35">
        <v>969905.86</v>
      </c>
      <c r="U15" s="8"/>
      <c r="W15" s="37"/>
      <c r="X15" s="37"/>
      <c r="Y15" s="37"/>
      <c r="AE15" s="38"/>
      <c r="AF15" s="38"/>
      <c r="AG15" s="38"/>
    </row>
    <row r="16" spans="1:33" s="32" customFormat="1" ht="18.75" x14ac:dyDescent="0.3">
      <c r="A16" s="44" t="s">
        <v>20</v>
      </c>
      <c r="B16" s="35">
        <f t="shared" si="1"/>
        <v>9380.6049999999996</v>
      </c>
      <c r="C16" s="35">
        <f t="shared" si="3"/>
        <v>5160.0249999999996</v>
      </c>
      <c r="D16" s="35">
        <f t="shared" si="3"/>
        <v>4220.58</v>
      </c>
      <c r="E16" s="29"/>
      <c r="F16" s="35">
        <v>9327.59</v>
      </c>
      <c r="G16" s="36">
        <v>3820.29</v>
      </c>
      <c r="H16" s="36">
        <v>5507.3</v>
      </c>
      <c r="I16" s="35"/>
      <c r="J16" s="36">
        <v>10482.66</v>
      </c>
      <c r="K16" s="45">
        <v>4554.82</v>
      </c>
      <c r="L16" s="45">
        <v>5927.84</v>
      </c>
      <c r="M16" s="35"/>
      <c r="N16" s="43">
        <v>9389.83</v>
      </c>
      <c r="O16" s="43">
        <v>7808.28</v>
      </c>
      <c r="P16" s="43">
        <v>1581.55</v>
      </c>
      <c r="Q16" s="35"/>
      <c r="R16" s="35">
        <v>8322.34</v>
      </c>
      <c r="S16" s="35">
        <v>4456.71</v>
      </c>
      <c r="T16" s="35">
        <v>3865.63</v>
      </c>
      <c r="U16" s="8"/>
      <c r="W16" s="37"/>
      <c r="X16" s="37"/>
      <c r="Y16" s="37"/>
      <c r="AE16" s="38"/>
      <c r="AF16" s="38"/>
      <c r="AG16" s="38"/>
    </row>
    <row r="17" spans="1:34" s="32" customFormat="1" ht="18.75" x14ac:dyDescent="0.3">
      <c r="A17" s="32" t="s">
        <v>21</v>
      </c>
      <c r="B17" s="35"/>
      <c r="C17" s="35"/>
      <c r="D17" s="35"/>
      <c r="E17" s="29"/>
      <c r="F17" s="40"/>
      <c r="G17" s="36"/>
      <c r="H17" s="36"/>
      <c r="I17" s="40"/>
      <c r="J17" s="36"/>
      <c r="K17" s="36"/>
      <c r="L17" s="36"/>
      <c r="M17" s="40"/>
      <c r="N17" s="40"/>
      <c r="O17" s="40"/>
      <c r="P17" s="40"/>
      <c r="Q17" s="40"/>
      <c r="R17" s="40"/>
      <c r="S17" s="40"/>
      <c r="T17" s="40"/>
      <c r="U17" s="8"/>
      <c r="W17" s="37"/>
      <c r="X17" s="37"/>
      <c r="Y17" s="37"/>
      <c r="AE17" s="38"/>
      <c r="AF17" s="38"/>
      <c r="AG17" s="38"/>
    </row>
    <row r="18" spans="1:34" s="32" customFormat="1" ht="18.75" x14ac:dyDescent="0.3">
      <c r="A18" s="44" t="s">
        <v>22</v>
      </c>
      <c r="B18" s="35">
        <f t="shared" si="1"/>
        <v>8028010.7550000008</v>
      </c>
      <c r="C18" s="35">
        <f t="shared" si="3"/>
        <v>3304243.6125000003</v>
      </c>
      <c r="D18" s="35">
        <f t="shared" si="3"/>
        <v>4723767.1425000001</v>
      </c>
      <c r="E18" s="29"/>
      <c r="F18" s="35">
        <v>7908672.6399999997</v>
      </c>
      <c r="G18" s="36">
        <v>3239481.37</v>
      </c>
      <c r="H18" s="36">
        <v>4669191.2699999996</v>
      </c>
      <c r="I18" s="35"/>
      <c r="J18" s="36">
        <v>8077208.2800000003</v>
      </c>
      <c r="K18" s="36">
        <v>3317323.25</v>
      </c>
      <c r="L18" s="36">
        <v>4759885.03</v>
      </c>
      <c r="M18" s="35"/>
      <c r="N18" s="35">
        <v>8063585.96</v>
      </c>
      <c r="O18" s="35">
        <v>3338771.19</v>
      </c>
      <c r="P18" s="35">
        <v>4724814.7699999996</v>
      </c>
      <c r="Q18" s="35"/>
      <c r="R18" s="35">
        <v>8062576.1399999997</v>
      </c>
      <c r="S18" s="35">
        <v>3321398.64</v>
      </c>
      <c r="T18" s="35">
        <v>4741177.5</v>
      </c>
      <c r="U18" s="8"/>
      <c r="W18" s="37"/>
      <c r="X18" s="37"/>
      <c r="Y18" s="37"/>
      <c r="AE18" s="38"/>
      <c r="AF18" s="38"/>
      <c r="AG18" s="38"/>
    </row>
    <row r="19" spans="1:34" s="32" customFormat="1" ht="18.75" x14ac:dyDescent="0.3">
      <c r="A19" s="44" t="s">
        <v>23</v>
      </c>
      <c r="B19" s="35">
        <f t="shared" si="1"/>
        <v>2763409.65</v>
      </c>
      <c r="C19" s="35">
        <f t="shared" si="3"/>
        <v>1574246.5825</v>
      </c>
      <c r="D19" s="35">
        <f t="shared" si="3"/>
        <v>1189163.0674999999</v>
      </c>
      <c r="E19" s="29"/>
      <c r="F19" s="35">
        <v>2656768.66</v>
      </c>
      <c r="G19" s="36">
        <v>1497758.69</v>
      </c>
      <c r="H19" s="36">
        <v>1159009.96</v>
      </c>
      <c r="I19" s="35"/>
      <c r="J19" s="36">
        <v>2852959.85</v>
      </c>
      <c r="K19" s="36">
        <v>1631482.8</v>
      </c>
      <c r="L19" s="36">
        <v>1221477.05</v>
      </c>
      <c r="M19" s="35"/>
      <c r="N19" s="35">
        <v>2771731.38</v>
      </c>
      <c r="O19" s="35">
        <v>1606258.61</v>
      </c>
      <c r="P19" s="35">
        <v>1165472.76</v>
      </c>
      <c r="Q19" s="35"/>
      <c r="R19" s="35">
        <v>2772178.73</v>
      </c>
      <c r="S19" s="35">
        <v>1561486.23</v>
      </c>
      <c r="T19" s="35">
        <v>1210692.5</v>
      </c>
      <c r="U19" s="8"/>
      <c r="W19" s="37"/>
      <c r="X19" s="37"/>
      <c r="Y19" s="37"/>
      <c r="AE19" s="38"/>
      <c r="AF19" s="38"/>
      <c r="AG19" s="38"/>
    </row>
    <row r="20" spans="1:34" s="32" customFormat="1" ht="18.75" x14ac:dyDescent="0.3">
      <c r="A20" s="44" t="s">
        <v>24</v>
      </c>
      <c r="B20" s="35">
        <f t="shared" si="1"/>
        <v>1252024.1325000001</v>
      </c>
      <c r="C20" s="35">
        <f t="shared" si="3"/>
        <v>384113.64250000002</v>
      </c>
      <c r="D20" s="35">
        <f t="shared" si="3"/>
        <v>867910.49</v>
      </c>
      <c r="E20" s="29"/>
      <c r="F20" s="35">
        <v>1186337.46</v>
      </c>
      <c r="G20" s="36">
        <v>370033.41</v>
      </c>
      <c r="H20" s="36">
        <v>816304.05</v>
      </c>
      <c r="I20" s="35"/>
      <c r="J20" s="36">
        <v>1291072.6399999999</v>
      </c>
      <c r="K20" s="36">
        <v>397624.71</v>
      </c>
      <c r="L20" s="36">
        <v>893447.93</v>
      </c>
      <c r="M20" s="35"/>
      <c r="N20" s="35">
        <v>1282712.1499999999</v>
      </c>
      <c r="O20" s="35">
        <v>389389.4</v>
      </c>
      <c r="P20" s="35">
        <v>893322.74</v>
      </c>
      <c r="Q20" s="35"/>
      <c r="R20" s="35">
        <v>1247974.28</v>
      </c>
      <c r="S20" s="35">
        <v>379407.05</v>
      </c>
      <c r="T20" s="35">
        <v>868567.24</v>
      </c>
      <c r="U20" s="8"/>
      <c r="W20" s="37"/>
      <c r="X20" s="37"/>
      <c r="Y20" s="37"/>
      <c r="AE20" s="38"/>
      <c r="AF20" s="38"/>
      <c r="AG20" s="38"/>
    </row>
    <row r="21" spans="1:34" s="32" customFormat="1" ht="18.75" x14ac:dyDescent="0.3">
      <c r="A21" s="39" t="s">
        <v>25</v>
      </c>
      <c r="B21" s="35">
        <f t="shared" si="1"/>
        <v>183848.48249999998</v>
      </c>
      <c r="C21" s="35">
        <f t="shared" si="3"/>
        <v>92669.462499999994</v>
      </c>
      <c r="D21" s="35">
        <f t="shared" si="3"/>
        <v>91179.02</v>
      </c>
      <c r="E21" s="29"/>
      <c r="F21" s="35">
        <v>179835.44</v>
      </c>
      <c r="G21" s="46">
        <v>94697.18</v>
      </c>
      <c r="H21" s="46">
        <v>85138.27</v>
      </c>
      <c r="I21" s="35"/>
      <c r="J21" s="36">
        <v>192165.12</v>
      </c>
      <c r="K21" s="45">
        <v>101214.37</v>
      </c>
      <c r="L21" s="45">
        <v>90950.75</v>
      </c>
      <c r="M21" s="35"/>
      <c r="N21" s="35">
        <v>190434.22</v>
      </c>
      <c r="O21" s="35">
        <v>83564.45</v>
      </c>
      <c r="P21" s="35">
        <v>106869.77</v>
      </c>
      <c r="Q21" s="35"/>
      <c r="R21" s="35">
        <v>172959.14</v>
      </c>
      <c r="S21" s="35">
        <v>91201.85</v>
      </c>
      <c r="T21" s="35">
        <v>81757.289999999994</v>
      </c>
      <c r="U21" s="8"/>
      <c r="W21" s="37"/>
      <c r="X21" s="37"/>
      <c r="Y21" s="37"/>
      <c r="AE21" s="38"/>
      <c r="AF21" s="38"/>
      <c r="AG21" s="38"/>
    </row>
    <row r="22" spans="1:34" s="32" customFormat="1" ht="18.75" x14ac:dyDescent="0.3">
      <c r="A22" s="47" t="s">
        <v>26</v>
      </c>
      <c r="B22" s="48">
        <f t="shared" si="1"/>
        <v>267600.60749999998</v>
      </c>
      <c r="C22" s="48">
        <f t="shared" si="3"/>
        <v>142000.87</v>
      </c>
      <c r="D22" s="48">
        <f t="shared" si="3"/>
        <v>125599.7375</v>
      </c>
      <c r="E22" s="49"/>
      <c r="F22" s="48">
        <v>314595.44</v>
      </c>
      <c r="G22" s="50">
        <v>151962.71</v>
      </c>
      <c r="H22" s="50">
        <v>162632.73000000001</v>
      </c>
      <c r="I22" s="48"/>
      <c r="J22" s="50">
        <v>266682.21999999997</v>
      </c>
      <c r="K22" s="50">
        <v>144518.47</v>
      </c>
      <c r="L22" s="50">
        <v>122163.75</v>
      </c>
      <c r="M22" s="48"/>
      <c r="N22" s="48">
        <v>231564.19</v>
      </c>
      <c r="O22" s="48">
        <v>128181.75</v>
      </c>
      <c r="P22" s="48">
        <v>103382.45</v>
      </c>
      <c r="Q22" s="48"/>
      <c r="R22" s="48">
        <v>257560.57</v>
      </c>
      <c r="S22" s="48">
        <v>143340.54999999999</v>
      </c>
      <c r="T22" s="48">
        <v>114220.02</v>
      </c>
      <c r="U22" s="8"/>
      <c r="W22" s="37"/>
      <c r="X22" s="37"/>
      <c r="Y22" s="37"/>
      <c r="AE22" s="38"/>
      <c r="AF22" s="38"/>
      <c r="AG22" s="38"/>
    </row>
    <row r="23" spans="1:34" s="18" customFormat="1" x14ac:dyDescent="0.35">
      <c r="A23" s="25" t="s">
        <v>27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16"/>
      <c r="V23" s="17"/>
      <c r="W23" s="51"/>
      <c r="X23" s="51"/>
      <c r="Y23" s="51"/>
      <c r="AA23" s="24"/>
      <c r="AB23" s="24"/>
      <c r="AC23" s="24"/>
      <c r="AE23" s="52"/>
      <c r="AF23" s="52"/>
      <c r="AG23" s="52"/>
      <c r="AH23" s="24"/>
    </row>
    <row r="24" spans="1:34" s="32" customFormat="1" ht="19.5" customHeight="1" x14ac:dyDescent="0.3">
      <c r="A24" s="28" t="s">
        <v>12</v>
      </c>
      <c r="B24" s="53">
        <f>SUM(C24:D24)</f>
        <v>14998333.2575</v>
      </c>
      <c r="C24" s="29">
        <f>(G24+K24+O24+S24)/4</f>
        <v>7122193.7524999995</v>
      </c>
      <c r="D24" s="29">
        <f>(H24+L24+P24+T24)/4</f>
        <v>7876139.5049999999</v>
      </c>
      <c r="E24" s="53"/>
      <c r="F24" s="54">
        <v>14999917.99</v>
      </c>
      <c r="G24" s="54">
        <v>7125565.9900000002</v>
      </c>
      <c r="H24" s="54">
        <v>7874352</v>
      </c>
      <c r="I24" s="53"/>
      <c r="J24" s="55">
        <v>14999886.029999999</v>
      </c>
      <c r="K24" s="55">
        <v>7123767.0099999998</v>
      </c>
      <c r="L24" s="55">
        <v>7876119.0099999998</v>
      </c>
      <c r="M24" s="53"/>
      <c r="N24" s="53">
        <v>14998869</v>
      </c>
      <c r="O24" s="53">
        <v>7121534</v>
      </c>
      <c r="P24" s="53">
        <v>7877335.0099999998</v>
      </c>
      <c r="Q24" s="53"/>
      <c r="R24" s="31">
        <f>SUM(R25:R38)</f>
        <v>14994659.980000002</v>
      </c>
      <c r="S24" s="31">
        <f t="shared" ref="S24:T24" si="4">SUM(S25:S38)</f>
        <v>7117908.0099999998</v>
      </c>
      <c r="T24" s="31">
        <f t="shared" si="4"/>
        <v>7876752</v>
      </c>
      <c r="U24" s="8"/>
    </row>
    <row r="25" spans="1:34" s="32" customFormat="1" ht="19.5" customHeight="1" x14ac:dyDescent="0.3">
      <c r="A25" s="32" t="s">
        <v>13</v>
      </c>
      <c r="B25" s="56">
        <f t="shared" ref="B25:B38" si="5">SUM(C25:D25)</f>
        <v>225924.01749999999</v>
      </c>
      <c r="C25" s="35">
        <f t="shared" ref="C25:D38" si="6">(G25+K25+O25+S25)/4</f>
        <v>79068.002500000002</v>
      </c>
      <c r="D25" s="35">
        <f t="shared" si="6"/>
        <v>146856.01499999998</v>
      </c>
      <c r="E25" s="53"/>
      <c r="F25" s="54">
        <v>235787.8</v>
      </c>
      <c r="G25" s="54">
        <v>80256.63</v>
      </c>
      <c r="H25" s="54">
        <v>155531.17000000001</v>
      </c>
      <c r="I25" s="56"/>
      <c r="J25" s="54">
        <v>213348.11</v>
      </c>
      <c r="K25" s="54">
        <v>80337.919999999998</v>
      </c>
      <c r="L25" s="54">
        <v>133010.18</v>
      </c>
      <c r="M25" s="56"/>
      <c r="N25" s="56">
        <v>217377.5</v>
      </c>
      <c r="O25" s="56">
        <v>74568.570000000007</v>
      </c>
      <c r="P25" s="56">
        <v>142808.93</v>
      </c>
      <c r="Q25" s="56"/>
      <c r="R25" s="56">
        <v>237182.68</v>
      </c>
      <c r="S25" s="56">
        <v>81108.89</v>
      </c>
      <c r="T25" s="56">
        <v>156073.78</v>
      </c>
      <c r="U25" s="8"/>
    </row>
    <row r="26" spans="1:34" s="32" customFormat="1" ht="19.5" customHeight="1" x14ac:dyDescent="0.3">
      <c r="A26" s="32" t="s">
        <v>14</v>
      </c>
      <c r="B26" s="56">
        <f t="shared" si="5"/>
        <v>4045399.4000000004</v>
      </c>
      <c r="C26" s="35">
        <f t="shared" si="6"/>
        <v>1665835.7600000002</v>
      </c>
      <c r="D26" s="35">
        <f t="shared" si="6"/>
        <v>2379563.64</v>
      </c>
      <c r="E26" s="53"/>
      <c r="F26" s="54">
        <v>4043794.12</v>
      </c>
      <c r="G26" s="54">
        <v>1659561.31</v>
      </c>
      <c r="H26" s="54">
        <v>2384232.7999999998</v>
      </c>
      <c r="I26" s="56"/>
      <c r="J26" s="54">
        <v>4063071.2</v>
      </c>
      <c r="K26" s="54">
        <v>1665864.93</v>
      </c>
      <c r="L26" s="54">
        <v>2397206.27</v>
      </c>
      <c r="M26" s="56"/>
      <c r="N26" s="56">
        <v>4025668.66</v>
      </c>
      <c r="O26" s="56">
        <v>1671228.99</v>
      </c>
      <c r="P26" s="56">
        <v>2354439.67</v>
      </c>
      <c r="Q26" s="56"/>
      <c r="R26" s="56">
        <v>4049063.63</v>
      </c>
      <c r="S26" s="56">
        <v>1666687.81</v>
      </c>
      <c r="T26" s="56">
        <v>2382375.8199999998</v>
      </c>
      <c r="U26" s="8"/>
    </row>
    <row r="27" spans="1:34" s="32" customFormat="1" ht="19.5" customHeight="1" x14ac:dyDescent="0.3">
      <c r="A27" s="39" t="s">
        <v>15</v>
      </c>
      <c r="B27" s="56">
        <f t="shared" si="5"/>
        <v>3503242.9175</v>
      </c>
      <c r="C27" s="35">
        <f t="shared" si="6"/>
        <v>1843190.3199999998</v>
      </c>
      <c r="D27" s="35">
        <f t="shared" si="6"/>
        <v>1660052.5975000001</v>
      </c>
      <c r="E27" s="53"/>
      <c r="F27" s="54">
        <v>3571666.12</v>
      </c>
      <c r="G27" s="54">
        <v>1869812.02</v>
      </c>
      <c r="H27" s="54">
        <v>1701854.1</v>
      </c>
      <c r="I27" s="56"/>
      <c r="J27" s="54">
        <v>3430556.12</v>
      </c>
      <c r="K27" s="54">
        <v>1822866.13</v>
      </c>
      <c r="L27" s="54">
        <v>1607689.99</v>
      </c>
      <c r="M27" s="56"/>
      <c r="N27" s="56">
        <v>3441606.89</v>
      </c>
      <c r="O27" s="56">
        <v>1807674.66</v>
      </c>
      <c r="P27" s="56">
        <v>1633932.23</v>
      </c>
      <c r="Q27" s="56"/>
      <c r="R27" s="56">
        <v>3569142.53</v>
      </c>
      <c r="S27" s="56">
        <v>1872408.47</v>
      </c>
      <c r="T27" s="56">
        <v>1696734.07</v>
      </c>
      <c r="U27" s="8"/>
    </row>
    <row r="28" spans="1:34" s="32" customFormat="1" ht="19.5" customHeight="1" x14ac:dyDescent="0.3">
      <c r="A28" s="39" t="s">
        <v>16</v>
      </c>
      <c r="B28" s="56">
        <f t="shared" si="5"/>
        <v>2814236.36</v>
      </c>
      <c r="C28" s="35">
        <f t="shared" si="6"/>
        <v>1533430.1099999999</v>
      </c>
      <c r="D28" s="35">
        <f t="shared" si="6"/>
        <v>1280806.25</v>
      </c>
      <c r="E28" s="53"/>
      <c r="F28" s="54">
        <v>2787591.86</v>
      </c>
      <c r="G28" s="54">
        <v>1532088.94</v>
      </c>
      <c r="H28" s="54">
        <v>1255502.93</v>
      </c>
      <c r="I28" s="56"/>
      <c r="J28" s="54">
        <v>2768653.28</v>
      </c>
      <c r="K28" s="54">
        <v>1499128.79</v>
      </c>
      <c r="L28" s="54">
        <v>1269524.49</v>
      </c>
      <c r="M28" s="56"/>
      <c r="N28" s="56">
        <v>2887696.87</v>
      </c>
      <c r="O28" s="56">
        <v>1565598.88</v>
      </c>
      <c r="P28" s="56">
        <v>1322097.99</v>
      </c>
      <c r="Q28" s="56"/>
      <c r="R28" s="56">
        <v>2813003.42</v>
      </c>
      <c r="S28" s="56">
        <v>1536903.83</v>
      </c>
      <c r="T28" s="56">
        <v>1276099.5900000001</v>
      </c>
      <c r="U28" s="8"/>
    </row>
    <row r="29" spans="1:34" s="32" customFormat="1" ht="19.5" customHeight="1" x14ac:dyDescent="0.3">
      <c r="A29" s="32" t="s">
        <v>17</v>
      </c>
      <c r="B29" s="56"/>
      <c r="C29" s="35"/>
      <c r="D29" s="35"/>
      <c r="E29" s="53"/>
      <c r="F29" s="54"/>
      <c r="G29" s="54"/>
      <c r="H29" s="54"/>
      <c r="I29" s="56"/>
      <c r="J29" s="54"/>
      <c r="K29" s="54"/>
      <c r="L29" s="54"/>
      <c r="M29" s="56"/>
      <c r="N29" s="56"/>
      <c r="O29" s="56"/>
      <c r="P29" s="56"/>
      <c r="Q29" s="56"/>
      <c r="R29" s="56"/>
      <c r="S29" s="56"/>
      <c r="T29" s="56"/>
      <c r="U29" s="8"/>
    </row>
    <row r="30" spans="1:34" s="32" customFormat="1" ht="19.5" customHeight="1" x14ac:dyDescent="0.3">
      <c r="A30" s="39" t="s">
        <v>18</v>
      </c>
      <c r="B30" s="56">
        <f t="shared" si="5"/>
        <v>2260962.3250000002</v>
      </c>
      <c r="C30" s="35">
        <f t="shared" si="6"/>
        <v>1053981.9175</v>
      </c>
      <c r="D30" s="35">
        <f t="shared" si="6"/>
        <v>1206980.4075</v>
      </c>
      <c r="E30" s="53"/>
      <c r="F30" s="54">
        <v>2233296.14</v>
      </c>
      <c r="G30" s="54">
        <v>1041201.66</v>
      </c>
      <c r="H30" s="54">
        <v>1192094.47</v>
      </c>
      <c r="I30" s="56"/>
      <c r="J30" s="54">
        <v>2329929.56</v>
      </c>
      <c r="K30" s="54">
        <v>1094887.31</v>
      </c>
      <c r="L30" s="54">
        <v>1235042.25</v>
      </c>
      <c r="M30" s="56"/>
      <c r="N30" s="56">
        <v>2305185.44</v>
      </c>
      <c r="O30" s="56">
        <v>1059562.56</v>
      </c>
      <c r="P30" s="56">
        <v>1245622.8799999999</v>
      </c>
      <c r="Q30" s="56"/>
      <c r="R30" s="56">
        <v>2175438.17</v>
      </c>
      <c r="S30" s="56">
        <v>1020276.14</v>
      </c>
      <c r="T30" s="56">
        <v>1155162.03</v>
      </c>
      <c r="U30" s="8"/>
    </row>
    <row r="31" spans="1:34" s="32" customFormat="1" ht="19.5" customHeight="1" x14ac:dyDescent="0.3">
      <c r="A31" s="39" t="s">
        <v>19</v>
      </c>
      <c r="B31" s="56">
        <f t="shared" si="5"/>
        <v>321551.65249999997</v>
      </c>
      <c r="C31" s="35">
        <f t="shared" si="6"/>
        <v>179226.685</v>
      </c>
      <c r="D31" s="35">
        <f t="shared" si="6"/>
        <v>142324.9675</v>
      </c>
      <c r="E31" s="53"/>
      <c r="F31" s="54">
        <v>321343.31</v>
      </c>
      <c r="G31" s="54">
        <v>175119.38</v>
      </c>
      <c r="H31" s="54">
        <v>146223.93</v>
      </c>
      <c r="I31" s="56"/>
      <c r="J31" s="54">
        <v>309509.06</v>
      </c>
      <c r="K31" s="54">
        <v>169422.47</v>
      </c>
      <c r="L31" s="54">
        <v>140086.59</v>
      </c>
      <c r="M31" s="56"/>
      <c r="N31" s="56">
        <v>336317.42</v>
      </c>
      <c r="O31" s="56">
        <v>197663.71</v>
      </c>
      <c r="P31" s="56">
        <v>138653.70000000001</v>
      </c>
      <c r="Q31" s="56"/>
      <c r="R31" s="56">
        <v>319036.82</v>
      </c>
      <c r="S31" s="56">
        <v>174701.18</v>
      </c>
      <c r="T31" s="56">
        <v>144335.65</v>
      </c>
      <c r="U31" s="8"/>
    </row>
    <row r="32" spans="1:34" s="32" customFormat="1" ht="19.5" customHeight="1" x14ac:dyDescent="0.3">
      <c r="A32" s="44" t="s">
        <v>20</v>
      </c>
      <c r="B32" s="56">
        <f t="shared" si="5"/>
        <v>897.68</v>
      </c>
      <c r="C32" s="35">
        <f t="shared" si="6"/>
        <v>819.3</v>
      </c>
      <c r="D32" s="57">
        <f>(H32+L32+P32+T32)/4</f>
        <v>78.38</v>
      </c>
      <c r="E32" s="53"/>
      <c r="F32" s="54">
        <v>1103.17</v>
      </c>
      <c r="G32" s="54">
        <v>1103.17</v>
      </c>
      <c r="H32" s="54">
        <v>0</v>
      </c>
      <c r="I32" s="56"/>
      <c r="J32" s="54">
        <v>419.99</v>
      </c>
      <c r="K32" s="54">
        <v>338.87</v>
      </c>
      <c r="L32" s="54">
        <v>81.12</v>
      </c>
      <c r="M32" s="56"/>
      <c r="N32" s="45">
        <v>888.4</v>
      </c>
      <c r="O32" s="45">
        <v>816.14</v>
      </c>
      <c r="P32" s="45">
        <v>72.27</v>
      </c>
      <c r="Q32" s="56"/>
      <c r="R32" s="56">
        <v>1179.1500000000001</v>
      </c>
      <c r="S32" s="56">
        <v>1019.02</v>
      </c>
      <c r="T32" s="45">
        <v>160.13</v>
      </c>
      <c r="U32" s="8"/>
    </row>
    <row r="33" spans="1:24" s="32" customFormat="1" ht="19.5" customHeight="1" x14ac:dyDescent="0.3">
      <c r="A33" s="32" t="s">
        <v>21</v>
      </c>
      <c r="B33" s="56"/>
      <c r="C33" s="35"/>
      <c r="D33" s="35"/>
      <c r="E33" s="53"/>
      <c r="F33" s="54"/>
      <c r="G33" s="54"/>
      <c r="H33" s="54"/>
      <c r="I33" s="56"/>
      <c r="J33" s="54"/>
      <c r="K33" s="54"/>
      <c r="L33" s="54"/>
      <c r="M33" s="56"/>
      <c r="N33" s="56"/>
      <c r="O33" s="56"/>
      <c r="P33" s="56"/>
      <c r="Q33" s="56"/>
      <c r="R33" s="56"/>
      <c r="S33" s="56"/>
      <c r="T33" s="56"/>
      <c r="U33" s="8"/>
    </row>
    <row r="34" spans="1:24" s="32" customFormat="1" ht="19.5" customHeight="1" x14ac:dyDescent="0.3">
      <c r="A34" s="44" t="s">
        <v>22</v>
      </c>
      <c r="B34" s="56">
        <f t="shared" si="5"/>
        <v>1023113.0325</v>
      </c>
      <c r="C34" s="35">
        <f t="shared" si="6"/>
        <v>399067.69999999995</v>
      </c>
      <c r="D34" s="35">
        <f t="shared" si="6"/>
        <v>624045.33250000002</v>
      </c>
      <c r="E34" s="53"/>
      <c r="F34" s="54">
        <v>1030131.34</v>
      </c>
      <c r="G34" s="54">
        <v>408197.64</v>
      </c>
      <c r="H34" s="54">
        <v>621933.71</v>
      </c>
      <c r="I34" s="56"/>
      <c r="J34" s="54">
        <v>1036343.41</v>
      </c>
      <c r="K34" s="54">
        <v>402715.83</v>
      </c>
      <c r="L34" s="54">
        <v>633627.57999999996</v>
      </c>
      <c r="M34" s="56"/>
      <c r="N34" s="56">
        <v>997711.21</v>
      </c>
      <c r="O34" s="56">
        <v>379607.39</v>
      </c>
      <c r="P34" s="56">
        <v>618103.82999999996</v>
      </c>
      <c r="Q34" s="56"/>
      <c r="R34" s="56">
        <v>1028266.14</v>
      </c>
      <c r="S34" s="56">
        <v>405749.94</v>
      </c>
      <c r="T34" s="56">
        <v>622516.21</v>
      </c>
      <c r="U34" s="8"/>
    </row>
    <row r="35" spans="1:24" s="32" customFormat="1" ht="19.5" customHeight="1" x14ac:dyDescent="0.3">
      <c r="A35" s="44" t="s">
        <v>23</v>
      </c>
      <c r="B35" s="56">
        <f t="shared" si="5"/>
        <v>463945.13750000001</v>
      </c>
      <c r="C35" s="35">
        <f t="shared" si="6"/>
        <v>256967.72500000001</v>
      </c>
      <c r="D35" s="35">
        <f t="shared" si="6"/>
        <v>206977.41250000001</v>
      </c>
      <c r="E35" s="53"/>
      <c r="F35" s="54">
        <v>432461.43</v>
      </c>
      <c r="G35" s="54">
        <v>245612.13</v>
      </c>
      <c r="H35" s="54">
        <v>186849.3</v>
      </c>
      <c r="I35" s="56"/>
      <c r="J35" s="54">
        <v>473004.23</v>
      </c>
      <c r="K35" s="54">
        <v>267960.18</v>
      </c>
      <c r="L35" s="54">
        <v>205044.05</v>
      </c>
      <c r="M35" s="56"/>
      <c r="N35" s="56">
        <v>455154.25</v>
      </c>
      <c r="O35" s="56">
        <v>255607.85</v>
      </c>
      <c r="P35" s="56">
        <v>199546.41</v>
      </c>
      <c r="Q35" s="56"/>
      <c r="R35" s="56">
        <v>495160.63</v>
      </c>
      <c r="S35" s="56">
        <v>258690.74</v>
      </c>
      <c r="T35" s="56">
        <v>236469.89</v>
      </c>
      <c r="U35" s="8"/>
    </row>
    <row r="36" spans="1:24" s="32" customFormat="1" ht="19.5" customHeight="1" x14ac:dyDescent="0.3">
      <c r="A36" s="44" t="s">
        <v>24</v>
      </c>
      <c r="B36" s="56">
        <f t="shared" si="5"/>
        <v>334835.065</v>
      </c>
      <c r="C36" s="35">
        <f t="shared" si="6"/>
        <v>108625.4825</v>
      </c>
      <c r="D36" s="35">
        <f t="shared" si="6"/>
        <v>226209.58250000002</v>
      </c>
      <c r="E36" s="53"/>
      <c r="F36" s="54">
        <v>336863.24</v>
      </c>
      <c r="G36" s="54">
        <v>109601.52</v>
      </c>
      <c r="H36" s="54">
        <v>227261.72</v>
      </c>
      <c r="I36" s="56"/>
      <c r="J36" s="54">
        <v>370173.07</v>
      </c>
      <c r="K36" s="54">
        <v>119500.86</v>
      </c>
      <c r="L36" s="54">
        <v>250672.2</v>
      </c>
      <c r="M36" s="56"/>
      <c r="N36" s="56">
        <v>327624.09000000003</v>
      </c>
      <c r="O36" s="56">
        <v>106510.36</v>
      </c>
      <c r="P36" s="56">
        <v>221113.73</v>
      </c>
      <c r="Q36" s="56"/>
      <c r="R36" s="56">
        <v>304679.86</v>
      </c>
      <c r="S36" s="56">
        <v>98889.19</v>
      </c>
      <c r="T36" s="56">
        <v>205790.68</v>
      </c>
    </row>
    <row r="37" spans="1:24" s="32" customFormat="1" ht="19.5" customHeight="1" x14ac:dyDescent="0.3">
      <c r="A37" s="39" t="s">
        <v>25</v>
      </c>
      <c r="B37" s="56">
        <f>SUM(C37:D37)</f>
        <v>473.74250000000001</v>
      </c>
      <c r="C37" s="35">
        <f>(G37+K37+O37+S37)/4</f>
        <v>473.74250000000001</v>
      </c>
      <c r="D37" s="35">
        <f t="shared" si="6"/>
        <v>0</v>
      </c>
      <c r="E37" s="53"/>
      <c r="F37" s="54">
        <v>0</v>
      </c>
      <c r="G37" s="54">
        <v>0</v>
      </c>
      <c r="H37" s="54">
        <v>0</v>
      </c>
      <c r="I37" s="56"/>
      <c r="J37" s="55">
        <v>0</v>
      </c>
      <c r="K37" s="55">
        <v>0</v>
      </c>
      <c r="L37" s="55">
        <v>0</v>
      </c>
      <c r="M37" s="56"/>
      <c r="N37" s="56">
        <v>957</v>
      </c>
      <c r="O37" s="45">
        <v>957</v>
      </c>
      <c r="P37" s="56">
        <v>0</v>
      </c>
      <c r="Q37" s="56"/>
      <c r="R37" s="56">
        <v>937.97</v>
      </c>
      <c r="S37" s="56">
        <v>937.97</v>
      </c>
      <c r="T37" s="45">
        <v>0</v>
      </c>
    </row>
    <row r="38" spans="1:24" s="32" customFormat="1" ht="19.5" customHeight="1" x14ac:dyDescent="0.3">
      <c r="A38" s="47" t="s">
        <v>26</v>
      </c>
      <c r="B38" s="58">
        <f t="shared" si="5"/>
        <v>3751.9250000000002</v>
      </c>
      <c r="C38" s="48">
        <f t="shared" si="6"/>
        <v>1507.0025000000001</v>
      </c>
      <c r="D38" s="48">
        <f t="shared" si="6"/>
        <v>2244.9225000000001</v>
      </c>
      <c r="E38" s="59"/>
      <c r="F38" s="60">
        <v>5879.46</v>
      </c>
      <c r="G38" s="60">
        <v>3011.58</v>
      </c>
      <c r="H38" s="60">
        <v>2867.87</v>
      </c>
      <c r="I38" s="58"/>
      <c r="J38" s="60">
        <v>4878.01</v>
      </c>
      <c r="K38" s="60">
        <v>743.71</v>
      </c>
      <c r="L38" s="60">
        <v>4134.3</v>
      </c>
      <c r="M38" s="58"/>
      <c r="N38" s="58">
        <v>2681.27</v>
      </c>
      <c r="O38" s="58">
        <v>1737.89</v>
      </c>
      <c r="P38" s="58">
        <v>943.37</v>
      </c>
      <c r="Q38" s="58"/>
      <c r="R38" s="58">
        <v>1568.98</v>
      </c>
      <c r="S38" s="58">
        <v>534.83000000000004</v>
      </c>
      <c r="T38" s="58">
        <v>1034.1500000000001</v>
      </c>
      <c r="U38" s="8"/>
    </row>
    <row r="39" spans="1:24" s="64" customFormat="1" ht="26.25" x14ac:dyDescent="0.4">
      <c r="A39" s="61"/>
      <c r="B39" s="62"/>
      <c r="C39" s="62"/>
      <c r="D39" s="62"/>
      <c r="E39" s="62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2"/>
    </row>
    <row r="40" spans="1:24" s="1" customFormat="1" ht="26.25" x14ac:dyDescent="0.4">
      <c r="A40" s="3" t="s">
        <v>28</v>
      </c>
      <c r="U40" s="64"/>
    </row>
    <row r="41" spans="1:24" s="10" customFormat="1" ht="6" customHeight="1" x14ac:dyDescent="0.35">
      <c r="A41" s="5"/>
      <c r="B41" s="65"/>
      <c r="C41" s="65"/>
      <c r="D41" s="65"/>
      <c r="E41" s="65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24"/>
    </row>
    <row r="42" spans="1:24" s="18" customFormat="1" x14ac:dyDescent="0.5">
      <c r="A42" s="11" t="s">
        <v>1</v>
      </c>
      <c r="B42" s="12" t="s">
        <v>2</v>
      </c>
      <c r="C42" s="12"/>
      <c r="D42" s="12"/>
      <c r="E42" s="13"/>
      <c r="F42" s="14" t="s">
        <v>3</v>
      </c>
      <c r="G42" s="14"/>
      <c r="H42" s="14"/>
      <c r="I42" s="15"/>
      <c r="J42" s="14" t="s">
        <v>4</v>
      </c>
      <c r="K42" s="14"/>
      <c r="L42" s="14"/>
      <c r="M42" s="15"/>
      <c r="N42" s="14" t="s">
        <v>5</v>
      </c>
      <c r="O42" s="14"/>
      <c r="P42" s="14"/>
      <c r="Q42" s="15"/>
      <c r="R42" s="14" t="s">
        <v>6</v>
      </c>
      <c r="S42" s="14"/>
      <c r="T42" s="14"/>
      <c r="U42" s="24"/>
    </row>
    <row r="43" spans="1:24" s="18" customFormat="1" x14ac:dyDescent="0.5">
      <c r="A43" s="19"/>
      <c r="B43" s="20" t="s">
        <v>7</v>
      </c>
      <c r="C43" s="20" t="s">
        <v>8</v>
      </c>
      <c r="D43" s="21" t="s">
        <v>9</v>
      </c>
      <c r="E43" s="22"/>
      <c r="F43" s="22" t="s">
        <v>7</v>
      </c>
      <c r="G43" s="22" t="s">
        <v>8</v>
      </c>
      <c r="H43" s="22" t="s">
        <v>9</v>
      </c>
      <c r="I43" s="13"/>
      <c r="J43" s="22" t="s">
        <v>7</v>
      </c>
      <c r="K43" s="22" t="s">
        <v>8</v>
      </c>
      <c r="L43" s="22" t="s">
        <v>9</v>
      </c>
      <c r="M43" s="13"/>
      <c r="N43" s="22" t="s">
        <v>7</v>
      </c>
      <c r="O43" s="22" t="s">
        <v>8</v>
      </c>
      <c r="P43" s="22" t="s">
        <v>9</v>
      </c>
      <c r="Q43" s="13"/>
      <c r="R43" s="22" t="s">
        <v>7</v>
      </c>
      <c r="S43" s="22" t="s">
        <v>8</v>
      </c>
      <c r="T43" s="22" t="s">
        <v>9</v>
      </c>
      <c r="U43" s="24"/>
    </row>
    <row r="44" spans="1:24" s="18" customFormat="1" ht="19.5" customHeight="1" x14ac:dyDescent="0.5">
      <c r="B44" s="23" t="s">
        <v>10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4"/>
    </row>
    <row r="45" spans="1:24" s="18" customFormat="1" ht="19.5" customHeight="1" x14ac:dyDescent="0.5">
      <c r="A45" s="25" t="s">
        <v>29</v>
      </c>
      <c r="B45" s="67"/>
      <c r="C45" s="67"/>
      <c r="D45" s="67"/>
      <c r="E45" s="67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4"/>
    </row>
    <row r="46" spans="1:24" s="32" customFormat="1" ht="18.75" customHeight="1" x14ac:dyDescent="0.5">
      <c r="A46" s="28" t="s">
        <v>12</v>
      </c>
      <c r="B46" s="30">
        <f>SUM(C46:D46)</f>
        <v>372885.31</v>
      </c>
      <c r="C46" s="29">
        <f>(G46+K46+O46+S46)/4</f>
        <v>175699.31</v>
      </c>
      <c r="D46" s="29">
        <f>(H46+L46+P46+T46)/4</f>
        <v>197186</v>
      </c>
      <c r="E46" s="30"/>
      <c r="F46" s="68">
        <v>372413</v>
      </c>
      <c r="G46" s="30">
        <v>175543</v>
      </c>
      <c r="H46" s="30">
        <v>196870</v>
      </c>
      <c r="I46" s="30"/>
      <c r="J46" s="30">
        <v>372698.24</v>
      </c>
      <c r="K46" s="30">
        <v>175634.24</v>
      </c>
      <c r="L46" s="30">
        <v>197064</v>
      </c>
      <c r="M46" s="30"/>
      <c r="N46" s="30">
        <v>373024</v>
      </c>
      <c r="O46" s="30">
        <v>175741</v>
      </c>
      <c r="P46" s="30">
        <v>197283</v>
      </c>
      <c r="Q46" s="30"/>
      <c r="R46" s="31">
        <f>SUM(R47:R60)</f>
        <v>373406</v>
      </c>
      <c r="S46" s="31">
        <f t="shared" ref="S46:T46" si="7">SUM(S47:S60)</f>
        <v>175879</v>
      </c>
      <c r="T46" s="31">
        <f t="shared" si="7"/>
        <v>197527</v>
      </c>
      <c r="V46" s="69"/>
      <c r="W46" s="69"/>
      <c r="X46" s="69"/>
    </row>
    <row r="47" spans="1:24" s="32" customFormat="1" ht="18.75" customHeight="1" x14ac:dyDescent="0.5">
      <c r="A47" s="32" t="s">
        <v>13</v>
      </c>
      <c r="B47" s="36">
        <f t="shared" ref="B47:B60" si="8">SUM(C47:D47)</f>
        <v>5283.8225000000002</v>
      </c>
      <c r="C47" s="35">
        <f t="shared" ref="C47:D60" si="9">(G47+K47+O47+S47)/4</f>
        <v>2072.9375</v>
      </c>
      <c r="D47" s="35">
        <f t="shared" si="9"/>
        <v>3210.8850000000002</v>
      </c>
      <c r="E47" s="30"/>
      <c r="F47" s="36">
        <v>6255.29</v>
      </c>
      <c r="G47" s="36">
        <v>2054.75</v>
      </c>
      <c r="H47" s="36">
        <v>4200.54</v>
      </c>
      <c r="I47" s="36"/>
      <c r="J47" s="36">
        <v>3971</v>
      </c>
      <c r="K47" s="36">
        <v>1328</v>
      </c>
      <c r="L47" s="36">
        <v>2643</v>
      </c>
      <c r="M47" s="36"/>
      <c r="N47" s="36">
        <v>5069</v>
      </c>
      <c r="O47" s="36">
        <v>2188</v>
      </c>
      <c r="P47" s="36">
        <v>2881</v>
      </c>
      <c r="Q47" s="36"/>
      <c r="R47" s="36">
        <v>5840</v>
      </c>
      <c r="S47" s="36">
        <v>2721</v>
      </c>
      <c r="T47" s="36">
        <v>3119</v>
      </c>
      <c r="V47" s="69"/>
      <c r="W47" s="69"/>
      <c r="X47" s="69"/>
    </row>
    <row r="48" spans="1:24" s="32" customFormat="1" ht="18.75" customHeight="1" x14ac:dyDescent="0.5">
      <c r="A48" s="32" t="s">
        <v>14</v>
      </c>
      <c r="B48" s="36">
        <f t="shared" si="8"/>
        <v>98842.5</v>
      </c>
      <c r="C48" s="35">
        <f t="shared" si="9"/>
        <v>38952.065000000002</v>
      </c>
      <c r="D48" s="35">
        <f t="shared" si="9"/>
        <v>59890.434999999998</v>
      </c>
      <c r="E48" s="30"/>
      <c r="F48" s="36">
        <v>100048</v>
      </c>
      <c r="G48" s="36">
        <v>40590.26</v>
      </c>
      <c r="H48" s="36">
        <v>59457.74</v>
      </c>
      <c r="I48" s="36"/>
      <c r="J48" s="36">
        <v>108648</v>
      </c>
      <c r="K48" s="36">
        <v>42574</v>
      </c>
      <c r="L48" s="36">
        <v>66074</v>
      </c>
      <c r="M48" s="36"/>
      <c r="N48" s="36">
        <v>101599</v>
      </c>
      <c r="O48" s="36">
        <v>40129</v>
      </c>
      <c r="P48" s="36">
        <v>61470</v>
      </c>
      <c r="Q48" s="36"/>
      <c r="R48" s="36">
        <v>85075</v>
      </c>
      <c r="S48" s="36">
        <v>32515</v>
      </c>
      <c r="T48" s="36">
        <v>52560</v>
      </c>
      <c r="V48" s="69"/>
      <c r="W48" s="69"/>
      <c r="X48" s="69"/>
    </row>
    <row r="49" spans="1:29" s="32" customFormat="1" ht="18.75" customHeight="1" x14ac:dyDescent="0.5">
      <c r="A49" s="39" t="s">
        <v>15</v>
      </c>
      <c r="B49" s="36">
        <f t="shared" si="8"/>
        <v>79136.084999999992</v>
      </c>
      <c r="C49" s="35">
        <f t="shared" si="9"/>
        <v>40882.379999999997</v>
      </c>
      <c r="D49" s="35">
        <f t="shared" si="9"/>
        <v>38253.705000000002</v>
      </c>
      <c r="E49" s="30"/>
      <c r="F49" s="36">
        <v>82163.34</v>
      </c>
      <c r="G49" s="36">
        <v>41573.519999999997</v>
      </c>
      <c r="H49" s="36">
        <v>40589.82</v>
      </c>
      <c r="I49" s="36"/>
      <c r="J49" s="36">
        <v>71501</v>
      </c>
      <c r="K49" s="36">
        <v>40321</v>
      </c>
      <c r="L49" s="36">
        <v>31180</v>
      </c>
      <c r="M49" s="36"/>
      <c r="N49" s="36">
        <v>73428</v>
      </c>
      <c r="O49" s="36">
        <v>37477</v>
      </c>
      <c r="P49" s="36">
        <v>35951</v>
      </c>
      <c r="Q49" s="36"/>
      <c r="R49" s="36">
        <v>89452</v>
      </c>
      <c r="S49" s="36">
        <v>44158</v>
      </c>
      <c r="T49" s="36">
        <v>45294</v>
      </c>
      <c r="V49" s="69"/>
      <c r="W49" s="69"/>
      <c r="X49" s="69"/>
    </row>
    <row r="50" spans="1:29" s="32" customFormat="1" ht="18.75" customHeight="1" x14ac:dyDescent="0.5">
      <c r="A50" s="39" t="s">
        <v>16</v>
      </c>
      <c r="B50" s="36">
        <f t="shared" si="8"/>
        <v>67774.13</v>
      </c>
      <c r="C50" s="35">
        <f t="shared" si="9"/>
        <v>38161.9925</v>
      </c>
      <c r="D50" s="35">
        <f t="shared" si="9"/>
        <v>29612.137500000001</v>
      </c>
      <c r="E50" s="30"/>
      <c r="F50" s="36">
        <v>68643.520000000004</v>
      </c>
      <c r="G50" s="36">
        <v>38619.97</v>
      </c>
      <c r="H50" s="36">
        <v>30023.55</v>
      </c>
      <c r="I50" s="36"/>
      <c r="J50" s="36">
        <v>65514</v>
      </c>
      <c r="K50" s="36">
        <v>36587</v>
      </c>
      <c r="L50" s="36">
        <v>28927</v>
      </c>
      <c r="M50" s="36"/>
      <c r="N50" s="36">
        <v>71530</v>
      </c>
      <c r="O50" s="36">
        <v>38829</v>
      </c>
      <c r="P50" s="36">
        <v>32701</v>
      </c>
      <c r="Q50" s="36"/>
      <c r="R50" s="36">
        <v>65409</v>
      </c>
      <c r="S50" s="36">
        <v>38612</v>
      </c>
      <c r="T50" s="36">
        <v>26797</v>
      </c>
      <c r="V50" s="69"/>
      <c r="W50" s="69"/>
      <c r="X50" s="69"/>
    </row>
    <row r="51" spans="1:29" s="32" customFormat="1" ht="18.75" customHeight="1" x14ac:dyDescent="0.5">
      <c r="A51" s="32" t="s">
        <v>17</v>
      </c>
      <c r="B51" s="36"/>
      <c r="C51" s="35"/>
      <c r="D51" s="35"/>
      <c r="E51" s="30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18"/>
      <c r="V51" s="69"/>
      <c r="W51" s="69"/>
      <c r="X51" s="69"/>
    </row>
    <row r="52" spans="1:29" s="32" customFormat="1" ht="18.75" customHeight="1" x14ac:dyDescent="0.5">
      <c r="A52" s="39" t="s">
        <v>18</v>
      </c>
      <c r="B52" s="36">
        <f t="shared" si="8"/>
        <v>55698.1325</v>
      </c>
      <c r="C52" s="35">
        <f t="shared" si="9"/>
        <v>26773.52</v>
      </c>
      <c r="D52" s="35">
        <f t="shared" si="9"/>
        <v>28924.612499999999</v>
      </c>
      <c r="E52" s="30"/>
      <c r="F52" s="36">
        <v>47711.54</v>
      </c>
      <c r="G52" s="36">
        <v>23619.08</v>
      </c>
      <c r="H52" s="36">
        <v>24092.45</v>
      </c>
      <c r="I52" s="36"/>
      <c r="J52" s="36">
        <v>61752</v>
      </c>
      <c r="K52" s="36">
        <v>28426</v>
      </c>
      <c r="L52" s="36">
        <v>33326</v>
      </c>
      <c r="M52" s="36"/>
      <c r="N52" s="36">
        <v>57376</v>
      </c>
      <c r="O52" s="36">
        <v>28882</v>
      </c>
      <c r="P52" s="36">
        <v>28494</v>
      </c>
      <c r="Q52" s="36"/>
      <c r="R52" s="36">
        <v>55953</v>
      </c>
      <c r="S52" s="36">
        <v>26167</v>
      </c>
      <c r="T52" s="36">
        <v>29786</v>
      </c>
      <c r="U52" s="18"/>
      <c r="V52" s="69"/>
      <c r="W52" s="69"/>
      <c r="X52" s="69"/>
    </row>
    <row r="53" spans="1:29" s="32" customFormat="1" ht="18.75" customHeight="1" x14ac:dyDescent="0.5">
      <c r="A53" s="39" t="s">
        <v>19</v>
      </c>
      <c r="B53" s="36">
        <f t="shared" si="8"/>
        <v>8593.1049999999996</v>
      </c>
      <c r="C53" s="35">
        <f t="shared" si="9"/>
        <v>4354.2025000000003</v>
      </c>
      <c r="D53" s="35">
        <f t="shared" si="9"/>
        <v>4238.9025000000001</v>
      </c>
      <c r="E53" s="30"/>
      <c r="F53" s="36">
        <v>9195.42</v>
      </c>
      <c r="G53" s="36">
        <v>4747.8100000000004</v>
      </c>
      <c r="H53" s="36">
        <v>4447.6099999999997</v>
      </c>
      <c r="I53" s="36"/>
      <c r="J53" s="36">
        <v>6779</v>
      </c>
      <c r="K53" s="36">
        <v>3146</v>
      </c>
      <c r="L53" s="36">
        <v>3633</v>
      </c>
      <c r="M53" s="36"/>
      <c r="N53" s="36">
        <v>9306</v>
      </c>
      <c r="O53" s="36">
        <v>4113</v>
      </c>
      <c r="P53" s="36">
        <v>5193</v>
      </c>
      <c r="Q53" s="36"/>
      <c r="R53" s="36">
        <v>9092</v>
      </c>
      <c r="S53" s="36">
        <v>5410</v>
      </c>
      <c r="T53" s="36">
        <v>3682</v>
      </c>
      <c r="U53" s="17"/>
      <c r="V53" s="69"/>
      <c r="W53" s="69"/>
      <c r="X53" s="69"/>
    </row>
    <row r="54" spans="1:29" s="32" customFormat="1" ht="18.75" customHeight="1" x14ac:dyDescent="0.3">
      <c r="A54" s="44" t="s">
        <v>20</v>
      </c>
      <c r="B54" s="36">
        <f t="shared" si="8"/>
        <v>0</v>
      </c>
      <c r="C54" s="35">
        <f t="shared" si="9"/>
        <v>0</v>
      </c>
      <c r="D54" s="35">
        <f t="shared" si="9"/>
        <v>0</v>
      </c>
      <c r="E54" s="70"/>
      <c r="F54" s="45">
        <v>0</v>
      </c>
      <c r="G54" s="45">
        <v>0</v>
      </c>
      <c r="H54" s="45">
        <v>0</v>
      </c>
      <c r="I54" s="36"/>
      <c r="J54" s="36">
        <v>0</v>
      </c>
      <c r="K54" s="45">
        <v>0</v>
      </c>
      <c r="L54" s="45">
        <v>0</v>
      </c>
      <c r="M54" s="36"/>
      <c r="N54" s="46">
        <v>0</v>
      </c>
      <c r="O54" s="46">
        <v>0</v>
      </c>
      <c r="P54" s="46">
        <v>0</v>
      </c>
      <c r="Q54" s="36"/>
      <c r="R54" s="36">
        <v>0</v>
      </c>
      <c r="S54" s="45">
        <v>0</v>
      </c>
      <c r="T54" s="45">
        <v>0</v>
      </c>
      <c r="U54" s="17"/>
      <c r="V54" s="69"/>
      <c r="W54" s="69"/>
      <c r="X54" s="69"/>
    </row>
    <row r="55" spans="1:29" s="32" customFormat="1" ht="18.75" customHeight="1" x14ac:dyDescent="0.3">
      <c r="A55" s="32" t="s">
        <v>21</v>
      </c>
      <c r="B55" s="36"/>
      <c r="C55" s="35"/>
      <c r="D55" s="35"/>
      <c r="E55" s="30"/>
      <c r="F55" s="36"/>
      <c r="G55" s="36"/>
      <c r="H55" s="36"/>
      <c r="I55" s="36"/>
      <c r="J55" s="36"/>
      <c r="K55" s="36"/>
      <c r="L55" s="36"/>
      <c r="M55" s="36"/>
      <c r="N55" s="46"/>
      <c r="O55" s="36"/>
      <c r="P55" s="36"/>
      <c r="Q55" s="36"/>
      <c r="R55" s="36"/>
      <c r="S55" s="36"/>
      <c r="T55" s="36"/>
      <c r="V55" s="69"/>
      <c r="W55" s="69"/>
      <c r="X55" s="69"/>
    </row>
    <row r="56" spans="1:29" s="32" customFormat="1" ht="18.75" customHeight="1" x14ac:dyDescent="0.5">
      <c r="A56" s="44" t="s">
        <v>22</v>
      </c>
      <c r="B56" s="36">
        <f t="shared" si="8"/>
        <v>30194.84</v>
      </c>
      <c r="C56" s="35">
        <f t="shared" si="9"/>
        <v>12151.9925</v>
      </c>
      <c r="D56" s="35">
        <f t="shared" si="9"/>
        <v>18042.8475</v>
      </c>
      <c r="E56" s="30"/>
      <c r="F56" s="36">
        <v>30619.360000000001</v>
      </c>
      <c r="G56" s="36">
        <v>12711.97</v>
      </c>
      <c r="H56" s="36">
        <v>17907.39</v>
      </c>
      <c r="I56" s="36"/>
      <c r="J56" s="36">
        <v>28188</v>
      </c>
      <c r="K56" s="36">
        <v>10976</v>
      </c>
      <c r="L56" s="36">
        <v>17212</v>
      </c>
      <c r="M56" s="36"/>
      <c r="N56" s="36">
        <v>29395</v>
      </c>
      <c r="O56" s="36">
        <v>12063</v>
      </c>
      <c r="P56" s="36">
        <v>17332</v>
      </c>
      <c r="Q56" s="36"/>
      <c r="R56" s="36">
        <v>32577</v>
      </c>
      <c r="S56" s="36">
        <v>12857</v>
      </c>
      <c r="T56" s="36">
        <v>19720</v>
      </c>
      <c r="V56" s="69"/>
      <c r="W56" s="69"/>
      <c r="X56" s="69"/>
    </row>
    <row r="57" spans="1:29" s="32" customFormat="1" ht="18.75" customHeight="1" x14ac:dyDescent="0.5">
      <c r="A57" s="44" t="s">
        <v>23</v>
      </c>
      <c r="B57" s="36">
        <f t="shared" si="8"/>
        <v>18012.065000000002</v>
      </c>
      <c r="C57" s="35">
        <f t="shared" si="9"/>
        <v>9103.1149999999998</v>
      </c>
      <c r="D57" s="35">
        <f t="shared" si="9"/>
        <v>8908.9500000000007</v>
      </c>
      <c r="E57" s="30"/>
      <c r="F57" s="36">
        <v>18774.02</v>
      </c>
      <c r="G57" s="36">
        <v>8828.2199999999993</v>
      </c>
      <c r="H57" s="36">
        <v>9945.7999999999993</v>
      </c>
      <c r="I57" s="36"/>
      <c r="J57" s="36">
        <v>17148.239999999998</v>
      </c>
      <c r="K57" s="36">
        <v>8654.24</v>
      </c>
      <c r="L57" s="36">
        <v>8494</v>
      </c>
      <c r="M57" s="36"/>
      <c r="N57" s="36">
        <v>17926</v>
      </c>
      <c r="O57" s="36">
        <v>9667</v>
      </c>
      <c r="P57" s="36">
        <v>8259</v>
      </c>
      <c r="Q57" s="36"/>
      <c r="R57" s="36">
        <v>18200</v>
      </c>
      <c r="S57" s="36">
        <v>9263</v>
      </c>
      <c r="T57" s="36">
        <v>8937</v>
      </c>
      <c r="V57" s="69"/>
      <c r="W57" s="69"/>
      <c r="X57" s="69"/>
    </row>
    <row r="58" spans="1:29" s="32" customFormat="1" ht="18.75" customHeight="1" x14ac:dyDescent="0.5">
      <c r="A58" s="44" t="s">
        <v>24</v>
      </c>
      <c r="B58" s="36">
        <f t="shared" si="8"/>
        <v>9296.380000000001</v>
      </c>
      <c r="C58" s="35">
        <f t="shared" si="9"/>
        <v>3192.8575000000001</v>
      </c>
      <c r="D58" s="35">
        <f t="shared" si="9"/>
        <v>6103.5225</v>
      </c>
      <c r="E58" s="30"/>
      <c r="F58" s="36">
        <v>9002.52</v>
      </c>
      <c r="G58" s="36">
        <v>2797.43</v>
      </c>
      <c r="H58" s="36">
        <v>6205.09</v>
      </c>
      <c r="I58" s="36"/>
      <c r="J58" s="36">
        <v>9197</v>
      </c>
      <c r="K58" s="36">
        <v>3622</v>
      </c>
      <c r="L58" s="36">
        <v>5575</v>
      </c>
      <c r="M58" s="36"/>
      <c r="N58" s="36">
        <v>7178</v>
      </c>
      <c r="O58" s="36">
        <v>2176</v>
      </c>
      <c r="P58" s="36">
        <v>5002</v>
      </c>
      <c r="Q58" s="36"/>
      <c r="R58" s="36">
        <v>11808</v>
      </c>
      <c r="S58" s="36">
        <v>4176</v>
      </c>
      <c r="T58" s="36">
        <v>7632</v>
      </c>
      <c r="V58" s="69"/>
      <c r="W58" s="69"/>
      <c r="X58" s="69"/>
    </row>
    <row r="59" spans="1:29" s="32" customFormat="1" ht="18.75" customHeight="1" x14ac:dyDescent="0.3">
      <c r="A59" s="39" t="s">
        <v>25</v>
      </c>
      <c r="B59" s="36">
        <f t="shared" si="8"/>
        <v>0</v>
      </c>
      <c r="C59" s="35">
        <f t="shared" si="9"/>
        <v>0</v>
      </c>
      <c r="D59" s="35">
        <f t="shared" si="9"/>
        <v>0</v>
      </c>
      <c r="E59" s="70"/>
      <c r="F59" s="45">
        <v>0</v>
      </c>
      <c r="G59" s="45">
        <v>0</v>
      </c>
      <c r="H59" s="45">
        <v>0</v>
      </c>
      <c r="I59" s="46"/>
      <c r="J59" s="45">
        <v>0</v>
      </c>
      <c r="K59" s="45">
        <v>0</v>
      </c>
      <c r="L59" s="45">
        <v>0</v>
      </c>
      <c r="M59" s="46"/>
      <c r="N59" s="46">
        <v>0</v>
      </c>
      <c r="O59" s="46">
        <v>0</v>
      </c>
      <c r="P59" s="45">
        <v>0</v>
      </c>
      <c r="Q59" s="46"/>
      <c r="R59" s="45">
        <v>0</v>
      </c>
      <c r="S59" s="45">
        <v>0</v>
      </c>
      <c r="T59" s="45">
        <v>0</v>
      </c>
      <c r="U59" s="17"/>
      <c r="V59" s="69"/>
      <c r="W59" s="69"/>
      <c r="X59" s="69"/>
    </row>
    <row r="60" spans="1:29" s="32" customFormat="1" ht="18.75" customHeight="1" x14ac:dyDescent="0.3">
      <c r="A60" s="47" t="s">
        <v>26</v>
      </c>
      <c r="B60" s="50">
        <f t="shared" si="8"/>
        <v>54.25</v>
      </c>
      <c r="C60" s="48">
        <f t="shared" si="9"/>
        <v>54.25</v>
      </c>
      <c r="D60" s="48">
        <f t="shared" si="9"/>
        <v>0</v>
      </c>
      <c r="E60" s="71"/>
      <c r="F60" s="72">
        <v>0</v>
      </c>
      <c r="G60" s="72">
        <v>0</v>
      </c>
      <c r="H60" s="72">
        <v>0</v>
      </c>
      <c r="I60" s="50"/>
      <c r="J60" s="72">
        <v>0</v>
      </c>
      <c r="K60" s="72">
        <v>0</v>
      </c>
      <c r="L60" s="72">
        <v>0</v>
      </c>
      <c r="M60" s="50"/>
      <c r="N60" s="73">
        <v>217</v>
      </c>
      <c r="O60" s="73">
        <v>217</v>
      </c>
      <c r="P60" s="73">
        <v>0</v>
      </c>
      <c r="Q60" s="50"/>
      <c r="R60" s="72">
        <v>0</v>
      </c>
      <c r="S60" s="72">
        <v>0</v>
      </c>
      <c r="T60" s="72">
        <v>0</v>
      </c>
      <c r="V60" s="69"/>
      <c r="W60" s="69" t="s">
        <v>30</v>
      </c>
      <c r="X60" s="69" t="s">
        <v>30</v>
      </c>
      <c r="Y60" s="32" t="s">
        <v>30</v>
      </c>
    </row>
    <row r="61" spans="1:29" s="24" customFormat="1" ht="18.75" customHeight="1" x14ac:dyDescent="0.5">
      <c r="B61" s="74" t="s">
        <v>31</v>
      </c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</row>
    <row r="62" spans="1:29" s="24" customFormat="1" ht="18.75" customHeight="1" x14ac:dyDescent="0.5">
      <c r="A62" s="25" t="s">
        <v>11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9" s="17" customFormat="1" ht="18.75" customHeight="1" x14ac:dyDescent="0.5">
      <c r="A63" s="28" t="s">
        <v>12</v>
      </c>
      <c r="B63" s="75">
        <f>SUM(B64:B77)</f>
        <v>100.00000000852897</v>
      </c>
      <c r="C63" s="75">
        <f>SUM(C64:C77)</f>
        <v>100.0000000178853</v>
      </c>
      <c r="D63" s="75">
        <f t="shared" ref="D63:P63" si="10">SUM(D64:D77)</f>
        <v>99.999999999999986</v>
      </c>
      <c r="E63" s="75"/>
      <c r="F63" s="75">
        <f t="shared" si="10"/>
        <v>99.999999999999986</v>
      </c>
      <c r="G63" s="75">
        <f t="shared" si="10"/>
        <v>100</v>
      </c>
      <c r="H63" s="75">
        <f t="shared" si="10"/>
        <v>99.999999999999986</v>
      </c>
      <c r="I63" s="75">
        <f t="shared" si="10"/>
        <v>0</v>
      </c>
      <c r="J63" s="75">
        <f t="shared" si="10"/>
        <v>100</v>
      </c>
      <c r="K63" s="75">
        <f t="shared" si="10"/>
        <v>100.00000000000001</v>
      </c>
      <c r="L63" s="75">
        <f t="shared" si="10"/>
        <v>100.00000000000001</v>
      </c>
      <c r="M63" s="75"/>
      <c r="N63" s="75">
        <f t="shared" si="10"/>
        <v>100</v>
      </c>
      <c r="O63" s="75">
        <f t="shared" si="10"/>
        <v>100.00000000000001</v>
      </c>
      <c r="P63" s="75">
        <f t="shared" si="10"/>
        <v>100</v>
      </c>
      <c r="Q63" s="75"/>
      <c r="R63" s="75">
        <f>SUM(R64:R77)</f>
        <v>100</v>
      </c>
      <c r="S63" s="75">
        <f t="shared" ref="S63:T63" si="11">SUM(S64:S77)</f>
        <v>100.01591571302421</v>
      </c>
      <c r="T63" s="75">
        <f t="shared" si="11"/>
        <v>100.01257906474382</v>
      </c>
    </row>
    <row r="64" spans="1:29" s="32" customFormat="1" ht="18.75" customHeight="1" x14ac:dyDescent="0.3">
      <c r="A64" s="32" t="s">
        <v>13</v>
      </c>
      <c r="B64" s="76">
        <f t="shared" ref="B64:D67" si="12">B9/B$8*100</f>
        <v>3.7556038005073051</v>
      </c>
      <c r="C64" s="76">
        <f>C9/C$8*100</f>
        <v>3.0026767111066448</v>
      </c>
      <c r="D64" s="76">
        <f t="shared" si="12"/>
        <v>4.4419524622303008</v>
      </c>
      <c r="E64" s="76"/>
      <c r="F64" s="76">
        <v>3.8</v>
      </c>
      <c r="G64" s="76">
        <v>3.1</v>
      </c>
      <c r="H64" s="76">
        <v>4.5</v>
      </c>
      <c r="I64" s="76"/>
      <c r="J64" s="76">
        <v>3.7</v>
      </c>
      <c r="K64" s="76">
        <v>3</v>
      </c>
      <c r="L64" s="76">
        <v>4.4000000000000004</v>
      </c>
      <c r="M64" s="76"/>
      <c r="N64" s="76">
        <v>3.7</v>
      </c>
      <c r="O64" s="76">
        <v>2.9</v>
      </c>
      <c r="P64" s="76">
        <v>4.5</v>
      </c>
      <c r="Q64" s="76"/>
      <c r="R64" s="76">
        <v>3.8</v>
      </c>
      <c r="S64" s="76">
        <v>3</v>
      </c>
      <c r="T64" s="76">
        <v>4.4000000000000004</v>
      </c>
      <c r="U64" s="8"/>
      <c r="W64" s="77"/>
      <c r="X64" s="77"/>
      <c r="Y64" s="77"/>
      <c r="AA64" s="77"/>
      <c r="AB64" s="77"/>
      <c r="AC64" s="77"/>
    </row>
    <row r="65" spans="1:29" s="32" customFormat="1" ht="18.75" customHeight="1" x14ac:dyDescent="0.3">
      <c r="A65" s="32" t="s">
        <v>14</v>
      </c>
      <c r="B65" s="76">
        <f t="shared" si="12"/>
        <v>18.948136059684558</v>
      </c>
      <c r="C65" s="76">
        <f t="shared" si="12"/>
        <v>15.99466249372073</v>
      </c>
      <c r="D65" s="76">
        <f t="shared" si="12"/>
        <v>21.640445392115563</v>
      </c>
      <c r="E65" s="76"/>
      <c r="F65" s="76">
        <v>19</v>
      </c>
      <c r="G65" s="76">
        <v>16.100000000000001</v>
      </c>
      <c r="H65" s="76">
        <v>21.7</v>
      </c>
      <c r="I65" s="76"/>
      <c r="J65" s="76">
        <v>19</v>
      </c>
      <c r="K65" s="76">
        <v>16</v>
      </c>
      <c r="L65" s="76">
        <v>21.8</v>
      </c>
      <c r="M65" s="76"/>
      <c r="N65" s="76">
        <v>18.899999999999999</v>
      </c>
      <c r="O65" s="76">
        <v>16.100000000000001</v>
      </c>
      <c r="P65" s="76">
        <v>21.5</v>
      </c>
      <c r="Q65" s="76"/>
      <c r="R65" s="76">
        <v>18.899999999999999</v>
      </c>
      <c r="S65" s="76">
        <v>15.9</v>
      </c>
      <c r="T65" s="76">
        <v>21.6</v>
      </c>
      <c r="U65" s="8"/>
      <c r="W65" s="77"/>
      <c r="X65" s="77"/>
      <c r="Y65" s="77"/>
      <c r="AA65" s="77"/>
      <c r="AB65" s="77"/>
      <c r="AC65" s="77"/>
    </row>
    <row r="66" spans="1:29" s="32" customFormat="1" ht="18.75" customHeight="1" x14ac:dyDescent="0.3">
      <c r="A66" s="39" t="s">
        <v>15</v>
      </c>
      <c r="B66" s="76">
        <f t="shared" si="12"/>
        <v>18.939297466760571</v>
      </c>
      <c r="C66" s="76">
        <f t="shared" si="12"/>
        <v>20.806901027228061</v>
      </c>
      <c r="D66" s="76">
        <f t="shared" si="12"/>
        <v>17.236838859013684</v>
      </c>
      <c r="E66" s="76"/>
      <c r="F66" s="76">
        <v>19.3</v>
      </c>
      <c r="G66" s="76">
        <v>21.2</v>
      </c>
      <c r="H66" s="76">
        <v>17.600000000000001</v>
      </c>
      <c r="I66" s="76"/>
      <c r="J66" s="76">
        <v>18.7</v>
      </c>
      <c r="K66" s="76">
        <v>20.7</v>
      </c>
      <c r="L66" s="76">
        <v>16.899999999999999</v>
      </c>
      <c r="M66" s="76"/>
      <c r="N66" s="76">
        <v>18.5</v>
      </c>
      <c r="O66" s="76">
        <v>20.3</v>
      </c>
      <c r="P66" s="76">
        <v>16.899999999999999</v>
      </c>
      <c r="Q66" s="76"/>
      <c r="R66" s="76">
        <v>19.2</v>
      </c>
      <c r="S66" s="76">
        <v>21</v>
      </c>
      <c r="T66" s="76">
        <v>17.600000000000001</v>
      </c>
      <c r="U66" s="8"/>
      <c r="W66" s="77"/>
      <c r="X66" s="77"/>
      <c r="Y66" s="77"/>
      <c r="AA66" s="77"/>
      <c r="AB66" s="77"/>
      <c r="AC66" s="77"/>
    </row>
    <row r="67" spans="1:29" s="32" customFormat="1" ht="18.75" customHeight="1" x14ac:dyDescent="0.35">
      <c r="A67" s="39" t="s">
        <v>16</v>
      </c>
      <c r="B67" s="76">
        <f t="shared" si="12"/>
        <v>18.179232728076126</v>
      </c>
      <c r="C67" s="76">
        <f t="shared" si="12"/>
        <v>20.49123932179409</v>
      </c>
      <c r="D67" s="76">
        <f t="shared" si="12"/>
        <v>16.071667926873111</v>
      </c>
      <c r="E67" s="76"/>
      <c r="F67" s="76">
        <v>18.100000000000001</v>
      </c>
      <c r="G67" s="76">
        <v>20.5</v>
      </c>
      <c r="H67" s="76">
        <v>16</v>
      </c>
      <c r="I67" s="76"/>
      <c r="J67" s="76">
        <v>18.100000000000001</v>
      </c>
      <c r="K67" s="76">
        <v>20.3</v>
      </c>
      <c r="L67" s="76">
        <v>16.100000000000001</v>
      </c>
      <c r="M67" s="76"/>
      <c r="N67" s="76">
        <v>18.3</v>
      </c>
      <c r="O67" s="76">
        <v>20.6</v>
      </c>
      <c r="P67" s="76">
        <v>16.3</v>
      </c>
      <c r="Q67" s="76"/>
      <c r="R67" s="76">
        <v>18.2</v>
      </c>
      <c r="S67" s="76">
        <v>20.6</v>
      </c>
      <c r="T67" s="76">
        <v>15.9</v>
      </c>
      <c r="U67" s="16"/>
      <c r="W67" s="77"/>
      <c r="X67" s="77"/>
      <c r="Y67" s="77"/>
      <c r="AA67" s="77"/>
      <c r="AB67" s="77"/>
      <c r="AC67" s="77"/>
    </row>
    <row r="68" spans="1:29" s="32" customFormat="1" ht="18.75" customHeight="1" x14ac:dyDescent="0.3">
      <c r="A68" s="32" t="s">
        <v>17</v>
      </c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8"/>
      <c r="W68" s="77"/>
      <c r="X68" s="77"/>
      <c r="Y68" s="77"/>
      <c r="AA68" s="77"/>
      <c r="AB68" s="77"/>
      <c r="AC68" s="77"/>
    </row>
    <row r="69" spans="1:29" s="32" customFormat="1" ht="18.75" customHeight="1" x14ac:dyDescent="0.5">
      <c r="A69" s="39" t="s">
        <v>18</v>
      </c>
      <c r="B69" s="76">
        <f t="shared" ref="B69:D71" si="13">B14/B$8*100</f>
        <v>15.13022262367919</v>
      </c>
      <c r="C69" s="76">
        <f t="shared" si="13"/>
        <v>15.640683278632626</v>
      </c>
      <c r="D69" s="76">
        <f t="shared" si="13"/>
        <v>14.664900028275671</v>
      </c>
      <c r="E69" s="76"/>
      <c r="F69" s="76">
        <v>15.1</v>
      </c>
      <c r="G69" s="76">
        <v>15.7</v>
      </c>
      <c r="H69" s="76">
        <v>14.5</v>
      </c>
      <c r="I69" s="76"/>
      <c r="J69" s="76">
        <v>15.2</v>
      </c>
      <c r="K69" s="76">
        <v>15.7</v>
      </c>
      <c r="L69" s="76">
        <v>14.7</v>
      </c>
      <c r="M69" s="76"/>
      <c r="N69" s="76">
        <v>15.4</v>
      </c>
      <c r="O69" s="76">
        <v>15.8</v>
      </c>
      <c r="P69" s="76">
        <v>15</v>
      </c>
      <c r="Q69" s="76"/>
      <c r="R69" s="76">
        <v>14.9</v>
      </c>
      <c r="S69" s="76">
        <v>15.3</v>
      </c>
      <c r="T69" s="76">
        <v>14.5</v>
      </c>
      <c r="U69" s="24"/>
      <c r="W69" s="77"/>
      <c r="X69" s="77"/>
      <c r="Y69" s="77"/>
      <c r="AA69" s="77"/>
      <c r="AB69" s="77"/>
      <c r="AC69" s="77"/>
    </row>
    <row r="70" spans="1:29" s="32" customFormat="1" ht="18.75" customHeight="1" x14ac:dyDescent="0.5">
      <c r="A70" s="39" t="s">
        <v>19</v>
      </c>
      <c r="B70" s="76">
        <f t="shared" si="13"/>
        <v>3.7177913924534525</v>
      </c>
      <c r="C70" s="76">
        <f t="shared" si="13"/>
        <v>4.3813192119625324</v>
      </c>
      <c r="D70" s="76">
        <f t="shared" si="13"/>
        <v>3.1129367692806476</v>
      </c>
      <c r="E70" s="76"/>
      <c r="F70" s="76">
        <v>3.7</v>
      </c>
      <c r="G70" s="76">
        <v>4.3</v>
      </c>
      <c r="H70" s="76">
        <v>3.1</v>
      </c>
      <c r="I70" s="76"/>
      <c r="J70" s="76">
        <v>3.6</v>
      </c>
      <c r="K70" s="76">
        <v>4.3</v>
      </c>
      <c r="L70" s="76">
        <v>3</v>
      </c>
      <c r="M70" s="76"/>
      <c r="N70" s="76">
        <v>3.8</v>
      </c>
      <c r="O70" s="76">
        <v>4.5</v>
      </c>
      <c r="P70" s="76">
        <v>3.1</v>
      </c>
      <c r="Q70" s="76"/>
      <c r="R70" s="76">
        <v>3.8</v>
      </c>
      <c r="S70" s="76">
        <v>4.5</v>
      </c>
      <c r="T70" s="76">
        <v>3.2</v>
      </c>
      <c r="U70" s="24"/>
      <c r="W70" s="77"/>
      <c r="X70" s="77"/>
      <c r="Y70" s="77"/>
      <c r="AA70" s="77"/>
      <c r="AB70" s="77"/>
      <c r="AC70" s="77"/>
    </row>
    <row r="71" spans="1:29" s="32" customFormat="1" ht="18.75" customHeight="1" x14ac:dyDescent="0.35">
      <c r="A71" s="44" t="s">
        <v>20</v>
      </c>
      <c r="B71" s="78">
        <f t="shared" si="13"/>
        <v>1.6001379708276628E-2</v>
      </c>
      <c r="C71" s="78">
        <f t="shared" si="13"/>
        <v>1.8457700938648444E-2</v>
      </c>
      <c r="D71" s="78">
        <f t="shared" si="13"/>
        <v>1.3762261455047789E-2</v>
      </c>
      <c r="E71" s="78"/>
      <c r="F71" s="78" t="s">
        <v>32</v>
      </c>
      <c r="G71" s="78" t="s">
        <v>32</v>
      </c>
      <c r="H71" s="78" t="s">
        <v>32</v>
      </c>
      <c r="I71" s="78"/>
      <c r="J71" s="78" t="s">
        <v>32</v>
      </c>
      <c r="K71" s="78" t="s">
        <v>32</v>
      </c>
      <c r="L71" s="78" t="s">
        <v>32</v>
      </c>
      <c r="M71" s="78"/>
      <c r="N71" s="78" t="s">
        <v>32</v>
      </c>
      <c r="O71" s="78" t="s">
        <v>32</v>
      </c>
      <c r="P71" s="78" t="s">
        <v>32</v>
      </c>
      <c r="Q71" s="78"/>
      <c r="R71" s="78" t="s">
        <v>32</v>
      </c>
      <c r="S71" s="78">
        <f>S16/S$8*100</f>
        <v>1.5915713024211322E-2</v>
      </c>
      <c r="T71" s="78">
        <f>T16/T$8*100</f>
        <v>1.2579064743797993E-2</v>
      </c>
      <c r="U71" s="16"/>
      <c r="W71" s="77"/>
      <c r="X71" s="77"/>
      <c r="Y71" s="77"/>
      <c r="AA71" s="77"/>
      <c r="AB71" s="77"/>
      <c r="AC71" s="77"/>
    </row>
    <row r="72" spans="1:29" s="32" customFormat="1" ht="18.75" customHeight="1" x14ac:dyDescent="0.5">
      <c r="A72" s="32" t="s">
        <v>21</v>
      </c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</row>
    <row r="73" spans="1:29" s="32" customFormat="1" ht="18.75" customHeight="1" x14ac:dyDescent="0.5">
      <c r="A73" s="44" t="s">
        <v>22</v>
      </c>
      <c r="B73" s="76">
        <f t="shared" ref="B73:D77" si="14">B18/B$8*100</f>
        <v>13.694132563185802</v>
      </c>
      <c r="C73" s="76">
        <f t="shared" si="14"/>
        <v>11.819466073897779</v>
      </c>
      <c r="D73" s="76">
        <f t="shared" si="14"/>
        <v>15.403029552300628</v>
      </c>
      <c r="E73" s="76"/>
      <c r="F73" s="76">
        <v>13.5</v>
      </c>
      <c r="G73" s="76">
        <v>11.6</v>
      </c>
      <c r="H73" s="76">
        <v>15.3</v>
      </c>
      <c r="I73" s="76"/>
      <c r="J73" s="76">
        <v>13.8</v>
      </c>
      <c r="K73" s="76">
        <v>11.9</v>
      </c>
      <c r="L73" s="76">
        <v>15.5</v>
      </c>
      <c r="M73" s="76"/>
      <c r="N73" s="76">
        <v>13.8</v>
      </c>
      <c r="O73" s="76">
        <v>11.9</v>
      </c>
      <c r="P73" s="76">
        <v>15.4</v>
      </c>
      <c r="Q73" s="76"/>
      <c r="R73" s="76">
        <v>13.7</v>
      </c>
      <c r="S73" s="76">
        <v>11.9</v>
      </c>
      <c r="T73" s="76">
        <v>15.4</v>
      </c>
      <c r="W73" s="77"/>
      <c r="X73" s="77"/>
      <c r="Y73" s="77"/>
      <c r="AA73" s="77"/>
      <c r="AB73" s="77"/>
      <c r="AC73" s="77"/>
    </row>
    <row r="74" spans="1:29" s="32" customFormat="1" ht="18.75" customHeight="1" x14ac:dyDescent="0.5">
      <c r="A74" s="44" t="s">
        <v>23</v>
      </c>
      <c r="B74" s="76">
        <f t="shared" si="14"/>
        <v>4.7138075954766041</v>
      </c>
      <c r="C74" s="76">
        <f t="shared" si="14"/>
        <v>5.6311689620640131</v>
      </c>
      <c r="D74" s="76">
        <f t="shared" si="14"/>
        <v>3.8775649431172114</v>
      </c>
      <c r="E74" s="76"/>
      <c r="F74" s="76">
        <v>4.5999999999999996</v>
      </c>
      <c r="G74" s="76">
        <v>5.4</v>
      </c>
      <c r="H74" s="76">
        <v>3.8</v>
      </c>
      <c r="I74" s="76"/>
      <c r="J74" s="76">
        <v>4.9000000000000004</v>
      </c>
      <c r="K74" s="76">
        <v>5.8</v>
      </c>
      <c r="L74" s="76">
        <v>4</v>
      </c>
      <c r="M74" s="76"/>
      <c r="N74" s="76">
        <v>4.7</v>
      </c>
      <c r="O74" s="76">
        <v>5.7</v>
      </c>
      <c r="P74" s="76">
        <v>3.8</v>
      </c>
      <c r="Q74" s="76"/>
      <c r="R74" s="76">
        <v>4.7</v>
      </c>
      <c r="S74" s="76">
        <v>5.6</v>
      </c>
      <c r="T74" s="76">
        <v>3.9</v>
      </c>
      <c r="W74" s="77"/>
      <c r="X74" s="77"/>
      <c r="Y74" s="77"/>
      <c r="AA74" s="77"/>
      <c r="AB74" s="77"/>
      <c r="AC74" s="77"/>
    </row>
    <row r="75" spans="1:29" s="32" customFormat="1" ht="18.75" customHeight="1" x14ac:dyDescent="0.5">
      <c r="A75" s="44" t="s">
        <v>24</v>
      </c>
      <c r="B75" s="76">
        <f t="shared" si="14"/>
        <v>2.1356952507922622</v>
      </c>
      <c r="C75" s="76">
        <f t="shared" si="14"/>
        <v>1.3739961995765377</v>
      </c>
      <c r="D75" s="76">
        <f t="shared" si="14"/>
        <v>2.8300402037062771</v>
      </c>
      <c r="E75" s="76"/>
      <c r="F75" s="76">
        <v>2</v>
      </c>
      <c r="G75" s="76">
        <v>1.3</v>
      </c>
      <c r="H75" s="76">
        <v>2.7</v>
      </c>
      <c r="I75" s="76"/>
      <c r="J75" s="76">
        <v>2.2000000000000002</v>
      </c>
      <c r="K75" s="76">
        <v>1.4</v>
      </c>
      <c r="L75" s="76">
        <v>2.9</v>
      </c>
      <c r="M75" s="76"/>
      <c r="N75" s="76">
        <v>2.2000000000000002</v>
      </c>
      <c r="O75" s="76">
        <v>1.4</v>
      </c>
      <c r="P75" s="76">
        <v>2.9</v>
      </c>
      <c r="Q75" s="76"/>
      <c r="R75" s="76">
        <v>2.1</v>
      </c>
      <c r="S75" s="76">
        <v>1.4</v>
      </c>
      <c r="T75" s="76">
        <v>2.8</v>
      </c>
      <c r="W75" s="77"/>
      <c r="X75" s="77"/>
      <c r="Y75" s="77"/>
      <c r="AA75" s="77"/>
      <c r="AB75" s="77"/>
      <c r="AC75" s="77"/>
    </row>
    <row r="76" spans="1:29" s="32" customFormat="1" ht="18.75" customHeight="1" x14ac:dyDescent="0.5">
      <c r="A76" s="39" t="s">
        <v>25</v>
      </c>
      <c r="B76" s="76">
        <f t="shared" si="14"/>
        <v>0.31360763802259561</v>
      </c>
      <c r="C76" s="76">
        <f t="shared" si="14"/>
        <v>0.33148390268851347</v>
      </c>
      <c r="D76" s="76">
        <f t="shared" si="14"/>
        <v>0.29731210223595606</v>
      </c>
      <c r="E76" s="76"/>
      <c r="F76" s="76">
        <v>0.3</v>
      </c>
      <c r="G76" s="76">
        <v>0.3</v>
      </c>
      <c r="H76" s="76">
        <v>0.3</v>
      </c>
      <c r="I76" s="76"/>
      <c r="J76" s="76">
        <v>0.3</v>
      </c>
      <c r="K76" s="76">
        <v>0.4</v>
      </c>
      <c r="L76" s="76">
        <v>0.3</v>
      </c>
      <c r="M76" s="76"/>
      <c r="N76" s="76">
        <v>0.3</v>
      </c>
      <c r="O76" s="76">
        <v>0.3</v>
      </c>
      <c r="P76" s="76">
        <v>0.3</v>
      </c>
      <c r="Q76" s="76"/>
      <c r="R76" s="76">
        <v>0.3</v>
      </c>
      <c r="S76" s="76">
        <v>0.3</v>
      </c>
      <c r="T76" s="76">
        <v>0.3</v>
      </c>
      <c r="W76" s="77"/>
      <c r="X76" s="77"/>
      <c r="Y76" s="77"/>
      <c r="AA76" s="77"/>
      <c r="AB76" s="77"/>
      <c r="AC76" s="77"/>
    </row>
    <row r="77" spans="1:29" s="32" customFormat="1" ht="18.75" customHeight="1" x14ac:dyDescent="0.5">
      <c r="A77" s="47" t="s">
        <v>26</v>
      </c>
      <c r="B77" s="80">
        <f t="shared" si="14"/>
        <v>0.4564715101822322</v>
      </c>
      <c r="C77" s="80">
        <f t="shared" si="14"/>
        <v>0.50794513427510446</v>
      </c>
      <c r="D77" s="80">
        <f t="shared" si="14"/>
        <v>0.4095494993959054</v>
      </c>
      <c r="E77" s="80"/>
      <c r="F77" s="80">
        <v>0.6</v>
      </c>
      <c r="G77" s="80">
        <v>0.5</v>
      </c>
      <c r="H77" s="80">
        <v>0.5</v>
      </c>
      <c r="I77" s="80"/>
      <c r="J77" s="80">
        <v>0.5</v>
      </c>
      <c r="K77" s="80">
        <v>0.5</v>
      </c>
      <c r="L77" s="80">
        <v>0.4</v>
      </c>
      <c r="M77" s="80"/>
      <c r="N77" s="80">
        <v>0.4</v>
      </c>
      <c r="O77" s="80">
        <v>0.5</v>
      </c>
      <c r="P77" s="80">
        <v>0.3</v>
      </c>
      <c r="Q77" s="80"/>
      <c r="R77" s="80">
        <v>0.4</v>
      </c>
      <c r="S77" s="80">
        <v>0.5</v>
      </c>
      <c r="T77" s="80">
        <v>0.4</v>
      </c>
      <c r="W77" s="77"/>
      <c r="X77" s="77"/>
      <c r="Y77" s="77"/>
      <c r="AA77" s="77"/>
      <c r="AB77" s="77"/>
      <c r="AC77" s="77"/>
    </row>
    <row r="78" spans="1:29" s="32" customFormat="1" ht="18.75" x14ac:dyDescent="0.3">
      <c r="A78" s="81" t="s">
        <v>33</v>
      </c>
      <c r="B78" s="82" t="s">
        <v>34</v>
      </c>
      <c r="C78" s="75"/>
      <c r="D78" s="75"/>
      <c r="E78" s="75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W78" s="77"/>
      <c r="X78" s="77"/>
      <c r="Y78" s="77"/>
      <c r="AA78" s="77"/>
      <c r="AB78" s="77"/>
      <c r="AC78" s="77"/>
    </row>
    <row r="79" spans="1:29" s="84" customFormat="1" ht="26.25" x14ac:dyDescent="0.4"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6"/>
      <c r="S79" s="86"/>
      <c r="T79" s="86"/>
      <c r="V79" s="87"/>
    </row>
    <row r="80" spans="1:29" s="64" customFormat="1" ht="26.25" x14ac:dyDescent="0.4">
      <c r="A80" s="61"/>
      <c r="B80" s="88"/>
      <c r="C80" s="88"/>
      <c r="D80" s="88"/>
      <c r="E80" s="88"/>
      <c r="F80" s="85"/>
      <c r="G80" s="85"/>
      <c r="H80" s="85"/>
      <c r="I80" s="89"/>
      <c r="J80" s="85"/>
      <c r="K80" s="85"/>
      <c r="L80" s="85"/>
      <c r="M80" s="88"/>
      <c r="N80" s="85"/>
      <c r="O80" s="85"/>
      <c r="P80" s="85"/>
      <c r="Q80" s="89"/>
      <c r="R80" s="86"/>
      <c r="S80" s="86"/>
      <c r="T80" s="86"/>
      <c r="V80" s="4"/>
    </row>
    <row r="81" spans="1:22" s="1" customFormat="1" ht="26.25" x14ac:dyDescent="0.4">
      <c r="A81" s="3" t="s">
        <v>28</v>
      </c>
      <c r="U81" s="64"/>
      <c r="V81" s="87"/>
    </row>
    <row r="82" spans="1:22" s="10" customFormat="1" ht="6" customHeight="1" x14ac:dyDescent="0.35">
      <c r="A82" s="5"/>
      <c r="B82" s="65"/>
      <c r="C82" s="65"/>
      <c r="D82" s="65"/>
      <c r="E82" s="65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24"/>
    </row>
    <row r="83" spans="1:22" s="18" customFormat="1" x14ac:dyDescent="0.5">
      <c r="A83" s="11" t="s">
        <v>1</v>
      </c>
      <c r="B83" s="12" t="s">
        <v>2</v>
      </c>
      <c r="C83" s="12"/>
      <c r="D83" s="12"/>
      <c r="E83" s="13"/>
      <c r="F83" s="14" t="s">
        <v>3</v>
      </c>
      <c r="G83" s="14"/>
      <c r="H83" s="14"/>
      <c r="I83" s="15"/>
      <c r="J83" s="14" t="s">
        <v>4</v>
      </c>
      <c r="K83" s="14"/>
      <c r="L83" s="14"/>
      <c r="M83" s="15"/>
      <c r="N83" s="14" t="s">
        <v>5</v>
      </c>
      <c r="O83" s="14"/>
      <c r="P83" s="14"/>
      <c r="Q83" s="15"/>
      <c r="R83" s="14" t="s">
        <v>6</v>
      </c>
      <c r="S83" s="14"/>
      <c r="T83" s="14"/>
    </row>
    <row r="84" spans="1:22" s="18" customFormat="1" x14ac:dyDescent="0.5">
      <c r="A84" s="19"/>
      <c r="B84" s="20" t="s">
        <v>7</v>
      </c>
      <c r="C84" s="20" t="s">
        <v>8</v>
      </c>
      <c r="D84" s="21" t="s">
        <v>9</v>
      </c>
      <c r="E84" s="22"/>
      <c r="F84" s="22" t="s">
        <v>7</v>
      </c>
      <c r="G84" s="22" t="s">
        <v>8</v>
      </c>
      <c r="H84" s="22" t="s">
        <v>9</v>
      </c>
      <c r="I84" s="13"/>
      <c r="J84" s="22" t="s">
        <v>7</v>
      </c>
      <c r="K84" s="22" t="s">
        <v>8</v>
      </c>
      <c r="L84" s="22" t="s">
        <v>9</v>
      </c>
      <c r="M84" s="13"/>
      <c r="N84" s="22" t="s">
        <v>7</v>
      </c>
      <c r="O84" s="22" t="s">
        <v>8</v>
      </c>
      <c r="P84" s="22" t="s">
        <v>9</v>
      </c>
      <c r="Q84" s="13"/>
      <c r="R84" s="22" t="s">
        <v>7</v>
      </c>
      <c r="S84" s="22" t="s">
        <v>8</v>
      </c>
      <c r="T84" s="22" t="s">
        <v>9</v>
      </c>
      <c r="U84" s="24"/>
    </row>
    <row r="85" spans="1:22" s="10" customFormat="1" x14ac:dyDescent="0.35">
      <c r="A85" s="18"/>
      <c r="B85" s="23" t="s">
        <v>31</v>
      </c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4"/>
    </row>
    <row r="86" spans="1:22" x14ac:dyDescent="0.35">
      <c r="A86" s="90" t="s">
        <v>27</v>
      </c>
      <c r="B86" s="91"/>
      <c r="C86" s="91"/>
      <c r="D86" s="91"/>
      <c r="E86" s="91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24"/>
    </row>
    <row r="87" spans="1:22" s="8" customFormat="1" ht="18.75" x14ac:dyDescent="0.3">
      <c r="A87" s="28" t="s">
        <v>12</v>
      </c>
      <c r="B87" s="75">
        <f>SUM(B88:B101)</f>
        <v>99.974984370359138</v>
      </c>
      <c r="C87" s="75">
        <f t="shared" ref="C87:P87" si="15">SUM(C88:C101)</f>
        <v>99.978840683750406</v>
      </c>
      <c r="D87" s="75">
        <f t="shared" si="15"/>
        <v>99.971497203692536</v>
      </c>
      <c r="E87" s="75"/>
      <c r="F87" s="75">
        <f t="shared" si="15"/>
        <v>100.00000000000001</v>
      </c>
      <c r="G87" s="75">
        <f t="shared" si="15"/>
        <v>99.999999999999986</v>
      </c>
      <c r="H87" s="75">
        <f t="shared" si="15"/>
        <v>100.00000000000001</v>
      </c>
      <c r="I87" s="75">
        <f t="shared" si="15"/>
        <v>0</v>
      </c>
      <c r="J87" s="75">
        <f t="shared" si="15"/>
        <v>100.00000000000001</v>
      </c>
      <c r="K87" s="75">
        <f t="shared" si="15"/>
        <v>100</v>
      </c>
      <c r="L87" s="75">
        <f t="shared" si="15"/>
        <v>99.999999999999986</v>
      </c>
      <c r="M87" s="75"/>
      <c r="N87" s="75">
        <f t="shared" si="15"/>
        <v>99.9</v>
      </c>
      <c r="O87" s="75">
        <f t="shared" si="15"/>
        <v>100</v>
      </c>
      <c r="P87" s="75">
        <f t="shared" si="15"/>
        <v>99.999999999999986</v>
      </c>
      <c r="Q87" s="75"/>
      <c r="R87" s="75">
        <f>SUM(R88:R101)</f>
        <v>100</v>
      </c>
      <c r="S87" s="75">
        <f t="shared" ref="S87:T87" si="16">SUM(S88:S101)</f>
        <v>100</v>
      </c>
      <c r="T87" s="75">
        <f t="shared" si="16"/>
        <v>100</v>
      </c>
      <c r="U87" s="32"/>
    </row>
    <row r="88" spans="1:22" s="8" customFormat="1" ht="18.75" x14ac:dyDescent="0.3">
      <c r="A88" s="32" t="s">
        <v>13</v>
      </c>
      <c r="B88" s="76">
        <f t="shared" ref="B88:D100" si="17">B25/B$24*100</f>
        <v>1.5063274940035449</v>
      </c>
      <c r="C88" s="76">
        <f t="shared" si="17"/>
        <v>1.1101635991332857</v>
      </c>
      <c r="D88" s="76">
        <f t="shared" si="17"/>
        <v>1.8645684844303678</v>
      </c>
      <c r="E88" s="76"/>
      <c r="F88" s="76">
        <v>1.6</v>
      </c>
      <c r="G88" s="76">
        <v>1.1000000000000001</v>
      </c>
      <c r="H88" s="76">
        <v>2</v>
      </c>
      <c r="I88" s="76"/>
      <c r="J88" s="76">
        <v>1.4</v>
      </c>
      <c r="K88" s="76">
        <v>1.1000000000000001</v>
      </c>
      <c r="L88" s="76">
        <v>1.7</v>
      </c>
      <c r="M88" s="76"/>
      <c r="N88" s="76">
        <v>1.4</v>
      </c>
      <c r="O88" s="76">
        <v>1</v>
      </c>
      <c r="P88" s="76">
        <v>1.8</v>
      </c>
      <c r="Q88" s="76"/>
      <c r="R88" s="76">
        <v>1.6</v>
      </c>
      <c r="S88" s="76">
        <v>1.2</v>
      </c>
      <c r="T88" s="76">
        <v>2</v>
      </c>
      <c r="U88" s="32"/>
    </row>
    <row r="89" spans="1:22" s="8" customFormat="1" ht="18.75" x14ac:dyDescent="0.3">
      <c r="A89" s="8" t="s">
        <v>14</v>
      </c>
      <c r="B89" s="76">
        <f t="shared" si="17"/>
        <v>26.972326394848412</v>
      </c>
      <c r="C89" s="76">
        <f t="shared" si="17"/>
        <v>23.3893631356949</v>
      </c>
      <c r="D89" s="76">
        <f t="shared" si="17"/>
        <v>30.21230945045329</v>
      </c>
      <c r="E89" s="76"/>
      <c r="F89" s="76">
        <v>27</v>
      </c>
      <c r="G89" s="76">
        <v>23.3</v>
      </c>
      <c r="H89" s="76">
        <v>30.3</v>
      </c>
      <c r="I89" s="76"/>
      <c r="J89" s="76">
        <v>27.1</v>
      </c>
      <c r="K89" s="76">
        <v>23.4</v>
      </c>
      <c r="L89" s="76">
        <v>30.4</v>
      </c>
      <c r="M89" s="76"/>
      <c r="N89" s="76">
        <v>26.8</v>
      </c>
      <c r="O89" s="76">
        <v>23.5</v>
      </c>
      <c r="P89" s="76">
        <v>30</v>
      </c>
      <c r="Q89" s="76"/>
      <c r="R89" s="76">
        <v>27</v>
      </c>
      <c r="S89" s="76">
        <v>23.4</v>
      </c>
      <c r="T89" s="76">
        <v>30.3</v>
      </c>
      <c r="U89" s="32"/>
    </row>
    <row r="90" spans="1:22" s="8" customFormat="1" ht="18.75" x14ac:dyDescent="0.3">
      <c r="A90" s="39" t="s">
        <v>15</v>
      </c>
      <c r="B90" s="76">
        <f t="shared" si="17"/>
        <v>23.357548184550332</v>
      </c>
      <c r="C90" s="76">
        <f t="shared" si="17"/>
        <v>25.879530718369065</v>
      </c>
      <c r="D90" s="76">
        <f t="shared" si="17"/>
        <v>21.076983164736365</v>
      </c>
      <c r="E90" s="76"/>
      <c r="F90" s="76">
        <v>23.8</v>
      </c>
      <c r="G90" s="76">
        <v>26.2</v>
      </c>
      <c r="H90" s="76">
        <v>21.6</v>
      </c>
      <c r="I90" s="76"/>
      <c r="J90" s="76">
        <v>22.9</v>
      </c>
      <c r="K90" s="76">
        <v>25.6</v>
      </c>
      <c r="L90" s="76">
        <v>20.399999999999999</v>
      </c>
      <c r="M90" s="76"/>
      <c r="N90" s="76">
        <v>22.9</v>
      </c>
      <c r="O90" s="76">
        <v>25.4</v>
      </c>
      <c r="P90" s="76">
        <v>20.7</v>
      </c>
      <c r="Q90" s="76"/>
      <c r="R90" s="76">
        <v>23.8</v>
      </c>
      <c r="S90" s="76">
        <v>26.3</v>
      </c>
      <c r="T90" s="76">
        <v>21.5</v>
      </c>
      <c r="U90" s="32"/>
    </row>
    <row r="91" spans="1:22" s="8" customFormat="1" ht="18.75" x14ac:dyDescent="0.3">
      <c r="A91" s="39" t="s">
        <v>16</v>
      </c>
      <c r="B91" s="76">
        <f t="shared" si="17"/>
        <v>18.76366067938066</v>
      </c>
      <c r="C91" s="76">
        <f t="shared" si="17"/>
        <v>21.530306016481823</v>
      </c>
      <c r="D91" s="76">
        <f t="shared" si="17"/>
        <v>16.261853274525002</v>
      </c>
      <c r="E91" s="76"/>
      <c r="F91" s="76">
        <v>18.600000000000001</v>
      </c>
      <c r="G91" s="76">
        <v>21.5</v>
      </c>
      <c r="H91" s="76">
        <v>15.9</v>
      </c>
      <c r="I91" s="76"/>
      <c r="J91" s="76">
        <v>18.5</v>
      </c>
      <c r="K91" s="76">
        <v>21</v>
      </c>
      <c r="L91" s="76">
        <v>16.100000000000001</v>
      </c>
      <c r="M91" s="76"/>
      <c r="N91" s="76">
        <v>19.3</v>
      </c>
      <c r="O91" s="76">
        <v>22</v>
      </c>
      <c r="P91" s="76">
        <v>16.8</v>
      </c>
      <c r="Q91" s="76"/>
      <c r="R91" s="76">
        <v>18.8</v>
      </c>
      <c r="S91" s="76">
        <v>21.6</v>
      </c>
      <c r="T91" s="76">
        <v>16.2</v>
      </c>
      <c r="U91" s="32"/>
    </row>
    <row r="92" spans="1:22" s="8" customFormat="1" ht="18.75" x14ac:dyDescent="0.3">
      <c r="A92" s="8" t="s">
        <v>17</v>
      </c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32"/>
    </row>
    <row r="93" spans="1:22" s="8" customFormat="1" ht="18.75" x14ac:dyDescent="0.3">
      <c r="A93" s="39" t="s">
        <v>18</v>
      </c>
      <c r="B93" s="76">
        <f t="shared" si="17"/>
        <v>15.074757215901929</v>
      </c>
      <c r="C93" s="76">
        <f t="shared" si="17"/>
        <v>14.79855721602682</v>
      </c>
      <c r="D93" s="76">
        <f t="shared" si="17"/>
        <v>15.324517890189401</v>
      </c>
      <c r="E93" s="76"/>
      <c r="F93" s="76">
        <v>14.9</v>
      </c>
      <c r="G93" s="76">
        <v>14.6</v>
      </c>
      <c r="H93" s="76">
        <v>15.1</v>
      </c>
      <c r="I93" s="76"/>
      <c r="J93" s="76">
        <v>15.5</v>
      </c>
      <c r="K93" s="76">
        <v>15.4</v>
      </c>
      <c r="L93" s="76">
        <v>15.7</v>
      </c>
      <c r="M93" s="76"/>
      <c r="N93" s="76">
        <v>15.4</v>
      </c>
      <c r="O93" s="76">
        <v>14.9</v>
      </c>
      <c r="P93" s="76">
        <v>15.8</v>
      </c>
      <c r="Q93" s="76"/>
      <c r="R93" s="76">
        <v>14.5</v>
      </c>
      <c r="S93" s="76">
        <v>14.3</v>
      </c>
      <c r="T93" s="76">
        <v>14.7</v>
      </c>
      <c r="U93" s="32"/>
    </row>
    <row r="94" spans="1:22" s="8" customFormat="1" ht="18.75" x14ac:dyDescent="0.3">
      <c r="A94" s="39" t="s">
        <v>19</v>
      </c>
      <c r="B94" s="76">
        <f t="shared" si="17"/>
        <v>2.1439159070505802</v>
      </c>
      <c r="C94" s="76">
        <f t="shared" si="17"/>
        <v>2.5164533741740556</v>
      </c>
      <c r="D94" s="76">
        <f t="shared" si="17"/>
        <v>1.8070396976799106</v>
      </c>
      <c r="E94" s="76"/>
      <c r="F94" s="76">
        <v>2.1</v>
      </c>
      <c r="G94" s="76">
        <v>2.5</v>
      </c>
      <c r="H94" s="76">
        <v>1.9</v>
      </c>
      <c r="I94" s="76"/>
      <c r="J94" s="76">
        <v>2</v>
      </c>
      <c r="K94" s="76">
        <v>2.4</v>
      </c>
      <c r="L94" s="76">
        <v>1.8</v>
      </c>
      <c r="M94" s="76"/>
      <c r="N94" s="76">
        <v>2.2000000000000002</v>
      </c>
      <c r="O94" s="76">
        <v>2.8</v>
      </c>
      <c r="P94" s="76">
        <v>1.8</v>
      </c>
      <c r="Q94" s="76"/>
      <c r="R94" s="76">
        <v>2.1</v>
      </c>
      <c r="S94" s="76">
        <v>2.5</v>
      </c>
      <c r="T94" s="76">
        <v>1.8</v>
      </c>
      <c r="U94" s="32"/>
    </row>
    <row r="95" spans="1:22" s="8" customFormat="1" ht="18.75" x14ac:dyDescent="0.3">
      <c r="A95" s="44" t="s">
        <v>20</v>
      </c>
      <c r="B95" s="76">
        <f t="shared" si="17"/>
        <v>5.9851983856346845E-3</v>
      </c>
      <c r="C95" s="76">
        <f t="shared" si="17"/>
        <v>1.1503478120240876E-2</v>
      </c>
      <c r="D95" s="76">
        <f t="shared" si="17"/>
        <v>9.9515758894623595E-4</v>
      </c>
      <c r="E95" s="76"/>
      <c r="F95" s="76" t="s">
        <v>32</v>
      </c>
      <c r="G95" s="76" t="s">
        <v>32</v>
      </c>
      <c r="H95" s="76">
        <v>0</v>
      </c>
      <c r="I95" s="76"/>
      <c r="J95" s="76" t="s">
        <v>32</v>
      </c>
      <c r="K95" s="76" t="s">
        <v>32</v>
      </c>
      <c r="L95" s="76" t="s">
        <v>32</v>
      </c>
      <c r="M95" s="76"/>
      <c r="N95" s="76" t="s">
        <v>32</v>
      </c>
      <c r="O95" s="76" t="s">
        <v>32</v>
      </c>
      <c r="P95" s="76" t="s">
        <v>32</v>
      </c>
      <c r="Q95" s="76"/>
      <c r="R95" s="76" t="s">
        <v>32</v>
      </c>
      <c r="S95" s="76" t="s">
        <v>32</v>
      </c>
      <c r="T95" s="76" t="s">
        <v>32</v>
      </c>
    </row>
    <row r="96" spans="1:22" s="8" customFormat="1" ht="18.75" x14ac:dyDescent="0.3">
      <c r="A96" s="8" t="s">
        <v>21</v>
      </c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</row>
    <row r="97" spans="1:20" s="8" customFormat="1" ht="18.75" x14ac:dyDescent="0.3">
      <c r="A97" s="44" t="s">
        <v>22</v>
      </c>
      <c r="B97" s="76">
        <f t="shared" si="17"/>
        <v>6.8215115302121099</v>
      </c>
      <c r="C97" s="76">
        <f t="shared" si="17"/>
        <v>5.60315703093476</v>
      </c>
      <c r="D97" s="76">
        <f t="shared" si="17"/>
        <v>7.9232386895107449</v>
      </c>
      <c r="E97" s="76"/>
      <c r="F97" s="76">
        <v>6.9</v>
      </c>
      <c r="G97" s="76">
        <v>5.7</v>
      </c>
      <c r="H97" s="76">
        <v>7.9</v>
      </c>
      <c r="I97" s="76"/>
      <c r="J97" s="76">
        <v>6.9</v>
      </c>
      <c r="K97" s="76">
        <v>5.7</v>
      </c>
      <c r="L97" s="76">
        <v>8</v>
      </c>
      <c r="M97" s="76"/>
      <c r="N97" s="76">
        <v>6.7</v>
      </c>
      <c r="O97" s="76">
        <v>5.3</v>
      </c>
      <c r="P97" s="76">
        <v>7.8</v>
      </c>
      <c r="Q97" s="76"/>
      <c r="R97" s="76">
        <v>6.9</v>
      </c>
      <c r="S97" s="76">
        <v>5.7</v>
      </c>
      <c r="T97" s="76">
        <v>7.9</v>
      </c>
    </row>
    <row r="98" spans="1:20" s="8" customFormat="1" ht="18.75" x14ac:dyDescent="0.3">
      <c r="A98" s="44" t="s">
        <v>23</v>
      </c>
      <c r="B98" s="76">
        <f t="shared" si="17"/>
        <v>3.0933113002273216</v>
      </c>
      <c r="C98" s="76">
        <f t="shared" si="17"/>
        <v>3.6079856000800365</v>
      </c>
      <c r="D98" s="76">
        <f t="shared" si="17"/>
        <v>2.6279043479182254</v>
      </c>
      <c r="E98" s="76"/>
      <c r="F98" s="76">
        <v>2.9</v>
      </c>
      <c r="G98" s="76">
        <v>3.5</v>
      </c>
      <c r="H98" s="76">
        <v>2.4</v>
      </c>
      <c r="I98" s="76"/>
      <c r="J98" s="76">
        <v>3.2</v>
      </c>
      <c r="K98" s="76">
        <v>3.8</v>
      </c>
      <c r="L98" s="76">
        <v>2.6</v>
      </c>
      <c r="M98" s="76"/>
      <c r="N98" s="76">
        <v>3</v>
      </c>
      <c r="O98" s="76">
        <v>3.6</v>
      </c>
      <c r="P98" s="76">
        <v>2.5</v>
      </c>
      <c r="Q98" s="76"/>
      <c r="R98" s="76">
        <v>3.3</v>
      </c>
      <c r="S98" s="76">
        <v>3.6</v>
      </c>
      <c r="T98" s="76">
        <v>3</v>
      </c>
    </row>
    <row r="99" spans="1:20" s="8" customFormat="1" ht="18.75" x14ac:dyDescent="0.3">
      <c r="A99" s="44" t="s">
        <v>24</v>
      </c>
      <c r="B99" s="76">
        <f t="shared" si="17"/>
        <v>2.2324818314899351</v>
      </c>
      <c r="C99" s="76">
        <f t="shared" si="17"/>
        <v>1.5251688773823484</v>
      </c>
      <c r="D99" s="76">
        <f t="shared" si="17"/>
        <v>2.8720870466603046</v>
      </c>
      <c r="E99" s="76"/>
      <c r="F99" s="76">
        <v>2.2000000000000002</v>
      </c>
      <c r="G99" s="76">
        <v>1.6</v>
      </c>
      <c r="H99" s="76">
        <v>2.9</v>
      </c>
      <c r="I99" s="76"/>
      <c r="J99" s="76">
        <v>2.5</v>
      </c>
      <c r="K99" s="76">
        <v>1.6</v>
      </c>
      <c r="L99" s="76">
        <v>3.2</v>
      </c>
      <c r="M99" s="76"/>
      <c r="N99" s="76">
        <v>2.2000000000000002</v>
      </c>
      <c r="O99" s="76">
        <v>1.5</v>
      </c>
      <c r="P99" s="76">
        <v>2.8</v>
      </c>
      <c r="Q99" s="76"/>
      <c r="R99" s="76">
        <v>2</v>
      </c>
      <c r="S99" s="76">
        <v>1.4</v>
      </c>
      <c r="T99" s="76">
        <v>2.6</v>
      </c>
    </row>
    <row r="100" spans="1:20" s="8" customFormat="1" ht="18.75" x14ac:dyDescent="0.3">
      <c r="A100" s="39" t="s">
        <v>25</v>
      </c>
      <c r="B100" s="76">
        <f t="shared" si="17"/>
        <v>3.1586343086696142E-3</v>
      </c>
      <c r="C100" s="76">
        <f t="shared" si="17"/>
        <v>6.6516373530797175E-3</v>
      </c>
      <c r="D100" s="76">
        <f t="shared" si="17"/>
        <v>0</v>
      </c>
      <c r="E100" s="76"/>
      <c r="F100" s="76" t="s">
        <v>30</v>
      </c>
      <c r="G100" s="76" t="s">
        <v>30</v>
      </c>
      <c r="H100" s="76" t="s">
        <v>30</v>
      </c>
      <c r="I100" s="76"/>
      <c r="J100" s="76" t="s">
        <v>30</v>
      </c>
      <c r="K100" s="76" t="s">
        <v>30</v>
      </c>
      <c r="L100" s="76" t="s">
        <v>30</v>
      </c>
      <c r="M100" s="76"/>
      <c r="N100" s="76" t="s">
        <v>32</v>
      </c>
      <c r="O100" s="76" t="s">
        <v>32</v>
      </c>
      <c r="P100" s="76" t="s">
        <v>30</v>
      </c>
      <c r="Q100" s="76"/>
      <c r="R100" s="76" t="s">
        <v>32</v>
      </c>
      <c r="S100" s="76" t="s">
        <v>32</v>
      </c>
      <c r="T100" s="76">
        <v>0</v>
      </c>
    </row>
    <row r="101" spans="1:20" s="8" customFormat="1" ht="18.75" x14ac:dyDescent="0.3">
      <c r="A101" s="47" t="s">
        <v>26</v>
      </c>
      <c r="B101" s="80" t="s">
        <v>32</v>
      </c>
      <c r="C101" s="80" t="s">
        <v>32</v>
      </c>
      <c r="D101" s="80" t="s">
        <v>32</v>
      </c>
      <c r="E101" s="80"/>
      <c r="F101" s="80" t="s">
        <v>32</v>
      </c>
      <c r="G101" s="80" t="s">
        <v>32</v>
      </c>
      <c r="H101" s="80" t="s">
        <v>32</v>
      </c>
      <c r="I101" s="80"/>
      <c r="J101" s="80" t="s">
        <v>32</v>
      </c>
      <c r="K101" s="80" t="s">
        <v>32</v>
      </c>
      <c r="L101" s="80">
        <v>0.1</v>
      </c>
      <c r="M101" s="80"/>
      <c r="N101" s="80" t="s">
        <v>32</v>
      </c>
      <c r="O101" s="80" t="s">
        <v>32</v>
      </c>
      <c r="P101" s="80" t="s">
        <v>32</v>
      </c>
      <c r="Q101" s="80"/>
      <c r="R101" s="80" t="s">
        <v>32</v>
      </c>
      <c r="S101" s="80" t="s">
        <v>32</v>
      </c>
      <c r="T101" s="80" t="s">
        <v>32</v>
      </c>
    </row>
    <row r="102" spans="1:20" s="8" customFormat="1" ht="18.75" x14ac:dyDescent="0.3">
      <c r="A102" s="28" t="s">
        <v>29</v>
      </c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4"/>
      <c r="O102" s="93"/>
      <c r="P102" s="93"/>
      <c r="Q102" s="93"/>
      <c r="R102" s="93"/>
      <c r="S102" s="93"/>
      <c r="T102" s="93"/>
    </row>
    <row r="103" spans="1:20" s="8" customFormat="1" ht="18.75" x14ac:dyDescent="0.3">
      <c r="A103" s="28" t="s">
        <v>12</v>
      </c>
      <c r="B103" s="75">
        <f>SUM(B104:B117)</f>
        <v>99.98545129063946</v>
      </c>
      <c r="C103" s="75">
        <f t="shared" ref="C103:L103" si="18">SUM(C104:C117)</f>
        <v>99.969124807604544</v>
      </c>
      <c r="D103" s="75">
        <f t="shared" si="18"/>
        <v>99.999998732161529</v>
      </c>
      <c r="E103" s="75"/>
      <c r="F103" s="75">
        <f t="shared" si="18"/>
        <v>100</v>
      </c>
      <c r="G103" s="75">
        <f t="shared" si="18"/>
        <v>100</v>
      </c>
      <c r="H103" s="75">
        <f t="shared" si="18"/>
        <v>99.999999999999986</v>
      </c>
      <c r="I103" s="75"/>
      <c r="J103" s="75">
        <f t="shared" si="18"/>
        <v>99.999999999999986</v>
      </c>
      <c r="K103" s="75">
        <f t="shared" si="18"/>
        <v>100</v>
      </c>
      <c r="L103" s="75">
        <f t="shared" si="18"/>
        <v>100</v>
      </c>
      <c r="M103" s="75"/>
      <c r="N103" s="75">
        <f t="shared" ref="N103:P103" si="19">SUM(N104:N117)</f>
        <v>100.00000000000001</v>
      </c>
      <c r="O103" s="75">
        <f t="shared" si="19"/>
        <v>100.00000000000001</v>
      </c>
      <c r="P103" s="75">
        <f t="shared" si="19"/>
        <v>100</v>
      </c>
      <c r="Q103" s="75"/>
      <c r="R103" s="75">
        <f>SUM(R104:R117)</f>
        <v>100.00000000000001</v>
      </c>
      <c r="S103" s="75">
        <f t="shared" ref="S103:T103" si="20">SUM(S104:S117)</f>
        <v>100</v>
      </c>
      <c r="T103" s="75">
        <f t="shared" si="20"/>
        <v>100</v>
      </c>
    </row>
    <row r="104" spans="1:20" s="8" customFormat="1" ht="18.75" x14ac:dyDescent="0.3">
      <c r="A104" s="32" t="s">
        <v>13</v>
      </c>
      <c r="B104" s="76">
        <f>B47/B$46*100</f>
        <v>1.4170100988960923</v>
      </c>
      <c r="C104" s="76">
        <f t="shared" ref="C104:D115" si="21">C47/C$46*100</f>
        <v>1.1798210818243966</v>
      </c>
      <c r="D104" s="76">
        <f>D47/D$46*100</f>
        <v>1.6283534327994891</v>
      </c>
      <c r="E104" s="76"/>
      <c r="F104" s="76">
        <v>1.7</v>
      </c>
      <c r="G104" s="76">
        <v>1.2</v>
      </c>
      <c r="H104" s="76">
        <v>2.1</v>
      </c>
      <c r="I104" s="76"/>
      <c r="J104" s="76">
        <v>1.1000000000000001</v>
      </c>
      <c r="K104" s="76">
        <v>0.8</v>
      </c>
      <c r="L104" s="76">
        <v>1.4</v>
      </c>
      <c r="M104" s="76"/>
      <c r="N104" s="76">
        <v>1.4</v>
      </c>
      <c r="O104" s="76">
        <v>1.2</v>
      </c>
      <c r="P104" s="76">
        <v>1.5</v>
      </c>
      <c r="Q104" s="76"/>
      <c r="R104" s="76">
        <v>1.6</v>
      </c>
      <c r="S104" s="76">
        <v>1.5</v>
      </c>
      <c r="T104" s="76">
        <v>1.6</v>
      </c>
    </row>
    <row r="105" spans="1:20" s="8" customFormat="1" ht="18.75" x14ac:dyDescent="0.3">
      <c r="A105" s="8" t="s">
        <v>14</v>
      </c>
      <c r="B105" s="76">
        <f t="shared" ref="B105:C115" si="22">B48/B$46*100</f>
        <v>26.507480275905749</v>
      </c>
      <c r="C105" s="76">
        <f t="shared" si="22"/>
        <v>22.169731343851041</v>
      </c>
      <c r="D105" s="76">
        <f>D48/D$46*100</f>
        <v>30.372559410911528</v>
      </c>
      <c r="E105" s="76"/>
      <c r="F105" s="76">
        <v>26.9</v>
      </c>
      <c r="G105" s="76">
        <v>23.1</v>
      </c>
      <c r="H105" s="76">
        <v>30.2</v>
      </c>
      <c r="I105" s="76"/>
      <c r="J105" s="76">
        <v>29.1</v>
      </c>
      <c r="K105" s="76">
        <v>24.2</v>
      </c>
      <c r="L105" s="76">
        <v>33.5</v>
      </c>
      <c r="M105" s="76"/>
      <c r="N105" s="76">
        <v>27.2</v>
      </c>
      <c r="O105" s="76">
        <v>22.8</v>
      </c>
      <c r="P105" s="76">
        <v>31.2</v>
      </c>
      <c r="Q105" s="76"/>
      <c r="R105" s="76">
        <v>22.8</v>
      </c>
      <c r="S105" s="76">
        <v>18.5</v>
      </c>
      <c r="T105" s="76">
        <v>26.6</v>
      </c>
    </row>
    <row r="106" spans="1:20" s="8" customFormat="1" ht="18.75" x14ac:dyDescent="0.3">
      <c r="A106" s="39" t="s">
        <v>15</v>
      </c>
      <c r="B106" s="76">
        <f t="shared" si="22"/>
        <v>21.22263411234945</v>
      </c>
      <c r="C106" s="76">
        <f t="shared" si="21"/>
        <v>23.268378230967439</v>
      </c>
      <c r="D106" s="76">
        <f t="shared" si="21"/>
        <v>19.399807795685291</v>
      </c>
      <c r="E106" s="76"/>
      <c r="F106" s="76">
        <v>22.1</v>
      </c>
      <c r="G106" s="76">
        <v>23.7</v>
      </c>
      <c r="H106" s="76">
        <v>20.6</v>
      </c>
      <c r="I106" s="76"/>
      <c r="J106" s="76">
        <v>19.2</v>
      </c>
      <c r="K106" s="76">
        <v>23</v>
      </c>
      <c r="L106" s="76">
        <v>15.8</v>
      </c>
      <c r="M106" s="76"/>
      <c r="N106" s="76">
        <v>19.7</v>
      </c>
      <c r="O106" s="76">
        <v>21.4</v>
      </c>
      <c r="P106" s="76">
        <v>18.2</v>
      </c>
      <c r="Q106" s="76"/>
      <c r="R106" s="76">
        <v>23.9</v>
      </c>
      <c r="S106" s="76">
        <v>25.1</v>
      </c>
      <c r="T106" s="76">
        <v>22.9</v>
      </c>
    </row>
    <row r="107" spans="1:20" s="8" customFormat="1" ht="18.75" x14ac:dyDescent="0.3">
      <c r="A107" s="39" t="s">
        <v>16</v>
      </c>
      <c r="B107" s="76">
        <f t="shared" si="22"/>
        <v>18.175596673411459</v>
      </c>
      <c r="C107" s="76">
        <f t="shared" si="21"/>
        <v>21.720058263177016</v>
      </c>
      <c r="D107" s="76">
        <f t="shared" si="21"/>
        <v>15.01736304808658</v>
      </c>
      <c r="E107" s="76"/>
      <c r="F107" s="76">
        <v>18.399999999999999</v>
      </c>
      <c r="G107" s="76">
        <v>22</v>
      </c>
      <c r="H107" s="76">
        <v>15.2</v>
      </c>
      <c r="I107" s="76"/>
      <c r="J107" s="76">
        <v>17.600000000000001</v>
      </c>
      <c r="K107" s="76">
        <v>20.8</v>
      </c>
      <c r="L107" s="76">
        <v>14.7</v>
      </c>
      <c r="M107" s="76"/>
      <c r="N107" s="76">
        <v>19.2</v>
      </c>
      <c r="O107" s="76">
        <v>22.1</v>
      </c>
      <c r="P107" s="76">
        <v>16.600000000000001</v>
      </c>
      <c r="Q107" s="76"/>
      <c r="R107" s="76">
        <v>17.5</v>
      </c>
      <c r="S107" s="76">
        <v>21.9</v>
      </c>
      <c r="T107" s="76">
        <v>13.6</v>
      </c>
    </row>
    <row r="108" spans="1:20" s="8" customFormat="1" ht="18.75" x14ac:dyDescent="0.3">
      <c r="A108" s="8" t="s">
        <v>17</v>
      </c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</row>
    <row r="109" spans="1:20" s="8" customFormat="1" ht="18.75" x14ac:dyDescent="0.3">
      <c r="A109" s="39" t="s">
        <v>18</v>
      </c>
      <c r="B109" s="76">
        <f t="shared" si="22"/>
        <v>14.937068049154309</v>
      </c>
      <c r="C109" s="76">
        <f t="shared" si="21"/>
        <v>15.238261322710944</v>
      </c>
      <c r="D109" s="76">
        <f t="shared" si="21"/>
        <v>14.668694785633868</v>
      </c>
      <c r="E109" s="76"/>
      <c r="F109" s="76">
        <v>12.8</v>
      </c>
      <c r="G109" s="76">
        <v>13.5</v>
      </c>
      <c r="H109" s="76">
        <v>12.2</v>
      </c>
      <c r="I109" s="76"/>
      <c r="J109" s="76">
        <v>16.600000000000001</v>
      </c>
      <c r="K109" s="76">
        <v>16.2</v>
      </c>
      <c r="L109" s="76">
        <v>16.899999999999999</v>
      </c>
      <c r="M109" s="76"/>
      <c r="N109" s="76">
        <v>15.4</v>
      </c>
      <c r="O109" s="76">
        <v>16.399999999999999</v>
      </c>
      <c r="P109" s="76">
        <v>14.4</v>
      </c>
      <c r="Q109" s="76"/>
      <c r="R109" s="76">
        <v>15</v>
      </c>
      <c r="S109" s="76">
        <v>14.9</v>
      </c>
      <c r="T109" s="76">
        <v>15.1</v>
      </c>
    </row>
    <row r="110" spans="1:20" s="8" customFormat="1" ht="18.75" x14ac:dyDescent="0.3">
      <c r="A110" s="39" t="s">
        <v>19</v>
      </c>
      <c r="B110" s="76">
        <f t="shared" si="22"/>
        <v>2.3044900857049044</v>
      </c>
      <c r="C110" s="76">
        <f t="shared" si="21"/>
        <v>2.4782126349841671</v>
      </c>
      <c r="D110" s="76">
        <f t="shared" si="21"/>
        <v>2.1496974937368778</v>
      </c>
      <c r="E110" s="76"/>
      <c r="F110" s="76">
        <v>2.5</v>
      </c>
      <c r="G110" s="76">
        <v>2.7</v>
      </c>
      <c r="H110" s="76">
        <v>2.2999999999999998</v>
      </c>
      <c r="I110" s="76"/>
      <c r="J110" s="76">
        <v>1.8</v>
      </c>
      <c r="K110" s="76">
        <v>1.8</v>
      </c>
      <c r="L110" s="76">
        <v>1.8</v>
      </c>
      <c r="M110" s="76"/>
      <c r="N110" s="76">
        <v>2.5</v>
      </c>
      <c r="O110" s="76">
        <v>2.4</v>
      </c>
      <c r="P110" s="76">
        <v>2.6</v>
      </c>
      <c r="Q110" s="76"/>
      <c r="R110" s="76">
        <v>2.4</v>
      </c>
      <c r="S110" s="76">
        <v>3.1</v>
      </c>
      <c r="T110" s="76">
        <v>1.9</v>
      </c>
    </row>
    <row r="111" spans="1:20" s="8" customFormat="1" ht="18.75" x14ac:dyDescent="0.3">
      <c r="A111" s="44" t="s">
        <v>20</v>
      </c>
      <c r="B111" s="76">
        <f t="shared" si="22"/>
        <v>0</v>
      </c>
      <c r="C111" s="76">
        <f t="shared" si="21"/>
        <v>0</v>
      </c>
      <c r="D111" s="76">
        <f t="shared" si="21"/>
        <v>0</v>
      </c>
      <c r="E111" s="76"/>
      <c r="F111" s="76" t="s">
        <v>30</v>
      </c>
      <c r="G111" s="76" t="s">
        <v>30</v>
      </c>
      <c r="H111" s="76" t="s">
        <v>30</v>
      </c>
      <c r="I111" s="76"/>
      <c r="J111" s="76" t="s">
        <v>30</v>
      </c>
      <c r="K111" s="76" t="s">
        <v>30</v>
      </c>
      <c r="L111" s="76" t="s">
        <v>30</v>
      </c>
      <c r="M111" s="76"/>
      <c r="N111" s="76" t="s">
        <v>30</v>
      </c>
      <c r="O111" s="76" t="s">
        <v>30</v>
      </c>
      <c r="P111" s="76" t="s">
        <v>30</v>
      </c>
      <c r="Q111" s="76"/>
      <c r="R111" s="76">
        <v>0</v>
      </c>
      <c r="S111" s="76">
        <v>0</v>
      </c>
      <c r="T111" s="76">
        <v>0</v>
      </c>
    </row>
    <row r="112" spans="1:20" s="8" customFormat="1" ht="18.75" x14ac:dyDescent="0.3">
      <c r="A112" s="8" t="s">
        <v>21</v>
      </c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</row>
    <row r="113" spans="1:21" s="8" customFormat="1" ht="18.75" x14ac:dyDescent="0.3">
      <c r="A113" s="44" t="s">
        <v>22</v>
      </c>
      <c r="B113" s="76">
        <f t="shared" si="22"/>
        <v>8.0976212229974944</v>
      </c>
      <c r="C113" s="76">
        <f t="shared" si="21"/>
        <v>6.9163575542783864</v>
      </c>
      <c r="D113" s="76">
        <f t="shared" si="21"/>
        <v>9.1501665939772607</v>
      </c>
      <c r="E113" s="76"/>
      <c r="F113" s="76">
        <v>8.1999999999999993</v>
      </c>
      <c r="G113" s="76">
        <v>7.2</v>
      </c>
      <c r="H113" s="76">
        <v>9.1</v>
      </c>
      <c r="I113" s="76"/>
      <c r="J113" s="76">
        <v>7.5</v>
      </c>
      <c r="K113" s="76">
        <v>6.2</v>
      </c>
      <c r="L113" s="76">
        <v>8.8000000000000007</v>
      </c>
      <c r="M113" s="76"/>
      <c r="N113" s="76">
        <v>7.9</v>
      </c>
      <c r="O113" s="76">
        <v>6.9</v>
      </c>
      <c r="P113" s="76">
        <v>8.8000000000000007</v>
      </c>
      <c r="Q113" s="76"/>
      <c r="R113" s="76">
        <v>8.6999999999999993</v>
      </c>
      <c r="S113" s="76">
        <v>7.3</v>
      </c>
      <c r="T113" s="76">
        <v>10</v>
      </c>
    </row>
    <row r="114" spans="1:21" s="8" customFormat="1" ht="18.75" x14ac:dyDescent="0.3">
      <c r="A114" s="44" t="s">
        <v>23</v>
      </c>
      <c r="B114" s="76">
        <f t="shared" si="22"/>
        <v>4.8304571183026761</v>
      </c>
      <c r="C114" s="76">
        <f t="shared" si="21"/>
        <v>5.1810761237480101</v>
      </c>
      <c r="D114" s="76">
        <f t="shared" si="21"/>
        <v>4.5180438773543763</v>
      </c>
      <c r="E114" s="76"/>
      <c r="F114" s="76">
        <v>5</v>
      </c>
      <c r="G114" s="76">
        <v>5</v>
      </c>
      <c r="H114" s="76">
        <v>5.0999999999999996</v>
      </c>
      <c r="I114" s="76"/>
      <c r="J114" s="76">
        <v>4.5999999999999996</v>
      </c>
      <c r="K114" s="76">
        <v>4.9000000000000004</v>
      </c>
      <c r="L114" s="76">
        <v>4.3</v>
      </c>
      <c r="M114" s="76"/>
      <c r="N114" s="76">
        <v>4.8</v>
      </c>
      <c r="O114" s="76">
        <v>5.5</v>
      </c>
      <c r="P114" s="76">
        <v>4.2</v>
      </c>
      <c r="Q114" s="76"/>
      <c r="R114" s="76">
        <v>4.9000000000000004</v>
      </c>
      <c r="S114" s="76">
        <v>5.3</v>
      </c>
      <c r="T114" s="76">
        <v>4.5</v>
      </c>
    </row>
    <row r="115" spans="1:21" s="8" customFormat="1" ht="18.75" x14ac:dyDescent="0.3">
      <c r="A115" s="44" t="s">
        <v>24</v>
      </c>
      <c r="B115" s="76">
        <f t="shared" si="22"/>
        <v>2.4930936539173403</v>
      </c>
      <c r="C115" s="76">
        <f t="shared" si="21"/>
        <v>1.8172282520631415</v>
      </c>
      <c r="D115" s="76">
        <f t="shared" si="21"/>
        <v>3.0953122939762459</v>
      </c>
      <c r="E115" s="76"/>
      <c r="F115" s="76">
        <v>2.4</v>
      </c>
      <c r="G115" s="76">
        <v>1.6</v>
      </c>
      <c r="H115" s="76">
        <v>3.2</v>
      </c>
      <c r="I115" s="76"/>
      <c r="J115" s="76">
        <v>2.5</v>
      </c>
      <c r="K115" s="76">
        <v>2.1</v>
      </c>
      <c r="L115" s="76">
        <v>2.8</v>
      </c>
      <c r="M115" s="76"/>
      <c r="N115" s="76">
        <v>1.9</v>
      </c>
      <c r="O115" s="76">
        <v>1.3</v>
      </c>
      <c r="P115" s="76">
        <v>2.5</v>
      </c>
      <c r="Q115" s="76"/>
      <c r="R115" s="76">
        <v>3.2</v>
      </c>
      <c r="S115" s="76">
        <v>2.4</v>
      </c>
      <c r="T115" s="76">
        <v>3.8</v>
      </c>
    </row>
    <row r="116" spans="1:21" s="8" customFormat="1" ht="18.75" x14ac:dyDescent="0.3">
      <c r="A116" s="39" t="s">
        <v>25</v>
      </c>
      <c r="B116" s="95" t="s">
        <v>30</v>
      </c>
      <c r="C116" s="95" t="s">
        <v>30</v>
      </c>
      <c r="D116" s="95" t="s">
        <v>30</v>
      </c>
      <c r="E116" s="95"/>
      <c r="F116" s="76" t="s">
        <v>30</v>
      </c>
      <c r="G116" s="76" t="s">
        <v>30</v>
      </c>
      <c r="H116" s="76" t="s">
        <v>30</v>
      </c>
      <c r="I116" s="76"/>
      <c r="J116" s="76" t="s">
        <v>30</v>
      </c>
      <c r="K116" s="76" t="s">
        <v>30</v>
      </c>
      <c r="L116" s="76" t="s">
        <v>30</v>
      </c>
      <c r="M116" s="76"/>
      <c r="N116" s="76" t="s">
        <v>30</v>
      </c>
      <c r="O116" s="76" t="s">
        <v>30</v>
      </c>
      <c r="P116" s="76" t="s">
        <v>30</v>
      </c>
      <c r="Q116" s="76"/>
      <c r="R116" s="76">
        <v>0</v>
      </c>
      <c r="S116" s="76">
        <v>0</v>
      </c>
      <c r="T116" s="76">
        <v>0</v>
      </c>
    </row>
    <row r="117" spans="1:21" s="8" customFormat="1" ht="18.75" x14ac:dyDescent="0.3">
      <c r="A117" s="47" t="s">
        <v>26</v>
      </c>
      <c r="B117" s="96" t="s">
        <v>32</v>
      </c>
      <c r="C117" s="96" t="s">
        <v>32</v>
      </c>
      <c r="D117" s="97" t="s">
        <v>30</v>
      </c>
      <c r="E117" s="97"/>
      <c r="F117" s="80" t="s">
        <v>30</v>
      </c>
      <c r="G117" s="80" t="s">
        <v>30</v>
      </c>
      <c r="H117" s="80" t="s">
        <v>30</v>
      </c>
      <c r="I117" s="80"/>
      <c r="J117" s="80" t="s">
        <v>30</v>
      </c>
      <c r="K117" s="80" t="s">
        <v>30</v>
      </c>
      <c r="L117" s="80" t="s">
        <v>30</v>
      </c>
      <c r="M117" s="80"/>
      <c r="N117" s="80" t="s">
        <v>35</v>
      </c>
      <c r="O117" s="80" t="s">
        <v>35</v>
      </c>
      <c r="P117" s="80" t="s">
        <v>30</v>
      </c>
      <c r="Q117" s="80"/>
      <c r="R117" s="80">
        <v>0</v>
      </c>
      <c r="S117" s="80">
        <v>0</v>
      </c>
      <c r="T117" s="80">
        <v>0</v>
      </c>
    </row>
    <row r="118" spans="1:21" x14ac:dyDescent="0.35">
      <c r="A118" s="81" t="s">
        <v>33</v>
      </c>
      <c r="B118" s="82" t="s">
        <v>34</v>
      </c>
    </row>
    <row r="119" spans="1:21" s="32" customFormat="1" x14ac:dyDescent="0.35">
      <c r="A119" s="39"/>
      <c r="B119" s="53"/>
      <c r="C119" s="53"/>
      <c r="D119" s="53"/>
      <c r="E119" s="53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16"/>
    </row>
    <row r="120" spans="1:21" x14ac:dyDescent="0.35">
      <c r="A120" s="99"/>
      <c r="B120" s="100"/>
      <c r="C120" s="100"/>
      <c r="D120" s="100"/>
      <c r="E120" s="100"/>
      <c r="F120" s="100"/>
      <c r="G120" s="100"/>
      <c r="H120" s="100"/>
      <c r="I120" s="100"/>
      <c r="J120" s="100"/>
    </row>
    <row r="121" spans="1:21" x14ac:dyDescent="0.35">
      <c r="A121" s="99"/>
      <c r="B121" s="100"/>
      <c r="C121" s="100"/>
      <c r="D121" s="100"/>
      <c r="E121" s="100"/>
    </row>
  </sheetData>
  <mergeCells count="22">
    <mergeCell ref="B85:T85"/>
    <mergeCell ref="B44:T44"/>
    <mergeCell ref="B61:T61"/>
    <mergeCell ref="A83:A84"/>
    <mergeCell ref="B83:D83"/>
    <mergeCell ref="F83:H83"/>
    <mergeCell ref="J83:L83"/>
    <mergeCell ref="N83:P83"/>
    <mergeCell ref="R83:T83"/>
    <mergeCell ref="B6:T6"/>
    <mergeCell ref="A42:A43"/>
    <mergeCell ref="B42:D42"/>
    <mergeCell ref="F42:H42"/>
    <mergeCell ref="J42:L42"/>
    <mergeCell ref="N42:P42"/>
    <mergeCell ref="R42:T42"/>
    <mergeCell ref="A4:A5"/>
    <mergeCell ref="B4:D4"/>
    <mergeCell ref="F4:H4"/>
    <mergeCell ref="J4:L4"/>
    <mergeCell ref="N4:P4"/>
    <mergeCell ref="R4:T4"/>
  </mergeCells>
  <pageMargins left="0.23622047244094491" right="0.23622047244094491" top="0.70866141732283472" bottom="0.23622047244094491" header="0.23622047244094491" footer="0.23622047244094491"/>
  <pageSetup paperSize="9" scale="72" firstPageNumber="23" orientation="landscape" useFirstPageNumber="1" r:id="rId1"/>
  <headerFooter alignWithMargins="0">
    <oddFooter xml:space="preserve">&amp;R
</oddFooter>
  </headerFooter>
  <rowBreaks count="2" manualBreakCount="2">
    <brk id="39" max="20" man="1"/>
    <brk id="79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tab2</vt:lpstr>
      <vt:lpstr>'tab2'!Print_Area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2023-04-03T03:59:41Z</cp:lastPrinted>
  <dcterms:created xsi:type="dcterms:W3CDTF">2023-04-03T03:59:12Z</dcterms:created>
  <dcterms:modified xsi:type="dcterms:W3CDTF">2023-04-03T04:00:16Z</dcterms:modified>
</cp:coreProperties>
</file>