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5ok" sheetId="20" r:id="rId1"/>
  </sheets>
  <definedNames>
    <definedName name="_xlnm.Print_Area" localSheetId="0">ตารางที่5ok!$A$1:$D$25</definedName>
  </definedNames>
  <calcPr calcId="144525"/>
</workbook>
</file>

<file path=xl/calcChain.xml><?xml version="1.0" encoding="utf-8"?>
<calcChain xmlns="http://schemas.openxmlformats.org/spreadsheetml/2006/main">
  <c r="B9" i="20" l="1"/>
  <c r="B10" i="20"/>
  <c r="B11" i="20"/>
  <c r="B12" i="20"/>
  <c r="B13" i="20"/>
  <c r="B8" i="20"/>
  <c r="D6" i="20"/>
  <c r="C6" i="20"/>
  <c r="C18" i="20" l="1"/>
  <c r="C20" i="20"/>
  <c r="C17" i="20"/>
  <c r="C22" i="20"/>
  <c r="C19" i="20"/>
  <c r="C21" i="20"/>
  <c r="B6" i="20"/>
  <c r="B22" i="20" s="1"/>
  <c r="B19" i="20" l="1"/>
  <c r="B17" i="20"/>
  <c r="C15" i="20"/>
  <c r="B20" i="20"/>
  <c r="B21" i="20"/>
  <c r="B18" i="20"/>
  <c r="D19" i="20"/>
  <c r="B15" i="20" l="1"/>
  <c r="D20" i="20"/>
  <c r="D22" i="20"/>
  <c r="D21" i="20"/>
  <c r="D18" i="20"/>
  <c r="D15" i="20" l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<sst xmlns="http://schemas.openxmlformats.org/spreadsheetml/2006/main" count="26" uniqueCount="19">
  <si>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</si>
  <si>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</si>
  <si>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</si>
  <si>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</si>
  <si>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</si>
  <si>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</si>
  <si>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</si>
  <si>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</si>
  <si>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</si>
  <si>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</si>
  <si>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</si>
  <si>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</si>
  <si>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</si>
  <si>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</si>
  <si>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</si>
  <si>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เดือนเมษายน พ.ศ. 2562</t>
  </si>
  <si>
    <t xml:space="preserve">                   เดือนเมษายน พ.ศ. 2562</t>
  </si>
  <si>
    <t>-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</si>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</sst>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_);_(* \(#,##0.0\);_(* &quot;-&quot;_);_(@_)"/>
    <numFmt numFmtId="189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87" fontId="2" fillId="0" borderId="0" xfId="3" applyNumberFormat="1" applyFont="1" applyAlignment="1">
      <alignment horizontal="right" vertical="center"/>
    </xf>
    <xf numFmtId="187" fontId="4" fillId="0" borderId="0" xfId="3" applyNumberFormat="1" applyFont="1" applyAlignment="1">
      <alignment horizontal="right" vertical="center"/>
    </xf>
    <xf numFmtId="0" fontId="5" fillId="0" borderId="0" xfId="3" applyFont="1"/>
    <xf numFmtId="187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2" xfId="3" applyFont="1" applyBorder="1" applyAlignment="1">
      <alignment vertical="center"/>
    </xf>
    <xf numFmtId="187" fontId="4" fillId="0" borderId="2" xfId="3" applyNumberFormat="1" applyFont="1" applyBorder="1" applyAlignment="1">
      <alignment horizontal="right" vertical="center"/>
    </xf>
    <xf numFmtId="189" fontId="2" fillId="0" borderId="0" xfId="3" applyNumberFormat="1" applyFont="1" applyAlignment="1">
      <alignment horizontal="right"/>
    </xf>
    <xf numFmtId="189" fontId="4" fillId="0" borderId="0" xfId="3" applyNumberFormat="1" applyFont="1" applyAlignment="1">
      <alignment vertical="center"/>
    </xf>
    <xf numFmtId="189" fontId="2" fillId="0" borderId="0" xfId="3" applyNumberFormat="1" applyFont="1" applyAlignment="1">
      <alignment vertical="center"/>
    </xf>
    <xf numFmtId="189" fontId="5" fillId="0" borderId="0" xfId="3" applyNumberFormat="1" applyFont="1" applyAlignment="1">
      <alignment horizontal="right"/>
    </xf>
    <xf numFmtId="0" fontId="7" fillId="0" borderId="0" xfId="0" applyFont="1"/>
    <xf numFmtId="189" fontId="5" fillId="2" borderId="0" xfId="3" applyNumberFormat="1" applyFont="1" applyFill="1" applyAlignment="1">
      <alignment horizontal="right"/>
    </xf>
    <xf numFmtId="189" fontId="4" fillId="2" borderId="0" xfId="3" applyNumberFormat="1" applyFont="1" applyFill="1" applyAlignment="1">
      <alignment horizontal="right"/>
    </xf>
    <xf numFmtId="187" fontId="5" fillId="0" borderId="0" xfId="3" applyNumberFormat="1" applyFont="1" applyBorder="1"/>
    <xf numFmtId="188" fontId="4" fillId="0" borderId="2" xfId="3" applyNumberFormat="1" applyFont="1" applyBorder="1" applyAlignment="1">
      <alignment horizontal="right" vertical="center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647700</xdr:colOff>
      <xdr:row>14</xdr:row>
      <xdr:rowOff>327025</xdr:rowOff>
    </xdr:from>
    <xdr:to>
      <xdr:col>3</xdr:col>
      <xdr:colOff>647700</xdr:colOff>
      <xdr:row>15</xdr:row>
      <xdr:rowOff>38100</xdr:rowOff>
    </xdr:to>
    <xdr:sp macro="" textlink="">
      <xdr:nvSpPr>
        <xdr:cNvPr id="3" name="Text 10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26200" y="48101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</xdr:col>
      <xdr:colOff>647700</xdr:colOff>
      <xdr:row>14</xdr:row>
      <xdr:rowOff>327025</xdr:rowOff>
    </xdr:from>
    <xdr:to>
      <xdr:col>1</xdr:col>
      <xdr:colOff>647700</xdr:colOff>
      <xdr:row>15</xdr:row>
      <xdr:rowOff>38100</xdr:rowOff>
    </xdr:to>
    <xdr:sp macro="" textlink="">
      <xdr:nvSpPr>
        <xdr:cNvPr id="8" name="Text 10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26200" y="48101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647700</xdr:colOff>
      <xdr:row>14</xdr:row>
      <xdr:rowOff>327025</xdr:rowOff>
    </xdr:from>
    <xdr:to>
      <xdr:col>2</xdr:col>
      <xdr:colOff>647700</xdr:colOff>
      <xdr:row>15</xdr:row>
      <xdr:rowOff>38100</xdr:rowOff>
    </xdr:to>
    <xdr:sp macro="" textlink="">
      <xdr:nvSpPr>
        <xdr:cNvPr id="9" name="Text 10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26200" y="48101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5"/>
  <sheetViews>
    <sheetView showGridLines="0" tabSelected="1" topLeftCell="A5" zoomScale="75" zoomScaleNormal="75" zoomScaleSheetLayoutView="75" workbookViewId="0">
      <selection activeCell="J15" sqref="J15"/>
    </sheetView>
  </sheetViews>
  <sheetFormatPr defaultRowHeight="14.25" customHeight="1" x14ac:dyDescent="0.65"/>
  <cols>
    <col min="1" max="1" width="51.28515625" style="4" customWidth="1"/>
    <col min="2" max="4" width="17.7109375" style="4" customWidth="1"/>
    <col min="5" max="16384" width="9.140625" style="4"/>
  </cols>
  <sheetData>
    <row r="1" spans="1:4" s="3" customFormat="1" ht="27.75" x14ac:dyDescent="0.65">
      <c r="A1" s="3" t="s">
        <v>13</v>
      </c>
      <c r="B1" s="4"/>
      <c r="C1" s="4"/>
      <c r="D1" s="4"/>
    </row>
    <row r="2" spans="1:4" s="1" customFormat="1" ht="27.75" x14ac:dyDescent="0.65">
      <c r="A2" s="2" t="s">
        <v>15</v>
      </c>
    </row>
    <row r="3" spans="1:4" s="3" customFormat="1" ht="9.9499999999999993" customHeight="1" x14ac:dyDescent="0.65">
      <c r="A3" s="5"/>
      <c r="B3" s="5"/>
      <c r="C3" s="5"/>
      <c r="D3" s="5"/>
    </row>
    <row r="4" spans="1:4" s="3" customFormat="1" ht="27" customHeight="1" x14ac:dyDescent="0.65">
      <c r="A4" s="6" t="s">
        <v>4</v>
      </c>
      <c r="B4" s="7" t="s">
        <v>0</v>
      </c>
      <c r="C4" s="7" t="s">
        <v>1</v>
      </c>
      <c r="D4" s="7" t="s">
        <v>2</v>
      </c>
    </row>
    <row r="5" spans="1:4" s="3" customFormat="1" ht="27.75" x14ac:dyDescent="0.65">
      <c r="A5" s="8"/>
      <c r="B5" s="27" t="s">
        <v>12</v>
      </c>
      <c r="C5" s="27"/>
      <c r="D5" s="27"/>
    </row>
    <row r="6" spans="1:4" s="9" customFormat="1" ht="27.75" x14ac:dyDescent="0.65">
      <c r="A6" s="8" t="s">
        <v>3</v>
      </c>
      <c r="B6" s="18">
        <f>SUM(C6:D6)</f>
        <v>301678</v>
      </c>
      <c r="C6" s="18">
        <f>SUM(C8:C13)</f>
        <v>170313</v>
      </c>
      <c r="D6" s="18">
        <f>SUM(D8:D13)</f>
        <v>131365</v>
      </c>
    </row>
    <row r="7" spans="1:4" s="9" customFormat="1" ht="8.25" customHeight="1" x14ac:dyDescent="0.5">
      <c r="A7" s="8"/>
      <c r="B7" s="19"/>
      <c r="C7" s="20"/>
      <c r="D7" s="20"/>
    </row>
    <row r="8" spans="1:4" s="10" customFormat="1" ht="27.75" x14ac:dyDescent="0.65">
      <c r="A8" s="15" t="s">
        <v>6</v>
      </c>
      <c r="B8" s="21">
        <f>C8+D8</f>
        <v>1232</v>
      </c>
      <c r="C8" s="23">
        <v>1232</v>
      </c>
      <c r="D8" s="23">
        <v>0</v>
      </c>
    </row>
    <row r="9" spans="1:4" s="10" customFormat="1" ht="27.75" x14ac:dyDescent="0.65">
      <c r="A9" s="15" t="s">
        <v>7</v>
      </c>
      <c r="B9" s="21">
        <f t="shared" ref="B9:B13" si="0">C9+D9</f>
        <v>21066</v>
      </c>
      <c r="C9" s="23">
        <v>11566</v>
      </c>
      <c r="D9" s="23">
        <v>9500</v>
      </c>
    </row>
    <row r="10" spans="1:4" s="10" customFormat="1" ht="27.75" x14ac:dyDescent="0.65">
      <c r="A10" s="15" t="s">
        <v>8</v>
      </c>
      <c r="B10" s="21">
        <f t="shared" si="0"/>
        <v>37260</v>
      </c>
      <c r="C10" s="23">
        <v>23893</v>
      </c>
      <c r="D10" s="23">
        <v>13367</v>
      </c>
    </row>
    <row r="11" spans="1:4" s="10" customFormat="1" ht="27.75" x14ac:dyDescent="0.65">
      <c r="A11" s="15" t="s">
        <v>9</v>
      </c>
      <c r="B11" s="21">
        <f t="shared" si="0"/>
        <v>123161</v>
      </c>
      <c r="C11" s="23">
        <v>80431</v>
      </c>
      <c r="D11" s="23">
        <v>42730</v>
      </c>
    </row>
    <row r="12" spans="1:4" ht="27.75" x14ac:dyDescent="0.65">
      <c r="A12" s="15" t="s">
        <v>10</v>
      </c>
      <c r="B12" s="21">
        <f t="shared" si="0"/>
        <v>118204</v>
      </c>
      <c r="C12" s="23">
        <v>52436</v>
      </c>
      <c r="D12" s="24">
        <v>65768</v>
      </c>
    </row>
    <row r="13" spans="1:4" ht="27.75" x14ac:dyDescent="0.65">
      <c r="A13" s="15" t="s">
        <v>11</v>
      </c>
      <c r="B13" s="21">
        <f t="shared" si="0"/>
        <v>755</v>
      </c>
      <c r="C13" s="23">
        <v>755</v>
      </c>
      <c r="D13" s="23">
        <v>0</v>
      </c>
    </row>
    <row r="14" spans="1:4" ht="27.75" x14ac:dyDescent="0.65">
      <c r="B14" s="28" t="s">
        <v>5</v>
      </c>
      <c r="C14" s="28"/>
      <c r="D14" s="28"/>
    </row>
    <row r="15" spans="1:4" s="9" customFormat="1" ht="27.75" x14ac:dyDescent="0.5">
      <c r="A15" s="8" t="s">
        <v>3</v>
      </c>
      <c r="B15" s="11">
        <f t="shared" ref="B15:C15" si="1">SUM(B17:B22)</f>
        <v>100</v>
      </c>
      <c r="C15" s="11">
        <f t="shared" si="1"/>
        <v>100</v>
      </c>
      <c r="D15" s="11">
        <f>SUM(D17:D22)</f>
        <v>100</v>
      </c>
    </row>
    <row r="16" spans="1:4" s="9" customFormat="1" ht="9" customHeight="1" x14ac:dyDescent="0.5">
      <c r="A16" s="8"/>
      <c r="B16" s="11"/>
      <c r="C16" s="11"/>
      <c r="D16" s="11"/>
    </row>
    <row r="17" spans="1:4" s="10" customFormat="1" ht="27.75" x14ac:dyDescent="0.5">
      <c r="A17" s="15" t="s">
        <v>6</v>
      </c>
      <c r="B17" s="12">
        <f>ROUND(+B8/$B$6*100,1)</f>
        <v>0.4</v>
      </c>
      <c r="C17" s="12">
        <f>ROUND(+C8/$C$6*100,1)</f>
        <v>0.7</v>
      </c>
      <c r="D17" s="12" t="s">
        <v>17</v>
      </c>
    </row>
    <row r="18" spans="1:4" s="10" customFormat="1" ht="27.75" x14ac:dyDescent="0.5">
      <c r="A18" s="15" t="s">
        <v>7</v>
      </c>
      <c r="B18" s="12">
        <f t="shared" ref="B18:B21" si="2">ROUND(+B9/$B$6*100,1)</f>
        <v>7</v>
      </c>
      <c r="C18" s="12">
        <f t="shared" ref="C18:C21" si="3">ROUND(+C9/$C$6*100,1)</f>
        <v>6.8</v>
      </c>
      <c r="D18" s="12">
        <f t="shared" ref="D18:D21" si="4">+D9/$D$6*100</f>
        <v>7.2317588398736348</v>
      </c>
    </row>
    <row r="19" spans="1:4" s="10" customFormat="1" ht="27.75" x14ac:dyDescent="0.5">
      <c r="A19" s="15" t="s">
        <v>8</v>
      </c>
      <c r="B19" s="12">
        <f t="shared" si="2"/>
        <v>12.4</v>
      </c>
      <c r="C19" s="12">
        <f t="shared" si="3"/>
        <v>14</v>
      </c>
      <c r="D19" s="12">
        <f>+D10/$D$6*100</f>
        <v>10.175465306588514</v>
      </c>
    </row>
    <row r="20" spans="1:4" s="10" customFormat="1" ht="27.75" x14ac:dyDescent="0.5">
      <c r="A20" s="15" t="s">
        <v>9</v>
      </c>
      <c r="B20" s="12">
        <f t="shared" si="2"/>
        <v>40.799999999999997</v>
      </c>
      <c r="C20" s="12">
        <f t="shared" si="3"/>
        <v>47.2</v>
      </c>
      <c r="D20" s="12">
        <f>+D11/$D$6*100</f>
        <v>32.527690023978991</v>
      </c>
    </row>
    <row r="21" spans="1:4" ht="27.75" x14ac:dyDescent="0.65">
      <c r="A21" s="15" t="s">
        <v>10</v>
      </c>
      <c r="B21" s="12">
        <f t="shared" si="2"/>
        <v>39.200000000000003</v>
      </c>
      <c r="C21" s="12">
        <f t="shared" si="3"/>
        <v>30.8</v>
      </c>
      <c r="D21" s="12">
        <f t="shared" si="4"/>
        <v>50.065085829558868</v>
      </c>
    </row>
    <row r="22" spans="1:4" ht="27.75" x14ac:dyDescent="0.65">
      <c r="A22" s="16" t="s">
        <v>11</v>
      </c>
      <c r="B22" s="17">
        <f>ROUNDDOWN(+B13/$B$6*100,1)</f>
        <v>0.2</v>
      </c>
      <c r="C22" s="17">
        <f>ROUNDUP(+C13/$C$6*100,1)</f>
        <v>0.5</v>
      </c>
      <c r="D22" s="26">
        <f>+D13/$D$6*100</f>
        <v>0</v>
      </c>
    </row>
    <row r="23" spans="1:4" ht="24" customHeight="1" x14ac:dyDescent="0.65">
      <c r="A23" s="13" t="s">
        <v>18</v>
      </c>
      <c r="B23" s="14"/>
      <c r="C23" s="14"/>
      <c r="D23" s="25"/>
    </row>
    <row r="24" spans="1:4" s="22" customFormat="1" ht="30.75" customHeight="1" x14ac:dyDescent="0.65">
      <c r="A24" s="1" t="s">
        <v>14</v>
      </c>
    </row>
    <row r="25" spans="1:4" s="22" customFormat="1" ht="27" customHeight="1" x14ac:dyDescent="0.65">
      <c r="A25" s="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2019-11-13T08:10:36Z</dcterms:modified>
</cp:coreProperties>
</file>