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5" sheetId="1" r:id="rId1"/>
  </sheets>
  <calcPr calcId="144525"/>
</workbook>
</file>

<file path=xl/calcChain.xml><?xml version="1.0" encoding="utf-8"?>
<calcChain xmlns="http://schemas.openxmlformats.org/spreadsheetml/2006/main">
  <c r="P34" i="1" l="1"/>
  <c r="M34" i="1"/>
  <c r="Q34" i="1" s="1"/>
  <c r="L34" i="1"/>
  <c r="K34" i="1"/>
  <c r="O34" i="1" s="1"/>
  <c r="Q33" i="1"/>
  <c r="P33" i="1"/>
  <c r="O33" i="1"/>
  <c r="P32" i="1"/>
  <c r="M32" i="1"/>
  <c r="L32" i="1"/>
  <c r="K32" i="1"/>
  <c r="O32" i="1" s="1"/>
  <c r="Q31" i="1"/>
  <c r="O31" i="1"/>
  <c r="L31" i="1"/>
  <c r="P31" i="1" s="1"/>
  <c r="K31" i="1"/>
  <c r="Q30" i="1"/>
  <c r="O30" i="1"/>
  <c r="M30" i="1"/>
  <c r="L30" i="1"/>
  <c r="P30" i="1" s="1"/>
  <c r="K30" i="1"/>
  <c r="O29" i="1"/>
  <c r="Q28" i="1"/>
  <c r="P28" i="1"/>
  <c r="O28" i="1"/>
  <c r="P27" i="1"/>
  <c r="M27" i="1"/>
  <c r="Q27" i="1" s="1"/>
  <c r="L27" i="1"/>
  <c r="K27" i="1"/>
  <c r="O27" i="1" s="1"/>
  <c r="P26" i="1"/>
  <c r="M26" i="1"/>
  <c r="Q26" i="1" s="1"/>
  <c r="L26" i="1"/>
  <c r="K26" i="1"/>
  <c r="O26" i="1" s="1"/>
  <c r="O25" i="1"/>
  <c r="P24" i="1"/>
  <c r="M24" i="1"/>
  <c r="Q24" i="1" s="1"/>
  <c r="L24" i="1"/>
  <c r="K24" i="1"/>
  <c r="O24" i="1" s="1"/>
  <c r="P23" i="1"/>
  <c r="M23" i="1"/>
  <c r="Q23" i="1" s="1"/>
  <c r="K23" i="1"/>
  <c r="O23" i="1" s="1"/>
  <c r="Q22" i="1"/>
  <c r="M22" i="1"/>
  <c r="L22" i="1"/>
  <c r="K22" i="1"/>
  <c r="O22" i="1" s="1"/>
  <c r="P21" i="1"/>
  <c r="M21" i="1"/>
  <c r="Q21" i="1" s="1"/>
  <c r="L21" i="1"/>
  <c r="K21" i="1"/>
  <c r="O21" i="1" s="1"/>
  <c r="I20" i="1"/>
  <c r="O18" i="1"/>
  <c r="O15" i="1"/>
  <c r="O14" i="1"/>
  <c r="M13" i="1"/>
  <c r="L13" i="1"/>
  <c r="L29" i="1" s="1"/>
  <c r="K13" i="1"/>
  <c r="O12" i="1"/>
  <c r="O10" i="1"/>
  <c r="M9" i="1"/>
  <c r="M25" i="1" s="1"/>
  <c r="L9" i="1"/>
  <c r="L25" i="1" s="1"/>
  <c r="P25" i="1" s="1"/>
  <c r="P20" i="1" s="1"/>
  <c r="K9" i="1"/>
  <c r="O8" i="1"/>
  <c r="O7" i="1"/>
  <c r="O6" i="1"/>
  <c r="O5" i="1"/>
  <c r="O20" i="1" l="1"/>
  <c r="Q20" i="1"/>
  <c r="M20" i="1"/>
  <c r="K20" i="1"/>
</calcChain>
</file>

<file path=xl/sharedStrings.xml><?xml version="1.0" encoding="utf-8"?>
<sst xmlns="http://schemas.openxmlformats.org/spreadsheetml/2006/main" count="58" uniqueCount="27">
  <si>
    <t>ตารางที่ 5 จำนวนและร้อยละของประชากรอายุ 15 ปีขึ้นไป จำแนกตามระดับการศึกษาที่สำเร็จ และเพศ  เฉลี่ยปี 2561</t>
  </si>
  <si>
    <t>ระดับการศึกษาที่สำเร็จ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</si>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</sst>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gray0625">
        <fgColor theme="0"/>
        <bgColor theme="6" tint="0.599963377788628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Border="1"/>
    <xf numFmtId="0" fontId="1" fillId="0" borderId="0" xfId="0" applyFont="1"/>
    <xf numFmtId="0" fontId="1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right" vertical="center" wrapText="1" indent="1"/>
    </xf>
    <xf numFmtId="3" fontId="1" fillId="0" borderId="1" xfId="0" applyNumberFormat="1" applyFont="1" applyBorder="1" applyAlignment="1">
      <alignment horizontal="right" vertical="center" wrapText="1" indent="1"/>
    </xf>
    <xf numFmtId="3" fontId="1" fillId="0" borderId="1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 indent="1"/>
    </xf>
    <xf numFmtId="3" fontId="1" fillId="0" borderId="7" xfId="0" applyNumberFormat="1" applyFont="1" applyBorder="1" applyAlignment="1">
      <alignment horizontal="right" vertical="center" indent="1"/>
    </xf>
    <xf numFmtId="3" fontId="1" fillId="0" borderId="8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0" fontId="2" fillId="0" borderId="6" xfId="0" applyFont="1" applyBorder="1" applyAlignment="1">
      <alignment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6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4" fontId="2" fillId="0" borderId="0" xfId="0" applyNumberFormat="1" applyFont="1"/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wrapText="1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0" fontId="2" fillId="3" borderId="3" xfId="0" applyFont="1" applyFill="1" applyBorder="1" applyAlignment="1">
      <alignment horizontal="center" vertical="top" wrapText="1"/>
    </xf>
    <xf numFmtId="0" fontId="2" fillId="0" borderId="0" xfId="0" applyFont="1" applyBorder="1"/>
    <xf numFmtId="187" fontId="1" fillId="0" borderId="6" xfId="0" applyNumberFormat="1" applyFont="1" applyBorder="1" applyAlignment="1">
      <alignment horizontal="right" vertical="center" wrapText="1" indent="1"/>
    </xf>
    <xf numFmtId="187" fontId="1" fillId="0" borderId="1" xfId="0" applyNumberFormat="1" applyFont="1" applyBorder="1" applyAlignment="1">
      <alignment horizontal="right" vertical="center" wrapText="1" indent="1"/>
    </xf>
    <xf numFmtId="187" fontId="1" fillId="0" borderId="8" xfId="0" applyNumberFormat="1" applyFont="1" applyBorder="1" applyAlignment="1">
      <alignment horizontal="right" vertical="center" wrapText="1" indent="1"/>
    </xf>
    <xf numFmtId="187" fontId="1" fillId="0" borderId="1" xfId="0" applyNumberFormat="1" applyFont="1" applyBorder="1" applyAlignment="1">
      <alignment horizontal="right" wrapText="1" indent="1"/>
    </xf>
    <xf numFmtId="187" fontId="2" fillId="0" borderId="0" xfId="0" applyNumberFormat="1" applyFont="1" applyBorder="1" applyAlignment="1">
      <alignment horizontal="right" indent="1"/>
    </xf>
    <xf numFmtId="187" fontId="2" fillId="0" borderId="1" xfId="0" applyNumberFormat="1" applyFont="1" applyBorder="1" applyAlignment="1">
      <alignment horizontal="right" wrapText="1" indent="1"/>
    </xf>
    <xf numFmtId="187" fontId="2" fillId="0" borderId="0" xfId="0" applyNumberFormat="1" applyFont="1" applyBorder="1" applyAlignment="1">
      <alignment horizontal="center" vertical="center" wrapText="1"/>
    </xf>
    <xf numFmtId="187" fontId="2" fillId="0" borderId="6" xfId="0" applyNumberFormat="1" applyFont="1" applyBorder="1" applyAlignment="1">
      <alignment horizontal="right" vertical="center" wrapText="1" indent="1"/>
    </xf>
    <xf numFmtId="187" fontId="2" fillId="0" borderId="10" xfId="0" applyNumberFormat="1" applyFont="1" applyBorder="1" applyAlignment="1">
      <alignment horizontal="right" vertical="center" wrapText="1" indent="1"/>
    </xf>
    <xf numFmtId="187" fontId="2" fillId="0" borderId="6" xfId="0" applyNumberFormat="1" applyFont="1" applyBorder="1" applyAlignment="1">
      <alignment horizontal="right" wrapText="1" indent="1"/>
    </xf>
    <xf numFmtId="187" fontId="2" fillId="0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right" vertical="center" wrapText="1" indent="1"/>
    </xf>
    <xf numFmtId="1" fontId="2" fillId="0" borderId="10" xfId="0" applyNumberFormat="1" applyFont="1" applyBorder="1" applyAlignment="1">
      <alignment horizontal="right" vertical="center" wrapText="1" indent="1"/>
    </xf>
    <xf numFmtId="1" fontId="2" fillId="0" borderId="0" xfId="0" applyNumberFormat="1" applyFont="1" applyBorder="1" applyAlignment="1">
      <alignment horizontal="right" indent="1"/>
    </xf>
    <xf numFmtId="1" fontId="2" fillId="0" borderId="6" xfId="0" applyNumberFormat="1" applyFont="1" applyBorder="1" applyAlignment="1">
      <alignment horizontal="right" wrapText="1" indent="1"/>
    </xf>
    <xf numFmtId="0" fontId="2" fillId="0" borderId="11" xfId="0" applyFont="1" applyBorder="1" applyAlignment="1">
      <alignment vertical="top" wrapText="1"/>
    </xf>
    <xf numFmtId="187" fontId="2" fillId="0" borderId="11" xfId="0" applyNumberFormat="1" applyFont="1" applyBorder="1" applyAlignment="1">
      <alignment horizontal="right" vertical="center" wrapText="1" indent="1"/>
    </xf>
    <xf numFmtId="187" fontId="2" fillId="0" borderId="13" xfId="0" applyNumberFormat="1" applyFont="1" applyBorder="1" applyAlignment="1">
      <alignment horizontal="right" vertical="center" wrapText="1" indent="1"/>
    </xf>
    <xf numFmtId="187" fontId="2" fillId="0" borderId="11" xfId="0" applyNumberFormat="1" applyFont="1" applyBorder="1" applyAlignment="1">
      <alignment horizontal="right" wrapText="1" indent="1"/>
    </xf>
    <xf numFmtId="0" fontId="3" fillId="0" borderId="0" xfId="0" applyFont="1"/>
    <xf numFmtId="187" fontId="2" fillId="0" borderId="0" xfId="0" applyNumberFormat="1" applyFont="1"/>
    <xf numFmtId="0" fontId="1" fillId="0" borderId="0" xfId="0" applyFont="1" applyAlignment="1"/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87" fontId="2" fillId="3" borderId="2" xfId="0" applyNumberFormat="1" applyFont="1" applyFill="1" applyBorder="1" applyAlignment="1">
      <alignment horizont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zoomScale="90" zoomScaleNormal="90" workbookViewId="0">
      <selection activeCell="T11" sqref="S11:T11"/>
    </sheetView>
  </sheetViews>
  <sheetFormatPr defaultRowHeight="24" x14ac:dyDescent="0.55000000000000004"/>
  <cols>
    <col min="1" max="1" width="34.875" style="1" customWidth="1"/>
    <col min="2" max="2" width="10.375" style="1" hidden="1" customWidth="1"/>
    <col min="3" max="4" width="9.375" style="1" hidden="1" customWidth="1"/>
    <col min="5" max="5" width="10.375" style="1" hidden="1" customWidth="1"/>
    <col min="6" max="7" width="9.375" style="1" hidden="1" customWidth="1"/>
    <col min="8" max="8" width="10.375" style="1" hidden="1" customWidth="1"/>
    <col min="9" max="10" width="9.375" style="1" hidden="1" customWidth="1"/>
    <col min="11" max="11" width="13" style="1" hidden="1" customWidth="1"/>
    <col min="12" max="13" width="11.25" style="1" hidden="1" customWidth="1"/>
    <col min="14" max="14" width="0" style="1" hidden="1" customWidth="1"/>
    <col min="15" max="17" width="14.75" style="1" customWidth="1"/>
    <col min="18" max="18" width="9" style="1"/>
    <col min="19" max="20" width="9.625" style="1" bestFit="1" customWidth="1"/>
    <col min="21" max="16384" width="9" style="1"/>
  </cols>
  <sheetData>
    <row r="1" spans="1:21" x14ac:dyDescent="0.5500000000000000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21" s="6" customFormat="1" x14ac:dyDescent="0.55000000000000004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3</v>
      </c>
      <c r="G2" s="4" t="s">
        <v>4</v>
      </c>
      <c r="H2" s="4" t="s">
        <v>6</v>
      </c>
      <c r="I2" s="4" t="s">
        <v>3</v>
      </c>
      <c r="J2" s="4" t="s">
        <v>4</v>
      </c>
      <c r="K2" s="4" t="s">
        <v>7</v>
      </c>
      <c r="L2" s="4" t="s">
        <v>3</v>
      </c>
      <c r="M2" s="4" t="s">
        <v>4</v>
      </c>
      <c r="N2" s="5"/>
      <c r="O2" s="4" t="s">
        <v>26</v>
      </c>
      <c r="P2" s="4" t="s">
        <v>3</v>
      </c>
      <c r="Q2" s="4" t="s">
        <v>4</v>
      </c>
    </row>
    <row r="3" spans="1:21" s="6" customFormat="1" x14ac:dyDescent="0.55000000000000004">
      <c r="A3" s="7"/>
      <c r="B3" s="52" t="s">
        <v>8</v>
      </c>
      <c r="C3" s="52"/>
      <c r="D3" s="53"/>
      <c r="E3" s="53" t="s">
        <v>8</v>
      </c>
      <c r="F3" s="54"/>
      <c r="G3" s="54"/>
      <c r="H3" s="55" t="s">
        <v>8</v>
      </c>
      <c r="I3" s="55"/>
      <c r="J3" s="55"/>
      <c r="K3" s="55" t="s">
        <v>8</v>
      </c>
      <c r="L3" s="55"/>
      <c r="M3" s="55"/>
      <c r="N3" s="8"/>
      <c r="O3" s="54" t="s">
        <v>8</v>
      </c>
      <c r="P3" s="54"/>
      <c r="Q3" s="54"/>
    </row>
    <row r="4" spans="1:21" x14ac:dyDescent="0.55000000000000004">
      <c r="A4" s="9" t="s">
        <v>9</v>
      </c>
      <c r="B4" s="10">
        <v>1242613</v>
      </c>
      <c r="C4" s="10">
        <v>601682</v>
      </c>
      <c r="D4" s="10">
        <v>640931</v>
      </c>
      <c r="E4" s="11">
        <v>1247121</v>
      </c>
      <c r="F4" s="11">
        <v>603672</v>
      </c>
      <c r="G4" s="11">
        <v>643449</v>
      </c>
      <c r="H4" s="12">
        <v>1250321</v>
      </c>
      <c r="I4" s="12">
        <v>605079</v>
      </c>
      <c r="J4" s="12">
        <v>645242</v>
      </c>
      <c r="K4" s="12">
        <v>1253166</v>
      </c>
      <c r="L4" s="12">
        <v>606327</v>
      </c>
      <c r="M4" s="12">
        <v>646839</v>
      </c>
      <c r="N4" s="13"/>
      <c r="O4" s="14">
        <v>1248306</v>
      </c>
      <c r="P4" s="12">
        <v>604190</v>
      </c>
      <c r="Q4" s="15">
        <v>644116</v>
      </c>
      <c r="T4" s="16"/>
      <c r="U4" s="16"/>
    </row>
    <row r="5" spans="1:21" x14ac:dyDescent="0.55000000000000004">
      <c r="A5" s="17" t="s">
        <v>10</v>
      </c>
      <c r="B5" s="18">
        <v>31840</v>
      </c>
      <c r="C5" s="18">
        <v>12858</v>
      </c>
      <c r="D5" s="18">
        <v>18982</v>
      </c>
      <c r="E5" s="18">
        <v>31160</v>
      </c>
      <c r="F5" s="18">
        <v>7861</v>
      </c>
      <c r="G5" s="18">
        <v>23298</v>
      </c>
      <c r="H5" s="19">
        <v>37205</v>
      </c>
      <c r="I5" s="19">
        <v>11927</v>
      </c>
      <c r="J5" s="19">
        <v>25278</v>
      </c>
      <c r="K5" s="19">
        <v>34987</v>
      </c>
      <c r="L5" s="19">
        <v>12921</v>
      </c>
      <c r="M5" s="19">
        <v>22066</v>
      </c>
      <c r="N5" s="13"/>
      <c r="O5" s="20">
        <f t="shared" ref="O5:O18" si="0">P5+Q5</f>
        <v>33798</v>
      </c>
      <c r="P5" s="19">
        <v>11392</v>
      </c>
      <c r="Q5" s="21">
        <v>22406</v>
      </c>
      <c r="S5" s="22"/>
      <c r="T5" s="22"/>
    </row>
    <row r="6" spans="1:21" x14ac:dyDescent="0.55000000000000004">
      <c r="A6" s="17" t="s">
        <v>11</v>
      </c>
      <c r="B6" s="18">
        <v>290800</v>
      </c>
      <c r="C6" s="18">
        <v>123648</v>
      </c>
      <c r="D6" s="18">
        <v>167152</v>
      </c>
      <c r="E6" s="18">
        <v>295275</v>
      </c>
      <c r="F6" s="18">
        <v>123811</v>
      </c>
      <c r="G6" s="18">
        <v>171464</v>
      </c>
      <c r="H6" s="19">
        <v>296910</v>
      </c>
      <c r="I6" s="19">
        <v>118642</v>
      </c>
      <c r="J6" s="19">
        <v>178268</v>
      </c>
      <c r="K6" s="19">
        <v>291415</v>
      </c>
      <c r="L6" s="19">
        <v>123360</v>
      </c>
      <c r="M6" s="19">
        <v>168055</v>
      </c>
      <c r="N6" s="13"/>
      <c r="O6" s="20">
        <f t="shared" si="0"/>
        <v>293600</v>
      </c>
      <c r="P6" s="19">
        <v>122365</v>
      </c>
      <c r="Q6" s="21">
        <v>171235</v>
      </c>
      <c r="S6" s="22"/>
      <c r="T6" s="22"/>
    </row>
    <row r="7" spans="1:21" x14ac:dyDescent="0.55000000000000004">
      <c r="A7" s="17" t="s">
        <v>12</v>
      </c>
      <c r="B7" s="18">
        <v>320054</v>
      </c>
      <c r="C7" s="18">
        <v>172293</v>
      </c>
      <c r="D7" s="18">
        <v>147761</v>
      </c>
      <c r="E7" s="18">
        <v>301360</v>
      </c>
      <c r="F7" s="18">
        <v>152209</v>
      </c>
      <c r="G7" s="18">
        <v>149151</v>
      </c>
      <c r="H7" s="19">
        <v>301605</v>
      </c>
      <c r="I7" s="19">
        <v>161263</v>
      </c>
      <c r="J7" s="19">
        <v>140342</v>
      </c>
      <c r="K7" s="19">
        <v>314345</v>
      </c>
      <c r="L7" s="19">
        <v>166388</v>
      </c>
      <c r="M7" s="19">
        <v>147957</v>
      </c>
      <c r="N7" s="13"/>
      <c r="O7" s="20">
        <f t="shared" si="0"/>
        <v>309341</v>
      </c>
      <c r="P7" s="19">
        <v>163038</v>
      </c>
      <c r="Q7" s="21">
        <v>146303</v>
      </c>
      <c r="S7" s="22"/>
      <c r="T7" s="22"/>
    </row>
    <row r="8" spans="1:21" x14ac:dyDescent="0.55000000000000004">
      <c r="A8" s="17" t="s">
        <v>13</v>
      </c>
      <c r="B8" s="18">
        <v>223111</v>
      </c>
      <c r="C8" s="18">
        <v>129221</v>
      </c>
      <c r="D8" s="18">
        <v>93890</v>
      </c>
      <c r="E8" s="18">
        <v>234077</v>
      </c>
      <c r="F8" s="18">
        <v>131131</v>
      </c>
      <c r="G8" s="18">
        <v>102947</v>
      </c>
      <c r="H8" s="19">
        <v>239923</v>
      </c>
      <c r="I8" s="19">
        <v>128986</v>
      </c>
      <c r="J8" s="19">
        <v>110937</v>
      </c>
      <c r="K8" s="19">
        <v>242415</v>
      </c>
      <c r="L8" s="19">
        <v>132274</v>
      </c>
      <c r="M8" s="19">
        <v>110141</v>
      </c>
      <c r="N8" s="13"/>
      <c r="O8" s="20">
        <f t="shared" si="0"/>
        <v>234882</v>
      </c>
      <c r="P8" s="19">
        <v>130403</v>
      </c>
      <c r="Q8" s="21">
        <v>104479</v>
      </c>
      <c r="S8" s="22"/>
      <c r="T8" s="22"/>
    </row>
    <row r="9" spans="1:21" x14ac:dyDescent="0.55000000000000004">
      <c r="A9" s="17" t="s">
        <v>14</v>
      </c>
      <c r="B9" s="18">
        <v>170592</v>
      </c>
      <c r="C9" s="18">
        <v>77793</v>
      </c>
      <c r="D9" s="18">
        <v>92799</v>
      </c>
      <c r="E9" s="18">
        <v>189242</v>
      </c>
      <c r="F9" s="18">
        <v>100668</v>
      </c>
      <c r="G9" s="18">
        <v>88573</v>
      </c>
      <c r="H9" s="19">
        <v>179342</v>
      </c>
      <c r="I9" s="19">
        <v>100258</v>
      </c>
      <c r="J9" s="19">
        <v>79084</v>
      </c>
      <c r="K9" s="23">
        <f>SUM(K10:K12)</f>
        <v>183581</v>
      </c>
      <c r="L9" s="23">
        <f>SUM(L10:L12)</f>
        <v>97074</v>
      </c>
      <c r="M9" s="23">
        <f>SUM(M10:M12)</f>
        <v>86507</v>
      </c>
      <c r="N9" s="13"/>
      <c r="O9" s="20">
        <v>180689</v>
      </c>
      <c r="P9" s="19">
        <v>93948</v>
      </c>
      <c r="Q9" s="21">
        <v>86741</v>
      </c>
      <c r="R9" s="16"/>
      <c r="S9" s="22"/>
      <c r="T9" s="22"/>
    </row>
    <row r="10" spans="1:21" x14ac:dyDescent="0.55000000000000004">
      <c r="A10" s="17" t="s">
        <v>15</v>
      </c>
      <c r="B10" s="18">
        <v>119459</v>
      </c>
      <c r="C10" s="18">
        <v>52517</v>
      </c>
      <c r="D10" s="18">
        <v>66942</v>
      </c>
      <c r="E10" s="18">
        <v>134788</v>
      </c>
      <c r="F10" s="18">
        <v>72490</v>
      </c>
      <c r="G10" s="18">
        <v>62298</v>
      </c>
      <c r="H10" s="19">
        <v>134418</v>
      </c>
      <c r="I10" s="19">
        <v>72183</v>
      </c>
      <c r="J10" s="19">
        <v>62235</v>
      </c>
      <c r="K10" s="19">
        <v>133529</v>
      </c>
      <c r="L10" s="19">
        <v>72693</v>
      </c>
      <c r="M10" s="19">
        <v>60836</v>
      </c>
      <c r="N10" s="13"/>
      <c r="O10" s="20">
        <f t="shared" si="0"/>
        <v>130549</v>
      </c>
      <c r="P10" s="19">
        <v>67471</v>
      </c>
      <c r="Q10" s="21">
        <v>63078</v>
      </c>
      <c r="S10" s="22"/>
      <c r="T10" s="22"/>
    </row>
    <row r="11" spans="1:21" x14ac:dyDescent="0.55000000000000004">
      <c r="A11" s="17" t="s">
        <v>16</v>
      </c>
      <c r="B11" s="18">
        <v>51133</v>
      </c>
      <c r="C11" s="18">
        <v>25276</v>
      </c>
      <c r="D11" s="18">
        <v>25857</v>
      </c>
      <c r="E11" s="18">
        <v>54454</v>
      </c>
      <c r="F11" s="18">
        <v>28178</v>
      </c>
      <c r="G11" s="18">
        <v>26275</v>
      </c>
      <c r="H11" s="19">
        <v>44924</v>
      </c>
      <c r="I11" s="19">
        <v>28075</v>
      </c>
      <c r="J11" s="19">
        <v>16849</v>
      </c>
      <c r="K11" s="19">
        <v>50052</v>
      </c>
      <c r="L11" s="19">
        <v>24381</v>
      </c>
      <c r="M11" s="19">
        <v>25671</v>
      </c>
      <c r="N11" s="13"/>
      <c r="O11" s="20">
        <v>50141</v>
      </c>
      <c r="P11" s="19">
        <v>26477</v>
      </c>
      <c r="Q11" s="21">
        <v>23663</v>
      </c>
      <c r="S11" s="22"/>
      <c r="T11" s="22"/>
    </row>
    <row r="12" spans="1:21" x14ac:dyDescent="0.55000000000000004">
      <c r="A12" s="17" t="s">
        <v>17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3"/>
      <c r="O12" s="20">
        <f t="shared" si="0"/>
        <v>0</v>
      </c>
      <c r="P12" s="19">
        <v>0</v>
      </c>
      <c r="Q12" s="21">
        <v>0</v>
      </c>
      <c r="S12" s="22"/>
      <c r="T12" s="22"/>
    </row>
    <row r="13" spans="1:21" x14ac:dyDescent="0.55000000000000004">
      <c r="A13" s="17" t="s">
        <v>18</v>
      </c>
      <c r="B13" s="18">
        <v>203944</v>
      </c>
      <c r="C13" s="18">
        <v>85869</v>
      </c>
      <c r="D13" s="18">
        <v>118075</v>
      </c>
      <c r="E13" s="18">
        <v>191988</v>
      </c>
      <c r="F13" s="18">
        <v>84605</v>
      </c>
      <c r="G13" s="18">
        <v>107382</v>
      </c>
      <c r="H13" s="19">
        <v>190415</v>
      </c>
      <c r="I13" s="19">
        <v>81433</v>
      </c>
      <c r="J13" s="19">
        <v>108982</v>
      </c>
      <c r="K13" s="23">
        <f>SUM(K14:K16)</f>
        <v>184658</v>
      </c>
      <c r="L13" s="23">
        <f>SUM(L14:L16)</f>
        <v>73198</v>
      </c>
      <c r="M13" s="23">
        <f>SUM(M14:M16)</f>
        <v>111460</v>
      </c>
      <c r="N13" s="13"/>
      <c r="O13" s="20">
        <v>192751</v>
      </c>
      <c r="P13" s="19">
        <v>81276</v>
      </c>
      <c r="Q13" s="21">
        <v>111475</v>
      </c>
      <c r="S13" s="22"/>
      <c r="T13" s="22"/>
    </row>
    <row r="14" spans="1:21" x14ac:dyDescent="0.55000000000000004">
      <c r="A14" s="17" t="s">
        <v>19</v>
      </c>
      <c r="B14" s="18">
        <v>117369</v>
      </c>
      <c r="C14" s="18">
        <v>51871</v>
      </c>
      <c r="D14" s="18">
        <v>65498</v>
      </c>
      <c r="E14" s="18">
        <v>107922</v>
      </c>
      <c r="F14" s="18">
        <v>48146</v>
      </c>
      <c r="G14" s="18">
        <v>59775</v>
      </c>
      <c r="H14" s="19">
        <v>106403</v>
      </c>
      <c r="I14" s="19">
        <v>41782</v>
      </c>
      <c r="J14" s="19">
        <v>64621</v>
      </c>
      <c r="K14" s="19">
        <v>106974</v>
      </c>
      <c r="L14" s="19">
        <v>41889</v>
      </c>
      <c r="M14" s="19">
        <v>65085</v>
      </c>
      <c r="N14" s="13"/>
      <c r="O14" s="20">
        <f t="shared" si="0"/>
        <v>109667</v>
      </c>
      <c r="P14" s="19">
        <v>45922</v>
      </c>
      <c r="Q14" s="21">
        <v>63745</v>
      </c>
      <c r="S14" s="22"/>
      <c r="T14" s="22"/>
    </row>
    <row r="15" spans="1:21" x14ac:dyDescent="0.55000000000000004">
      <c r="A15" s="17" t="s">
        <v>20</v>
      </c>
      <c r="B15" s="18">
        <v>54231</v>
      </c>
      <c r="C15" s="18">
        <v>26141</v>
      </c>
      <c r="D15" s="18">
        <v>28090</v>
      </c>
      <c r="E15" s="18">
        <v>57972</v>
      </c>
      <c r="F15" s="18">
        <v>26816</v>
      </c>
      <c r="G15" s="18">
        <v>31156</v>
      </c>
      <c r="H15" s="19">
        <v>60948</v>
      </c>
      <c r="I15" s="19">
        <v>30459</v>
      </c>
      <c r="J15" s="19">
        <v>30489</v>
      </c>
      <c r="K15" s="19">
        <v>50604</v>
      </c>
      <c r="L15" s="19">
        <v>22403</v>
      </c>
      <c r="M15" s="19">
        <v>28201</v>
      </c>
      <c r="N15" s="13"/>
      <c r="O15" s="20">
        <f t="shared" si="0"/>
        <v>55939</v>
      </c>
      <c r="P15" s="19">
        <v>26455</v>
      </c>
      <c r="Q15" s="21">
        <v>29484</v>
      </c>
      <c r="S15" s="22"/>
      <c r="T15" s="22"/>
    </row>
    <row r="16" spans="1:21" x14ac:dyDescent="0.55000000000000004">
      <c r="A16" s="17" t="s">
        <v>21</v>
      </c>
      <c r="B16" s="18">
        <v>32344</v>
      </c>
      <c r="C16" s="18">
        <v>7857</v>
      </c>
      <c r="D16" s="18">
        <v>24487</v>
      </c>
      <c r="E16" s="18">
        <v>26094</v>
      </c>
      <c r="F16" s="18">
        <v>9643</v>
      </c>
      <c r="G16" s="18">
        <v>16451</v>
      </c>
      <c r="H16" s="19">
        <v>23064</v>
      </c>
      <c r="I16" s="19">
        <v>9192</v>
      </c>
      <c r="J16" s="19">
        <v>13872</v>
      </c>
      <c r="K16" s="19">
        <v>27080</v>
      </c>
      <c r="L16" s="19">
        <v>8906</v>
      </c>
      <c r="M16" s="19">
        <v>18174</v>
      </c>
      <c r="N16" s="13"/>
      <c r="O16" s="20">
        <v>27146</v>
      </c>
      <c r="P16" s="19">
        <v>8899</v>
      </c>
      <c r="Q16" s="21">
        <v>18246</v>
      </c>
      <c r="S16" s="22"/>
      <c r="T16" s="22"/>
    </row>
    <row r="17" spans="1:24" x14ac:dyDescent="0.55000000000000004">
      <c r="A17" s="17" t="s">
        <v>22</v>
      </c>
      <c r="B17" s="18">
        <v>626</v>
      </c>
      <c r="C17" s="18">
        <v>0</v>
      </c>
      <c r="D17" s="18">
        <v>626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3"/>
      <c r="O17" s="20">
        <v>156</v>
      </c>
      <c r="P17" s="19">
        <v>0</v>
      </c>
      <c r="Q17" s="21">
        <v>156</v>
      </c>
      <c r="S17" s="22"/>
      <c r="T17" s="22"/>
    </row>
    <row r="18" spans="1:24" x14ac:dyDescent="0.55000000000000004">
      <c r="A18" s="17" t="s">
        <v>23</v>
      </c>
      <c r="B18" s="18">
        <v>1646</v>
      </c>
      <c r="C18" s="18">
        <v>0</v>
      </c>
      <c r="D18" s="18">
        <v>1646</v>
      </c>
      <c r="E18" s="24">
        <v>4020</v>
      </c>
      <c r="F18" s="24">
        <v>3388</v>
      </c>
      <c r="G18" s="24">
        <v>633</v>
      </c>
      <c r="H18" s="25">
        <v>4921</v>
      </c>
      <c r="I18" s="25">
        <v>2570</v>
      </c>
      <c r="J18" s="25">
        <v>2351</v>
      </c>
      <c r="K18" s="25">
        <v>1765</v>
      </c>
      <c r="L18" s="25">
        <v>1112</v>
      </c>
      <c r="M18" s="25">
        <v>653</v>
      </c>
      <c r="N18" s="13"/>
      <c r="O18" s="26">
        <f t="shared" si="0"/>
        <v>3089</v>
      </c>
      <c r="P18" s="25">
        <v>1768</v>
      </c>
      <c r="Q18" s="27">
        <v>1321</v>
      </c>
      <c r="S18" s="22"/>
      <c r="T18" s="22"/>
    </row>
    <row r="19" spans="1:24" x14ac:dyDescent="0.55000000000000004">
      <c r="A19" s="28"/>
      <c r="B19" s="56" t="s">
        <v>24</v>
      </c>
      <c r="C19" s="57"/>
      <c r="D19" s="58"/>
      <c r="E19" s="59" t="s">
        <v>24</v>
      </c>
      <c r="F19" s="60"/>
      <c r="G19" s="60"/>
      <c r="H19" s="60" t="s">
        <v>24</v>
      </c>
      <c r="I19" s="60"/>
      <c r="J19" s="60"/>
      <c r="K19" s="60" t="s">
        <v>24</v>
      </c>
      <c r="L19" s="60"/>
      <c r="M19" s="60"/>
      <c r="N19" s="29"/>
      <c r="O19" s="61" t="s">
        <v>24</v>
      </c>
      <c r="P19" s="61"/>
      <c r="Q19" s="61"/>
      <c r="S19" s="22"/>
      <c r="T19" s="22"/>
    </row>
    <row r="20" spans="1:24" x14ac:dyDescent="0.55000000000000004">
      <c r="A20" s="9" t="s">
        <v>9</v>
      </c>
      <c r="B20" s="30">
        <v>100</v>
      </c>
      <c r="C20" s="30">
        <v>100</v>
      </c>
      <c r="D20" s="30">
        <v>100</v>
      </c>
      <c r="E20" s="31">
        <v>100</v>
      </c>
      <c r="F20" s="32">
        <v>100</v>
      </c>
      <c r="G20" s="31">
        <v>100</v>
      </c>
      <c r="H20" s="33">
        <v>100</v>
      </c>
      <c r="I20" s="33">
        <f>I21+I22+I23+I24+I25+I29+I34</f>
        <v>100.00000000000001</v>
      </c>
      <c r="J20" s="33">
        <v>100</v>
      </c>
      <c r="K20" s="33">
        <f>SUM(K21,K22,K23,K24,K25,K29,K34)</f>
        <v>100.01530555409259</v>
      </c>
      <c r="L20" s="33">
        <v>100</v>
      </c>
      <c r="M20" s="33">
        <f>SUM(M21,M22,M23,M24,M25,M29,M34)</f>
        <v>99.968509629134914</v>
      </c>
      <c r="N20" s="34"/>
      <c r="O20" s="33">
        <f>O21+O22+O23+O24+O25+O29+O33+O34</f>
        <v>100.00382638852315</v>
      </c>
      <c r="P20" s="35">
        <f>P21+P22+P23+P24+P25+P29+P33+P34</f>
        <v>100.01005534142466</v>
      </c>
      <c r="Q20" s="35">
        <f>Q21+Q22+Q23+Q24+Q25+Q29+Q33+Q34</f>
        <v>100.04867563644122</v>
      </c>
      <c r="S20" s="22"/>
      <c r="T20" s="22"/>
      <c r="V20" s="36"/>
      <c r="W20" s="36"/>
      <c r="X20" s="36"/>
    </row>
    <row r="21" spans="1:24" x14ac:dyDescent="0.55000000000000004">
      <c r="A21" s="17" t="s">
        <v>10</v>
      </c>
      <c r="B21" s="37">
        <v>2.6</v>
      </c>
      <c r="C21" s="37">
        <v>2.1</v>
      </c>
      <c r="D21" s="37">
        <v>3</v>
      </c>
      <c r="E21" s="37">
        <v>2.5</v>
      </c>
      <c r="F21" s="38">
        <v>1.3</v>
      </c>
      <c r="G21" s="37">
        <v>3.6</v>
      </c>
      <c r="H21" s="39">
        <v>3</v>
      </c>
      <c r="I21" s="39">
        <v>2</v>
      </c>
      <c r="J21" s="39">
        <v>3.9</v>
      </c>
      <c r="K21" s="39">
        <f>K5*100/K4</f>
        <v>2.7918887042897746</v>
      </c>
      <c r="L21" s="39">
        <f>L5*100/L4</f>
        <v>2.1310283065078743</v>
      </c>
      <c r="M21" s="39">
        <f>M5*100/M4</f>
        <v>3.4113589316661486</v>
      </c>
      <c r="N21" s="34"/>
      <c r="O21" s="39">
        <f>(B21+E21+H21+K21)/4</f>
        <v>2.7229721760724437</v>
      </c>
      <c r="P21" s="39">
        <f>(C21+F21+I21+L21)/4</f>
        <v>1.8827570766269686</v>
      </c>
      <c r="Q21" s="39">
        <f>(D21+G21+J21+M21)/4</f>
        <v>3.4778397329165371</v>
      </c>
      <c r="R21" s="22"/>
      <c r="S21" s="22"/>
      <c r="T21" s="22"/>
      <c r="V21" s="36"/>
      <c r="W21" s="36"/>
      <c r="X21" s="36"/>
    </row>
    <row r="22" spans="1:24" x14ac:dyDescent="0.55000000000000004">
      <c r="A22" s="17" t="s">
        <v>11</v>
      </c>
      <c r="B22" s="37">
        <v>23.4</v>
      </c>
      <c r="C22" s="37">
        <v>20.6</v>
      </c>
      <c r="D22" s="37">
        <v>26.1</v>
      </c>
      <c r="E22" s="37">
        <v>23.7</v>
      </c>
      <c r="F22" s="38">
        <v>20.5</v>
      </c>
      <c r="G22" s="37">
        <v>26.6</v>
      </c>
      <c r="H22" s="39">
        <v>23.7</v>
      </c>
      <c r="I22" s="39">
        <v>19.600000000000001</v>
      </c>
      <c r="J22" s="39">
        <v>27.6</v>
      </c>
      <c r="K22" s="39">
        <f>K6*100/K4</f>
        <v>23.254301505147762</v>
      </c>
      <c r="L22" s="39">
        <f>L6*100/L4</f>
        <v>20.345457154307823</v>
      </c>
      <c r="M22" s="39">
        <f>M6*100/M4</f>
        <v>25.980962805273027</v>
      </c>
      <c r="N22" s="34"/>
      <c r="O22" s="39">
        <f t="shared" ref="O22:Q34" si="1">(B22+E22+H22+K22)/4</f>
        <v>23.513575376286941</v>
      </c>
      <c r="P22" s="39">
        <v>20.2</v>
      </c>
      <c r="Q22" s="39">
        <f t="shared" si="1"/>
        <v>26.570240701318259</v>
      </c>
      <c r="R22" s="22"/>
      <c r="S22" s="22"/>
      <c r="T22" s="22"/>
      <c r="V22" s="36"/>
      <c r="W22" s="36"/>
      <c r="X22" s="36"/>
    </row>
    <row r="23" spans="1:24" x14ac:dyDescent="0.55000000000000004">
      <c r="A23" s="17" t="s">
        <v>12</v>
      </c>
      <c r="B23" s="37">
        <v>25.8</v>
      </c>
      <c r="C23" s="37">
        <v>28.6</v>
      </c>
      <c r="D23" s="37">
        <v>23.1</v>
      </c>
      <c r="E23" s="37">
        <v>24.2</v>
      </c>
      <c r="F23" s="38">
        <v>25.2</v>
      </c>
      <c r="G23" s="37">
        <v>23.2</v>
      </c>
      <c r="H23" s="39">
        <v>24.1</v>
      </c>
      <c r="I23" s="39">
        <v>26.8</v>
      </c>
      <c r="J23" s="39">
        <v>21.8</v>
      </c>
      <c r="K23" s="39">
        <f>K7*100/K4</f>
        <v>25.08406707491266</v>
      </c>
      <c r="L23" s="39">
        <v>27.5</v>
      </c>
      <c r="M23" s="39">
        <f>M7*100/M4</f>
        <v>22.873852689772882</v>
      </c>
      <c r="N23" s="34"/>
      <c r="O23" s="39">
        <f t="shared" si="1"/>
        <v>24.796016768728165</v>
      </c>
      <c r="P23" s="39">
        <f t="shared" si="1"/>
        <v>27.024999999999999</v>
      </c>
      <c r="Q23" s="39">
        <f t="shared" si="1"/>
        <v>22.743463172443221</v>
      </c>
      <c r="R23" s="22"/>
      <c r="S23" s="22"/>
      <c r="T23" s="22"/>
      <c r="V23" s="36"/>
      <c r="W23" s="36"/>
      <c r="X23" s="36"/>
    </row>
    <row r="24" spans="1:24" x14ac:dyDescent="0.55000000000000004">
      <c r="A24" s="17" t="s">
        <v>13</v>
      </c>
      <c r="B24" s="37">
        <v>17.899999999999999</v>
      </c>
      <c r="C24" s="37">
        <v>21.5</v>
      </c>
      <c r="D24" s="37">
        <v>14.6</v>
      </c>
      <c r="E24" s="37">
        <v>18.8</v>
      </c>
      <c r="F24" s="38">
        <v>21.7</v>
      </c>
      <c r="G24" s="37">
        <v>16</v>
      </c>
      <c r="H24" s="39">
        <v>19.2</v>
      </c>
      <c r="I24" s="39">
        <v>21.3</v>
      </c>
      <c r="J24" s="39">
        <v>17.2</v>
      </c>
      <c r="K24" s="39">
        <f>K8*100/K4</f>
        <v>19.344204997582125</v>
      </c>
      <c r="L24" s="39">
        <f>L8*100/L4</f>
        <v>21.815620943814146</v>
      </c>
      <c r="M24" s="39">
        <f>M8*100/M4</f>
        <v>17.027575640924557</v>
      </c>
      <c r="N24" s="34"/>
      <c r="O24" s="39">
        <f t="shared" si="1"/>
        <v>18.811051249395533</v>
      </c>
      <c r="P24" s="39">
        <f t="shared" si="1"/>
        <v>21.578905235953535</v>
      </c>
      <c r="Q24" s="39">
        <f t="shared" si="1"/>
        <v>16.206893910231138</v>
      </c>
      <c r="R24" s="22"/>
      <c r="S24" s="22"/>
      <c r="T24" s="22"/>
      <c r="V24" s="36"/>
      <c r="W24" s="36"/>
      <c r="X24" s="36"/>
    </row>
    <row r="25" spans="1:24" x14ac:dyDescent="0.55000000000000004">
      <c r="A25" s="17" t="s">
        <v>14</v>
      </c>
      <c r="B25" s="37">
        <v>13.7</v>
      </c>
      <c r="C25" s="37">
        <v>12.9</v>
      </c>
      <c r="D25" s="37">
        <v>14.4</v>
      </c>
      <c r="E25" s="37">
        <v>15.2</v>
      </c>
      <c r="F25" s="38">
        <v>16.7</v>
      </c>
      <c r="G25" s="37">
        <v>13.8</v>
      </c>
      <c r="H25" s="39">
        <v>14.4</v>
      </c>
      <c r="I25" s="39">
        <v>16.5</v>
      </c>
      <c r="J25" s="39">
        <v>12.2</v>
      </c>
      <c r="K25" s="39">
        <v>14.7</v>
      </c>
      <c r="L25" s="39">
        <f>L9*100/L4</f>
        <v>16.010172728577153</v>
      </c>
      <c r="M25" s="39">
        <f>M9*100/M4</f>
        <v>13.37380708337005</v>
      </c>
      <c r="N25" s="34"/>
      <c r="O25" s="39">
        <f t="shared" si="1"/>
        <v>14.5</v>
      </c>
      <c r="P25" s="39">
        <f t="shared" si="1"/>
        <v>15.527543182144289</v>
      </c>
      <c r="Q25" s="39">
        <v>13.5</v>
      </c>
      <c r="R25" s="22"/>
      <c r="S25" s="22"/>
      <c r="T25" s="22"/>
      <c r="V25" s="40"/>
      <c r="W25" s="40"/>
      <c r="X25" s="40"/>
    </row>
    <row r="26" spans="1:24" x14ac:dyDescent="0.55000000000000004">
      <c r="A26" s="17" t="s">
        <v>15</v>
      </c>
      <c r="B26" s="37">
        <v>9.6</v>
      </c>
      <c r="C26" s="37">
        <v>8.6999999999999993</v>
      </c>
      <c r="D26" s="37">
        <v>10.4</v>
      </c>
      <c r="E26" s="37">
        <v>10.8</v>
      </c>
      <c r="F26" s="38">
        <v>12</v>
      </c>
      <c r="G26" s="37">
        <v>9.6999999999999993</v>
      </c>
      <c r="H26" s="39">
        <v>10.8</v>
      </c>
      <c r="I26" s="39">
        <v>11.9</v>
      </c>
      <c r="J26" s="39">
        <v>9.6</v>
      </c>
      <c r="K26" s="39">
        <f>K10*100/K4</f>
        <v>10.655332174668001</v>
      </c>
      <c r="L26" s="39">
        <f>L10*100/L4</f>
        <v>11.989075201994963</v>
      </c>
      <c r="M26" s="39">
        <f>M10*100/M4</f>
        <v>9.4051224493266492</v>
      </c>
      <c r="N26" s="34"/>
      <c r="O26" s="39">
        <f t="shared" si="1"/>
        <v>10.463833043667</v>
      </c>
      <c r="P26" s="39">
        <f t="shared" si="1"/>
        <v>11.147268800498741</v>
      </c>
      <c r="Q26" s="39">
        <f t="shared" si="1"/>
        <v>9.7762806123316626</v>
      </c>
      <c r="R26" s="22"/>
      <c r="S26" s="22"/>
      <c r="T26" s="22"/>
      <c r="V26" s="40"/>
      <c r="W26" s="40"/>
      <c r="X26" s="40"/>
    </row>
    <row r="27" spans="1:24" x14ac:dyDescent="0.55000000000000004">
      <c r="A27" s="17" t="s">
        <v>16</v>
      </c>
      <c r="B27" s="37">
        <v>4.0999999999999996</v>
      </c>
      <c r="C27" s="37">
        <v>4.2</v>
      </c>
      <c r="D27" s="37">
        <v>4</v>
      </c>
      <c r="E27" s="37">
        <v>4.4000000000000004</v>
      </c>
      <c r="F27" s="38">
        <v>4.7</v>
      </c>
      <c r="G27" s="37">
        <v>4.0999999999999996</v>
      </c>
      <c r="H27" s="39">
        <v>3.6</v>
      </c>
      <c r="I27" s="39">
        <v>4.5999999999999996</v>
      </c>
      <c r="J27" s="39">
        <v>2.6</v>
      </c>
      <c r="K27" s="39">
        <f>K11*100/K4</f>
        <v>3.9940438856464349</v>
      </c>
      <c r="L27" s="39">
        <f>L11*100/L4</f>
        <v>4.0210975265821904</v>
      </c>
      <c r="M27" s="39">
        <f>M11*100/M4</f>
        <v>3.9686846340434019</v>
      </c>
      <c r="N27" s="34"/>
      <c r="O27" s="39">
        <f t="shared" si="1"/>
        <v>4.0235109714116088</v>
      </c>
      <c r="P27" s="39">
        <f t="shared" si="1"/>
        <v>4.3802743816455472</v>
      </c>
      <c r="Q27" s="39">
        <f t="shared" si="1"/>
        <v>3.6671711585108504</v>
      </c>
      <c r="R27" s="22"/>
      <c r="S27" s="22"/>
      <c r="T27" s="22"/>
      <c r="V27" s="40"/>
      <c r="W27" s="40"/>
      <c r="X27" s="40"/>
    </row>
    <row r="28" spans="1:24" x14ac:dyDescent="0.55000000000000004">
      <c r="A28" s="17" t="s">
        <v>17</v>
      </c>
      <c r="B28" s="41">
        <v>0</v>
      </c>
      <c r="C28" s="41">
        <v>0</v>
      </c>
      <c r="D28" s="41">
        <v>0</v>
      </c>
      <c r="E28" s="41">
        <v>0</v>
      </c>
      <c r="F28" s="42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3"/>
      <c r="O28" s="44">
        <f t="shared" si="1"/>
        <v>0</v>
      </c>
      <c r="P28" s="44">
        <f t="shared" si="1"/>
        <v>0</v>
      </c>
      <c r="Q28" s="44">
        <f t="shared" si="1"/>
        <v>0</v>
      </c>
      <c r="R28" s="22"/>
      <c r="S28" s="22"/>
      <c r="T28" s="22"/>
      <c r="V28" s="40"/>
      <c r="W28" s="40"/>
      <c r="X28" s="40"/>
    </row>
    <row r="29" spans="1:24" x14ac:dyDescent="0.55000000000000004">
      <c r="A29" s="17" t="s">
        <v>18</v>
      </c>
      <c r="B29" s="37">
        <v>16.399999999999999</v>
      </c>
      <c r="C29" s="37">
        <v>14.3</v>
      </c>
      <c r="D29" s="37">
        <v>18.399999999999999</v>
      </c>
      <c r="E29" s="37">
        <v>15.4</v>
      </c>
      <c r="F29" s="38">
        <v>14</v>
      </c>
      <c r="G29" s="37">
        <v>16.7</v>
      </c>
      <c r="H29" s="39">
        <v>15.2</v>
      </c>
      <c r="I29" s="39">
        <v>13.4</v>
      </c>
      <c r="J29" s="39">
        <v>16.899999999999999</v>
      </c>
      <c r="K29" s="39">
        <v>14.7</v>
      </c>
      <c r="L29" s="39">
        <f>L13*100/L4</f>
        <v>12.07236359258288</v>
      </c>
      <c r="M29" s="39">
        <v>17.2</v>
      </c>
      <c r="N29" s="34"/>
      <c r="O29" s="39">
        <f t="shared" si="1"/>
        <v>15.425000000000001</v>
      </c>
      <c r="P29" s="39">
        <v>13.5</v>
      </c>
      <c r="Q29" s="39">
        <v>17.3</v>
      </c>
      <c r="R29" s="22"/>
      <c r="S29" s="22"/>
      <c r="T29" s="22"/>
      <c r="V29" s="40"/>
      <c r="W29" s="40"/>
      <c r="X29" s="40"/>
    </row>
    <row r="30" spans="1:24" x14ac:dyDescent="0.55000000000000004">
      <c r="A30" s="17" t="s">
        <v>19</v>
      </c>
      <c r="B30" s="37">
        <v>9.4</v>
      </c>
      <c r="C30" s="37">
        <v>8.6</v>
      </c>
      <c r="D30" s="37">
        <v>10.199999999999999</v>
      </c>
      <c r="E30" s="37">
        <v>8.6999999999999993</v>
      </c>
      <c r="F30" s="38">
        <v>8</v>
      </c>
      <c r="G30" s="37">
        <v>9.3000000000000007</v>
      </c>
      <c r="H30" s="39">
        <v>8.5</v>
      </c>
      <c r="I30" s="39">
        <v>6.9</v>
      </c>
      <c r="J30" s="39">
        <v>10</v>
      </c>
      <c r="K30" s="39">
        <f>K14*100/K4</f>
        <v>8.5362992612311537</v>
      </c>
      <c r="L30" s="39">
        <f>L14*100/L4</f>
        <v>6.9086483036381354</v>
      </c>
      <c r="M30" s="39">
        <f>M14*100/M4</f>
        <v>10.062009248050906</v>
      </c>
      <c r="N30" s="34"/>
      <c r="O30" s="39">
        <f t="shared" si="1"/>
        <v>8.7840748153077897</v>
      </c>
      <c r="P30" s="39">
        <f t="shared" si="1"/>
        <v>7.6021620759095336</v>
      </c>
      <c r="Q30" s="39">
        <f t="shared" si="1"/>
        <v>9.8905023120127264</v>
      </c>
      <c r="R30" s="22"/>
      <c r="S30" s="22"/>
      <c r="T30" s="22"/>
      <c r="V30" s="36"/>
      <c r="W30" s="36"/>
      <c r="X30" s="36"/>
    </row>
    <row r="31" spans="1:24" x14ac:dyDescent="0.55000000000000004">
      <c r="A31" s="17" t="s">
        <v>20</v>
      </c>
      <c r="B31" s="37">
        <v>4.4000000000000004</v>
      </c>
      <c r="C31" s="37">
        <v>4.4000000000000004</v>
      </c>
      <c r="D31" s="37">
        <v>4.4000000000000004</v>
      </c>
      <c r="E31" s="37">
        <v>4.5999999999999996</v>
      </c>
      <c r="F31" s="38">
        <v>4.4000000000000004</v>
      </c>
      <c r="G31" s="37">
        <v>4.8</v>
      </c>
      <c r="H31" s="39">
        <v>4.9000000000000004</v>
      </c>
      <c r="I31" s="39">
        <v>5</v>
      </c>
      <c r="J31" s="39">
        <v>4.7</v>
      </c>
      <c r="K31" s="39">
        <f>K15*100/K4</f>
        <v>4.0380923197724803</v>
      </c>
      <c r="L31" s="39">
        <f>L15*100/L4</f>
        <v>3.6948709194873395</v>
      </c>
      <c r="M31" s="39">
        <v>4.3</v>
      </c>
      <c r="N31" s="34"/>
      <c r="O31" s="39">
        <f t="shared" si="1"/>
        <v>4.4845230799431199</v>
      </c>
      <c r="P31" s="39">
        <f t="shared" si="1"/>
        <v>4.373717729871835</v>
      </c>
      <c r="Q31" s="39">
        <f t="shared" si="1"/>
        <v>4.55</v>
      </c>
      <c r="R31" s="22"/>
      <c r="S31" s="22"/>
      <c r="T31" s="22"/>
      <c r="V31" s="36"/>
      <c r="W31" s="36"/>
      <c r="X31" s="36"/>
    </row>
    <row r="32" spans="1:24" x14ac:dyDescent="0.55000000000000004">
      <c r="A32" s="17" t="s">
        <v>21</v>
      </c>
      <c r="B32" s="37">
        <v>2.6</v>
      </c>
      <c r="C32" s="37">
        <v>1.3</v>
      </c>
      <c r="D32" s="37">
        <v>3.8</v>
      </c>
      <c r="E32" s="37">
        <v>2.1</v>
      </c>
      <c r="F32" s="38">
        <v>1.6</v>
      </c>
      <c r="G32" s="37">
        <v>2.6</v>
      </c>
      <c r="H32" s="39">
        <v>1.8</v>
      </c>
      <c r="I32" s="39">
        <v>1.5</v>
      </c>
      <c r="J32" s="39">
        <v>2.2000000000000002</v>
      </c>
      <c r="K32" s="39">
        <f>K16*100/K4</f>
        <v>2.1609268045893359</v>
      </c>
      <c r="L32" s="39">
        <f>L16*100/L4</f>
        <v>1.4688443694574049</v>
      </c>
      <c r="M32" s="39">
        <f>M16*100/M4</f>
        <v>2.8096636102646873</v>
      </c>
      <c r="N32" s="34"/>
      <c r="O32" s="39">
        <f t="shared" si="1"/>
        <v>2.1652317011473339</v>
      </c>
      <c r="P32" s="39">
        <f t="shared" si="1"/>
        <v>1.4672110923643513</v>
      </c>
      <c r="Q32" s="39">
        <v>2.8</v>
      </c>
      <c r="R32" s="22"/>
      <c r="S32" s="22"/>
      <c r="T32" s="22"/>
      <c r="V32" s="36"/>
      <c r="W32" s="36"/>
      <c r="X32" s="36"/>
    </row>
    <row r="33" spans="1:24" x14ac:dyDescent="0.55000000000000004">
      <c r="A33" s="17" t="s">
        <v>22</v>
      </c>
      <c r="B33" s="37">
        <v>0.1</v>
      </c>
      <c r="C33" s="37">
        <v>0</v>
      </c>
      <c r="D33" s="37">
        <v>0.1</v>
      </c>
      <c r="E33" s="37">
        <v>0</v>
      </c>
      <c r="F33" s="38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4"/>
      <c r="O33" s="39">
        <f t="shared" si="1"/>
        <v>2.5000000000000001E-2</v>
      </c>
      <c r="P33" s="39">
        <f t="shared" si="1"/>
        <v>0</v>
      </c>
      <c r="Q33" s="39">
        <f t="shared" si="1"/>
        <v>2.5000000000000001E-2</v>
      </c>
      <c r="R33" s="22"/>
      <c r="S33" s="22"/>
      <c r="T33" s="22"/>
      <c r="V33" s="36"/>
      <c r="W33" s="36"/>
      <c r="X33" s="36"/>
    </row>
    <row r="34" spans="1:24" x14ac:dyDescent="0.55000000000000004">
      <c r="A34" s="45" t="s">
        <v>23</v>
      </c>
      <c r="B34" s="46">
        <v>0.1</v>
      </c>
      <c r="C34" s="46">
        <v>0</v>
      </c>
      <c r="D34" s="46">
        <v>0.3</v>
      </c>
      <c r="E34" s="46">
        <v>0.2</v>
      </c>
      <c r="F34" s="47">
        <v>0.6</v>
      </c>
      <c r="G34" s="46">
        <v>0.1</v>
      </c>
      <c r="H34" s="48">
        <v>0.4</v>
      </c>
      <c r="I34" s="48">
        <v>0.4</v>
      </c>
      <c r="J34" s="48">
        <v>0.4</v>
      </c>
      <c r="K34" s="48">
        <f>K18*100/K4</f>
        <v>0.14084327216027245</v>
      </c>
      <c r="L34" s="48">
        <f>L18*100/L4</f>
        <v>0.18339938679953227</v>
      </c>
      <c r="M34" s="48">
        <f>M18*100/M4</f>
        <v>0.10095247812825139</v>
      </c>
      <c r="N34" s="34"/>
      <c r="O34" s="48">
        <f t="shared" si="1"/>
        <v>0.21021081804006814</v>
      </c>
      <c r="P34" s="48">
        <f t="shared" si="1"/>
        <v>0.29584984669988307</v>
      </c>
      <c r="Q34" s="48">
        <f t="shared" si="1"/>
        <v>0.22523811953206285</v>
      </c>
      <c r="R34" s="22"/>
      <c r="S34" s="22"/>
      <c r="T34" s="22"/>
      <c r="V34" s="36"/>
      <c r="W34" s="36"/>
      <c r="X34" s="36"/>
    </row>
    <row r="35" spans="1:24" x14ac:dyDescent="0.55000000000000004">
      <c r="A35" s="49" t="s">
        <v>25</v>
      </c>
      <c r="B35" s="6"/>
      <c r="E35" s="6"/>
      <c r="H35" s="6"/>
      <c r="K35" s="6"/>
      <c r="O35" s="50"/>
      <c r="P35" s="50"/>
      <c r="Q35" s="50"/>
    </row>
  </sheetData>
  <mergeCells count="10">
    <mergeCell ref="B19:D19"/>
    <mergeCell ref="E19:G19"/>
    <mergeCell ref="H19:J19"/>
    <mergeCell ref="K19:M19"/>
    <mergeCell ref="O19:Q19"/>
    <mergeCell ref="B3:D3"/>
    <mergeCell ref="E3:G3"/>
    <mergeCell ref="H3:J3"/>
    <mergeCell ref="K3:M3"/>
    <mergeCell ref="O3:Q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2019-01-30T05:00:13Z</dcterms:created>
  <dcterms:modified xsi:type="dcterms:W3CDTF">2019-01-30T08:54:28Z</dcterms:modified>
</cp:coreProperties>
</file>