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5655" windowHeight="5145" activeTab="3"/>
  </bookViews>
  <sheets>
    <sheet name="T-1.1" sheetId="4" r:id="rId1"/>
    <sheet name="T-1.2" sheetId="5" r:id="rId2"/>
    <sheet name="T1.3 " sheetId="6" r:id="rId3"/>
    <sheet name="T-1.4 " sheetId="7" r:id="rId4"/>
    <sheet name="T-1.5 " sheetId="8" r:id="rId5"/>
    <sheet name="T-1.6" sheetId="9" r:id="rId6"/>
    <sheet name="T-1.7" sheetId="10" r:id="rId7"/>
    <sheet name="T-1.8" sheetId="11" r:id="rId8"/>
    <sheet name="Sheet1" sheetId="1" r:id="rId9"/>
    <sheet name="Sheet2" sheetId="2" r:id="rId10"/>
    <sheet name="Sheet3" sheetId="3" r:id="rId11"/>
  </sheets>
  <externalReferences>
    <externalReference r:id="rId12"/>
  </externalReferences>
  <definedNames>
    <definedName name="_xlnm.Print_Area" localSheetId="0">'T-1.1'!$A$1:$S$21</definedName>
    <definedName name="_xlnm.Print_Area" localSheetId="1">'T-1.2'!$A$1:$P$36</definedName>
    <definedName name="_xlnm.Print_Area" localSheetId="2">'T1.3 '!$A$1:$W$105</definedName>
  </definedNames>
  <calcPr calcId="114210"/>
</workbook>
</file>

<file path=xl/calcChain.xml><?xml version="1.0" encoding="utf-8"?>
<calcChain xmlns="http://schemas.openxmlformats.org/spreadsheetml/2006/main">
  <c r="P12" i="4"/>
  <c r="E7" i="11"/>
  <c r="F61" i="10"/>
  <c r="E61"/>
  <c r="E56"/>
  <c r="F46"/>
  <c r="E29"/>
  <c r="F24"/>
  <c r="F17"/>
  <c r="F9"/>
  <c r="M7" i="9"/>
  <c r="L7"/>
  <c r="K7"/>
  <c r="J7"/>
  <c r="H7"/>
  <c r="G7"/>
  <c r="F7"/>
  <c r="E7"/>
  <c r="G9" i="5"/>
  <c r="F9"/>
  <c r="G8"/>
  <c r="F8"/>
  <c r="G7"/>
  <c r="F7"/>
  <c r="E7"/>
  <c r="P16" i="4"/>
  <c r="B16"/>
  <c r="P15"/>
  <c r="B15"/>
  <c r="P14"/>
  <c r="B14"/>
  <c r="P13"/>
  <c r="B13"/>
  <c r="B12"/>
  <c r="P11"/>
  <c r="B11"/>
  <c r="P10"/>
  <c r="H9"/>
  <c r="F9"/>
  <c r="E9"/>
  <c r="E9" i="5"/>
  <c r="E8"/>
</calcChain>
</file>

<file path=xl/sharedStrings.xml><?xml version="1.0" encoding="utf-8"?>
<sst xmlns="http://schemas.openxmlformats.org/spreadsheetml/2006/main" count="713" uniqueCount="364">
  <si>
    <t>ตาราง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</si>
  <si>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2551 - 2555</t>
  </si>
  <si>
    <t xml:space="preserve"> </t>
  </si>
  <si>
    <t>TABLE</t>
  </si>
  <si>
    <t>POPULATION FROM REGISTRATION RECORD, PERCENT CHANGE AND DENSITY BY DISTRICT: 2008 - 2012</t>
  </si>
  <si>
    <t xml:space="preserve">          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</si>
  <si>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</si>
  <si>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</si>
  <si>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</si>
  <si>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</si>
  <si>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</si>
  <si>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</si>
  <si>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</si>
  <si>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</si>
  <si>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</si>
  <si>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 xml:space="preserve"> ( 2008 )</t>
  </si>
  <si>
    <t xml:space="preserve"> ( 2009 )</t>
  </si>
  <si>
    <t xml:space="preserve"> ( 2010 )</t>
  </si>
  <si>
    <t xml:space="preserve"> ( 2011 )</t>
  </si>
  <si>
    <t xml:space="preserve"> ( 2012 )</t>
  </si>
  <si>
    <t>(Per sq. km.)</t>
  </si>
  <si>
    <t>รวมยอด</t>
  </si>
  <si>
    <t>Total</t>
  </si>
  <si>
    <t>เมืองอำนาจเจริญ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</si>
  <si>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</si>
  <si>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</si>
  <si>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ประชากรจากการทะเบียน จำแนกตามเพศ เป็นรายอำเภอ และเขตการปกครอง พ.ศ. 2553 - 2555</t>
  </si>
  <si>
    <t>POPULATION FROM REGISTRATION RECORD BY SEX, DISTRICT AND AREA: 2010 - 2012</t>
  </si>
  <si>
    <t>2553 ( 2010 )</t>
  </si>
  <si>
    <t>2554 ( 2011 )</t>
  </si>
  <si>
    <t>2555 ( 2012 )</t>
  </si>
  <si>
    <t>District and Area</t>
  </si>
  <si>
    <t>รวม</t>
  </si>
  <si>
    <t>ชาย</t>
  </si>
  <si>
    <t>หญิง</t>
  </si>
  <si>
    <t>Male</t>
  </si>
  <si>
    <t>Female</t>
  </si>
  <si>
    <t>ในเขตเทศบาล</t>
  </si>
  <si>
    <t>Municipal area</t>
  </si>
  <si>
    <t>นอกเขตเทศบาล</t>
  </si>
  <si>
    <t>Non-municipal area</t>
  </si>
  <si>
    <t>อำเภอเมืองอำนาจเจริญ</t>
  </si>
  <si>
    <t xml:space="preserve"> Mueang Amnat Charoen  District</t>
  </si>
  <si>
    <t>เทศบาลเมืองอำนาจเจริญ</t>
  </si>
  <si>
    <t>Amnat Charoen Town Municipality</t>
  </si>
  <si>
    <t>เทศบาลตำบลน้ำปลีก</t>
  </si>
  <si>
    <t>Nam Plik Subdistrict  Municipality</t>
  </si>
  <si>
    <t>เทศบาลตำบลนายม</t>
  </si>
  <si>
    <t>Nayom Subdistrict Municipality</t>
  </si>
  <si>
    <t>อำเภอชานุมาน</t>
  </si>
  <si>
    <t>Chanuman District</t>
  </si>
  <si>
    <t>เทศบาลตำบลชานุมาน</t>
  </si>
  <si>
    <t>Chanuman  Subdistrict  Municipality</t>
  </si>
  <si>
    <t>อำเภอปทุมราชวงศา</t>
  </si>
  <si>
    <t>Pathum  Ratchawongsa  District</t>
  </si>
  <si>
    <t>อำเภอพนา</t>
  </si>
  <si>
    <t>Phana  District</t>
  </si>
  <si>
    <t xml:space="preserve">เทศบาลตำบลพนา </t>
  </si>
  <si>
    <t>Phanna   Subdistrict Municipality</t>
  </si>
  <si>
    <t>เทศบาลตำบลพระเหลา</t>
  </si>
  <si>
    <t>Phra Luao Subdistrict Municipality</t>
  </si>
  <si>
    <t>อำเภอเสนางคนิคม</t>
  </si>
  <si>
    <t>Senangkhanikhom District</t>
  </si>
  <si>
    <t>เทศบาลตำบลเสนางคนิคม</t>
  </si>
  <si>
    <t>Senangkhanikhom Subdistrict  Municipality</t>
  </si>
  <si>
    <t>อำเภอหัวตะพาน</t>
  </si>
  <si>
    <t>Hua Taphan District</t>
  </si>
  <si>
    <t>เทศบาลตำบลหัวตะพาน</t>
  </si>
  <si>
    <t>Hua Taphan  Subdistrict  Municipality</t>
  </si>
  <si>
    <t>อำเภอลืออำนาจ</t>
  </si>
  <si>
    <t>Lue Amnat  District</t>
  </si>
  <si>
    <t>เทศบาลตำบลอำนาจ</t>
  </si>
  <si>
    <t xml:space="preserve"> Amnat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</si>
  <si>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</si>
  <si>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</si>
  <si>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ตาราง  1.3  ประชากรจากการทะเบียน จำแนกตามหมวดอายุ เป็นรายอำเภอ พ.ศ. 2555</t>
  </si>
  <si>
    <t>TABLE 1.3 POPULATION FROM REGISTRATION RECORD BY AGE GROUP AND DISTRICT: 2012</t>
  </si>
  <si>
    <t>อำเภอ และเขตการปกครอง</t>
  </si>
  <si>
    <t xml:space="preserve"> กลุ่มอายุ (ปี)  Age group (years)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</si>
  <si>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</si>
  <si>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</si>
  <si>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</si>
  <si>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</si>
  <si>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</si>
  <si>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</si>
  <si>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</si>
  <si>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</si>
  <si>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</si>
  <si>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</si>
  <si>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</si>
  <si>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</si>
  <si>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</si>
  <si>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</si>
  <si>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</si>
  <si>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</si>
  <si>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</si>
  <si>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</si>
  <si>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</si>
  <si>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</si>
  <si>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</si>
  <si>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</si>
  <si>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</si>
  <si>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</si>
  <si>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</si>
  <si>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</si>
  <si>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 xml:space="preserve">                          Total</t>
  </si>
  <si>
    <t xml:space="preserve">  จังหวัดอำนาจเจริญ</t>
  </si>
  <si>
    <t xml:space="preserve">         Amnat Charoen Province</t>
  </si>
  <si>
    <t xml:space="preserve">              Municipal area</t>
  </si>
  <si>
    <t xml:space="preserve">              Non-municipal area</t>
  </si>
  <si>
    <t xml:space="preserve">  อำเภอเมืองอำนาจเจริญ</t>
  </si>
  <si>
    <t>Mueang Amnat Charoen District</t>
  </si>
  <si>
    <t xml:space="preserve">     เทศบาลเมืองอำนาจเจริญ</t>
  </si>
  <si>
    <t xml:space="preserve">      Amnat Charoen Town Municipality</t>
  </si>
  <si>
    <t xml:space="preserve">     เทศบาลตำบลน้ำปลีก</t>
  </si>
  <si>
    <t xml:space="preserve">      Nam Plik Subdistrict Municipality</t>
  </si>
  <si>
    <t xml:space="preserve">     เทศบาลตำบลนายม</t>
  </si>
  <si>
    <t xml:space="preserve">      Na yom Subdistrict Municipality</t>
  </si>
  <si>
    <t xml:space="preserve">     นอกเขตเทศบาล</t>
  </si>
  <si>
    <t xml:space="preserve">      Non-municipal area</t>
  </si>
  <si>
    <t xml:space="preserve">  อำเภอชานุมาน</t>
  </si>
  <si>
    <t xml:space="preserve">     เทศบาลตำบลชานุมาน</t>
  </si>
  <si>
    <t xml:space="preserve">      Chanuman Subdistrict Municipality</t>
  </si>
  <si>
    <t xml:space="preserve">  อำเภอปทุมราชวงศา</t>
  </si>
  <si>
    <t>Pathum Ratchawongsa District</t>
  </si>
  <si>
    <t xml:space="preserve">  อำเภอพนา</t>
  </si>
  <si>
    <t>Phana District</t>
  </si>
  <si>
    <t xml:space="preserve">     เทศบาลตำบลพนา</t>
  </si>
  <si>
    <t xml:space="preserve">      Phana Subdistrict Municipality</t>
  </si>
  <si>
    <t xml:space="preserve">     เทศบาลตำบลพระเหลา</t>
  </si>
  <si>
    <t xml:space="preserve">      Phra Luao Subdistrict Municipality</t>
  </si>
  <si>
    <t xml:space="preserve">  อำเภอเสนางคนิคม</t>
  </si>
  <si>
    <t xml:space="preserve">     เทศบาลตำบลเสนางคนิคม</t>
  </si>
  <si>
    <t xml:space="preserve">      Senangkhanikhom Subdistrict Municipality</t>
  </si>
  <si>
    <t xml:space="preserve">  อำเภอหัวตะพาน</t>
  </si>
  <si>
    <t xml:space="preserve">     เทศบาลตำบลหัวตะพาน</t>
  </si>
  <si>
    <t xml:space="preserve">      Hua Taphan Subdistrict Municipality</t>
  </si>
  <si>
    <t xml:space="preserve">  อำเภอลืออำนาจ</t>
  </si>
  <si>
    <t>Lue Amnat District</t>
  </si>
  <si>
    <t xml:space="preserve">     เทศบาลตำบลอำนาจ</t>
  </si>
  <si>
    <t xml:space="preserve">      Amnat Subdistrict Municipality</t>
  </si>
  <si>
    <t xml:space="preserve"> Mueang Amnat Charoen District</t>
  </si>
  <si>
    <t xml:space="preserve">       Amnat Charoen Town Municipality</t>
  </si>
  <si>
    <t xml:space="preserve">       Nam Plik Subdistrict Municipality</t>
  </si>
  <si>
    <t xml:space="preserve">       Na yom Subdistrict Municipality</t>
  </si>
  <si>
    <t xml:space="preserve">       Non-municipal area</t>
  </si>
  <si>
    <t xml:space="preserve"> Chanuman District</t>
  </si>
  <si>
    <t xml:space="preserve">       Chanuman Subdistrict Municipality</t>
  </si>
  <si>
    <t xml:space="preserve"> Pathum Ratchawongsa District</t>
  </si>
  <si>
    <t xml:space="preserve"> Phana District</t>
  </si>
  <si>
    <t xml:space="preserve">       Phana Subdistrict Municipality</t>
  </si>
  <si>
    <t xml:space="preserve">       Phra Luao Subdistrict Municipality</t>
  </si>
  <si>
    <t xml:space="preserve"> Senangkhanikhom District</t>
  </si>
  <si>
    <t xml:space="preserve">       Senangkhanikhom Subdistrict Municipality</t>
  </si>
  <si>
    <t xml:space="preserve"> Hua Taphan District</t>
  </si>
  <si>
    <t xml:space="preserve">       Hua Taphan Subdistrict Municipality</t>
  </si>
  <si>
    <t xml:space="preserve"> Lue Amnat District</t>
  </si>
  <si>
    <t xml:space="preserve">       Amnat Subdistrict Municipality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</si>
  <si>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</si>
  <si>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</si>
  <si>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</si>
  <si>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</si>
  <si>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 xml:space="preserve"> อำเภอและเขตการปกครอง</t>
  </si>
  <si>
    <t>การเกิด</t>
  </si>
  <si>
    <t>การตาย</t>
  </si>
  <si>
    <t>การลงทะเบียนย้ายเข้า</t>
  </si>
  <si>
    <t>การลงทะเบียนย้ายออก</t>
  </si>
  <si>
    <t>Births</t>
  </si>
  <si>
    <t>Deaths</t>
  </si>
  <si>
    <t xml:space="preserve">Registered - in </t>
  </si>
  <si>
    <t>Registered - out</t>
  </si>
  <si>
    <t xml:space="preserve">      ในเขตเทศบาล</t>
  </si>
  <si>
    <t xml:space="preserve">       Municipal area</t>
  </si>
  <si>
    <t xml:space="preserve">       นอกเขตเทศบาล</t>
  </si>
  <si>
    <t xml:space="preserve">      เทศบาลเมืองอำนาจเจริญ</t>
  </si>
  <si>
    <t xml:space="preserve">      เทศบาลตำบลน้ำปลีก</t>
  </si>
  <si>
    <t xml:space="preserve">      เทศบาลตำบลนายม</t>
  </si>
  <si>
    <t xml:space="preserve">      นอกเขตเทศบาล</t>
  </si>
  <si>
    <t xml:space="preserve">      เทศบาลตำบลชานุมาน</t>
  </si>
  <si>
    <t xml:space="preserve">      เทศบาลตำบลพนา</t>
  </si>
  <si>
    <t xml:space="preserve">      เทศบาลตำบลพระเหลา</t>
  </si>
  <si>
    <t xml:space="preserve">      เทศบาลตำบลเสนางคนิคม</t>
  </si>
  <si>
    <t xml:space="preserve">      เทศบาลตำบลหัวตะพาน</t>
  </si>
  <si>
    <t xml:space="preserve">      เทศบาลตำบลอำนาจ</t>
  </si>
  <si>
    <t xml:space="preserve">       Source:   Department of Provincial Administration,  Ministry of Interior</t>
  </si>
  <si>
    <t>การเกิด การตาย การลงทะเบียนย้ายเข้า และการลงทะเบียนย้ายออก จำแนกตามเพศ เป็นรายอำเภอ พ.ศ. 2555</t>
  </si>
  <si>
    <t>BIRTHS, DEATHS, REGISTERED-IN AND REGISTERED-OUT BY SEX AND DISTRICT : 2012</t>
  </si>
  <si>
    <t>จำนวนและอัตราการเกิดมีชีพ การตาย ทารกตาย และมารดาตาย พ.ศ. 2551 - 2555</t>
  </si>
  <si>
    <t>NUMBER AND RATES OF LIVE BIRTH, DEATH, INFANT MORTALITY AND MATERNAL MORTALITY :  2008 - 2012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</si>
  <si>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</si>
  <si>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</si>
  <si>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</si>
  <si>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</si>
  <si>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</si>
  <si>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</si>
  <si>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</si>
  <si>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</si>
  <si>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t>Live briths</t>
  </si>
  <si>
    <t>Infant mortality</t>
  </si>
  <si>
    <t>Maternal mortality</t>
  </si>
  <si>
    <t xml:space="preserve">หมายเหตุ: </t>
  </si>
  <si>
    <t>(1)  อัตราการเกิดมีชีพ และอัตราการตายต่อประชากร 1,000 คน</t>
  </si>
  <si>
    <t xml:space="preserve">Note:  </t>
  </si>
  <si>
    <t>(1)  Live brith rate and death rate per 1,000 population.</t>
  </si>
  <si>
    <t>(2)  อัตราทารกตายต่อการเกิดมีชีพ 1,000 คน</t>
  </si>
  <si>
    <t>(2)  Infant mortality rate per 1,000 live briths.</t>
  </si>
  <si>
    <t>(3)  อัตรามารดาตายต่อการเกิดมีชีพ 100,000 คน</t>
  </si>
  <si>
    <t>(3)  Maternal mortality rate per 100,000 live briths.</t>
  </si>
  <si>
    <t xml:space="preserve">     ที่มา:   สำนักงานสาธารณสุขจังหวัดอำนาจเจริญ </t>
  </si>
  <si>
    <t xml:space="preserve"> Source:     Amnat Charoen Provincial Health Office </t>
  </si>
  <si>
    <t>สมรส Married</t>
  </si>
  <si>
    <t>หย่า Divorced</t>
  </si>
  <si>
    <t>อำเภอ</t>
  </si>
  <si>
    <t>(2008)</t>
  </si>
  <si>
    <t>(2009)</t>
  </si>
  <si>
    <t>(2010)</t>
  </si>
  <si>
    <t>(2011)</t>
  </si>
  <si>
    <t>(2012)</t>
  </si>
  <si>
    <t xml:space="preserve"> Mueang Amnat Charoen  </t>
  </si>
  <si>
    <t>ชานุมาน</t>
  </si>
  <si>
    <t xml:space="preserve">Chanuman </t>
  </si>
  <si>
    <t>ปทุมราชวงศา</t>
  </si>
  <si>
    <t xml:space="preserve">Pathum  Ratchawongsa </t>
  </si>
  <si>
    <t>พนา</t>
  </si>
  <si>
    <t xml:space="preserve">Phana  </t>
  </si>
  <si>
    <t>เสนางคนิคม</t>
  </si>
  <si>
    <t xml:space="preserve">Senangkhanikhom </t>
  </si>
  <si>
    <t>หัวตะพาน</t>
  </si>
  <si>
    <t xml:space="preserve">Hua Taphan </t>
  </si>
  <si>
    <t>ลืออำนาจ</t>
  </si>
  <si>
    <t xml:space="preserve">Lue Amnat  </t>
  </si>
  <si>
    <t xml:space="preserve">    ที่มา:   ที่ทำการปกครองจังหวัดอำนาจเจริญ</t>
  </si>
  <si>
    <t>Source:    Amnat Charoen Provincial Administration Office</t>
  </si>
  <si>
    <t>การจดทะเบียนสมรส และหย่า จำแนกเป็นรายอำเภอ พ.ศ. 2551 - 2555</t>
  </si>
  <si>
    <t>MARRIED AND DIVORCED BY DISTRICT: 2008 - 2012</t>
  </si>
  <si>
    <t>ร้อยละของครัวเรือน จำแนกตามลักษณะบางประการของครัวเรือน จังหวัดอำนาจเจริญ  พ.ศ. 2552 - 2555</t>
  </si>
  <si>
    <t>PERCENTAGE OF HOUSEHOLDS BY SELECTED HOUSING CHARATERISTICS AMNATCHAROEN PROVINCE :  2009  -2012</t>
  </si>
  <si>
    <t xml:space="preserve">ลักษณะบางประการของครัวเรือน </t>
  </si>
  <si>
    <t>2552</t>
  </si>
  <si>
    <t>2553</t>
  </si>
  <si>
    <t>2554</t>
  </si>
  <si>
    <t>2555</t>
  </si>
  <si>
    <t>Selected housing characteristics</t>
  </si>
  <si>
    <t>จำนวนครัวเรือน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</si>
  <si>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</si>
  <si>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</si>
  <si>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</si>
  <si>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</si>
  <si>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</si>
  <si>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</si>
  <si>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</si>
  <si>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</si>
  <si>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</si>
  <si>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of flat</t>
  </si>
  <si>
    <t>ห้องภายในบ้าน</t>
  </si>
  <si>
    <t>-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</si>
  <si>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</si>
  <si>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</si>
  <si>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</si>
  <si>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</si>
  <si>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</si>
  <si>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</si>
  <si>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</si>
  <si>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</si>
  <si>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</si>
  <si>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</si>
  <si>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</si>
  <si>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</si>
  <si>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</si>
  <si>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</si>
  <si>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</si>
  <si>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</si>
  <si>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</si>
  <si>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</si>
  <si>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</si>
  <si>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</si>
  <si>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</si>
  <si>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</si>
  <si>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</si>
  <si>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</si>
  <si>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</si>
  <si>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</si>
  <si>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</si>
  <si>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</si>
  <si>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</si>
  <si>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</si>
  <si>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</si>
  <si>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</si>
  <si>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</si>
  <si>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</si>
  <si>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</si>
  <si>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public tap</t>
  </si>
  <si>
    <t>น้ำบ่อ/น้ำบาดาลภายนอกบ้าน</t>
  </si>
  <si>
    <t>Outside piped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</si>
  <si>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</si>
  <si>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</si>
  <si>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</si>
  <si>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</si>
  <si>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</si>
  <si>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จำแนกตามลักษณะบางประการของครัวเรือน จังหวัดอำนาจเจริญ  พ.ศ. 2552-2555 (ต่อ)</t>
  </si>
  <si>
    <t>PERCENTAGE OF HOUSEHOLDS BY SELECTED HOUSING CHARATERISTICS AMNATCHAROEN PROVINCE: 2009-2012 (Contd.)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</si>
  <si>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</si>
  <si>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</si>
  <si>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</si>
  <si>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</si>
  <si>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</si>
  <si>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underground water </t>
  </si>
  <si>
    <t>Outside Piped Public Tap</t>
  </si>
  <si>
    <t>น้ำบ่อ/น้ำบาดาลนอกบ้าน</t>
  </si>
  <si>
    <t xml:space="preserve">Well underground water </t>
  </si>
  <si>
    <t>น้ำประปาผ่านการบำบัด (ต้ม/กรอง)</t>
  </si>
  <si>
    <t>Treated tap water (boiled/filtered)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</si>
  <si>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</si>
  <si>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</si>
  <si>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</si>
  <si>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</si>
  <si>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</si>
  <si>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</si>
  <si>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</si>
  <si>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</si>
  <si>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</si>
  <si>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</si>
  <si>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การใช้เชื้อเพลิงที่ใช้ในการปรุงอาหาร</t>
  </si>
  <si>
    <t>Fuel used for cooking</t>
  </si>
  <si>
    <t>ถ่าน</t>
  </si>
  <si>
    <t>Charcoal</t>
  </si>
  <si>
    <t>น้ำมันก๊าด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</si>
  <si>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</si>
  <si>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</si>
  <si>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</si>
  <si>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</si>
  <si>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</si>
  <si>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</si>
  <si>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</si>
  <si>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</si>
  <si>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รายงานผลการสำรวจภาวะเศรษฐกิจและสังคมของครัวเรือน พ.ศ. 2552-2555 และจังหวัดอำนาจเจริญ  สำนักงานสถิติแห่งชาติ</t>
  </si>
  <si>
    <t xml:space="preserve">              2553               (2010)            </t>
  </si>
  <si>
    <t xml:space="preserve">              2554               (2011)            </t>
  </si>
  <si>
    <t xml:space="preserve">              2555               (2012)            </t>
  </si>
  <si>
    <t xml:space="preserve"> Mueang Amnat Charoen </t>
  </si>
  <si>
    <t>Pathum  Ratchawongsa</t>
  </si>
  <si>
    <t>Hua Taphan</t>
  </si>
  <si>
    <t>บ้านจากการทะเบียน จำแนกเป็นรายอำเภอ พ.ศ.2553 - 2555</t>
  </si>
  <si>
    <t>HOUSE FROM REGISTRATION RECORD BY DISTRICT :  2010 - 2012</t>
  </si>
  <si>
    <r>
      <t>เกิดมีชีพ</t>
    </r>
    <r>
      <rPr>
        <vertAlign val="superscript"/>
        <sz val="13"/>
        <rFont val="AngsanaUPC"/>
        <family val="1"/>
      </rPr>
      <t>(1)</t>
    </r>
  </si>
  <si>
    <r>
      <t>ตาย</t>
    </r>
    <r>
      <rPr>
        <vertAlign val="superscript"/>
        <sz val="13"/>
        <rFont val="AngsanaUPC"/>
        <family val="1"/>
      </rPr>
      <t>(1)</t>
    </r>
  </si>
  <si>
    <r>
      <t>ทารกตาย</t>
    </r>
    <r>
      <rPr>
        <vertAlign val="superscript"/>
        <sz val="13"/>
        <rFont val="AngsanaUPC"/>
        <family val="1"/>
      </rPr>
      <t>(2)</t>
    </r>
  </si>
  <si>
    <r>
      <t>มารดาตาย</t>
    </r>
    <r>
      <rPr>
        <vertAlign val="superscript"/>
        <sz val="13"/>
        <rFont val="AngsanaUPC"/>
        <family val="1"/>
      </rPr>
      <t>(3)</t>
    </r>
  </si>
  <si>
    <t>เทศบาลตำบลปทุมราชวงศา</t>
  </si>
  <si>
    <t xml:space="preserve">     เทศบาลตำบลปทุมราชวงศา</t>
  </si>
  <si>
    <t xml:space="preserve">      เทศบาลตำบลปทุมราชวงศา</t>
  </si>
  <si>
    <t>Pathum  Ratchawongsa  Subdistrict Municipality</t>
  </si>
  <si>
    <t xml:space="preserve">      Pathum  Ratchawongsa Subdistrict Municipality</t>
  </si>
  <si>
    <t xml:space="preserve">     Pathum Ratchawongsa Subdistrict Municipality</t>
  </si>
  <si>
    <t>2554 (2011 )</t>
  </si>
  <si>
    <t>2555 (2012 )</t>
  </si>
  <si>
    <t>อำเภอและ
เขตการปกครอง</t>
  </si>
  <si>
    <t>ตาราง  1.3 ประชากรจากการทะเบียน จำแนกตามหมวดอายุ เป็นรายอำเภอ พ.ศ. 2555  (ต่อ)</t>
  </si>
  <si>
    <t>TABLE 1.3 POPULATION FROM REGISTRATION RECORD BY AGE GROUP AND DISTRICT: 2012 (Contd.)</t>
  </si>
  <si>
    <t>-0.75</t>
  </si>
  <si>
    <t xml:space="preserve">                                  </t>
  </si>
  <si>
    <t>Administrative Area</t>
  </si>
  <si>
    <t>80 and
 over</t>
  </si>
  <si>
    <t>Source:   Report of the 2009 - 2012 and household Socio - Economic survey,  Amnat Charoen Province,  National Statistical Office</t>
  </si>
</sst>
</file>

<file path=xl/styles.xml><?xml version="1.0" encoding="utf-8"?>
<styleSheet xmlns="http://schemas.openxmlformats.org/spreadsheetml/2006/main">
  <numFmts count="15">
    <numFmt numFmtId="41" formatCode="_-* #,##0_-;\-* #,##0_-;_-* &quot;-&quot;_-;_-@_-"/>
    <numFmt numFmtId="43" formatCode="_-* #,##0.00_-;\-* #,##0.00_-;_-* &quot;-&quot;??_-;_-@_-"/>
    <numFmt numFmtId="187" formatCode="#,##0\ \ "/>
    <numFmt numFmtId="188" formatCode="#,##0\ "/>
    <numFmt numFmtId="189" formatCode="_-* #,##0\ \ \ \ \ _-;\-* #,##0_-;_-* &quot;-&quot;???_-;_-@_-"/>
    <numFmt numFmtId="190" formatCode="_-* #,##0.00\ \ \ \ \ _-;\-* #,##0_-;_-* &quot;-&quot;???_-;_-@_-"/>
    <numFmt numFmtId="191" formatCode="_-* #,##0\ \ \ _-;\-* #,##0_-;_-* &quot;-&quot;??_-;_-@_-"/>
    <numFmt numFmtId="192" formatCode="#,##0.00_ ;\-#,##0.00\ "/>
    <numFmt numFmtId="193" formatCode="_-* #,##0\ \ \ \ _-;\-* #,##0_-;_-* &quot;-&quot;_-;_-@_-"/>
    <numFmt numFmtId="194" formatCode="_-* #,##0.0\ \ \ \ \ \ \ \ \ \ \ \ \ \ \ \ \ \ _-;\-* #,##0.0_-;_-* &quot;-&quot;?_-;_-@_-"/>
    <numFmt numFmtId="195" formatCode="_-* #,##0\ \ \ \ \ \ \ \ \ \ \ \ \ \ \ \ \ \ _-;\-* #,##0_-;_-* &quot;-&quot;?_-;_-@_-"/>
    <numFmt numFmtId="196" formatCode="_-* #,##0.0\ \ \ \ \ \ \ \ \ \ \ \ \ \ \ \ \ \ \ \ \ \ \ _-;\-* #,##0.0_-;_-* &quot;-&quot;?_-;_-@_-"/>
    <numFmt numFmtId="197" formatCode="_-* #,##0.000000000_-;\-* #,##0.000000000_-;_-* &quot;-&quot;?????????_-;_-@_-"/>
    <numFmt numFmtId="198" formatCode="_-* #,##0.00\ \ \ \ \ \ \ \ \ \ \ \ _-;\-* #,##0.00_-;_-* &quot;-&quot;??_-;_-@_-"/>
    <numFmt numFmtId="199" formatCode="_-* #,##0.000000000000_-;\-* #,##0.000000000000_-;_-* &quot;-&quot;????????????_-;_-@_-"/>
  </numFmts>
  <fonts count="2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1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UPC"/>
      <family val="1"/>
    </font>
    <font>
      <b/>
      <sz val="14"/>
      <name val="AngsanaUPC"/>
      <family val="1"/>
    </font>
    <font>
      <b/>
      <sz val="13"/>
      <name val="AngsanaUPC"/>
      <family val="1"/>
    </font>
    <font>
      <sz val="12"/>
      <name val="AngsanaUPC"/>
      <family val="1"/>
    </font>
    <font>
      <b/>
      <sz val="12"/>
      <name val="AngsanaUPC"/>
      <family val="1"/>
    </font>
    <font>
      <vertAlign val="superscript"/>
      <sz val="13"/>
      <name val="AngsanaUPC"/>
      <family val="1"/>
    </font>
    <font>
      <sz val="14"/>
      <name val="AngsanaUPC"/>
      <family val="1"/>
    </font>
    <font>
      <sz val="11"/>
      <color indexed="8"/>
      <name val="Tahoma"/>
      <family val="2"/>
      <charset val="222"/>
    </font>
    <font>
      <b/>
      <sz val="15"/>
      <name val="AngsanaUPC"/>
      <family val="1"/>
    </font>
    <font>
      <sz val="11"/>
      <name val="AngsanaUPC"/>
      <family val="1"/>
    </font>
    <font>
      <b/>
      <sz val="1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354">
    <xf numFmtId="0" fontId="0" fillId="0" borderId="0" xfId="0"/>
    <xf numFmtId="0" fontId="2" fillId="0" borderId="0" xfId="7" applyFont="1"/>
    <xf numFmtId="0" fontId="2" fillId="0" borderId="0" xfId="7" applyFont="1" applyAlignment="1">
      <alignment horizontal="center"/>
    </xf>
    <xf numFmtId="0" fontId="3" fillId="0" borderId="0" xfId="7" applyFont="1"/>
    <xf numFmtId="0" fontId="3" fillId="0" borderId="0" xfId="7" applyFont="1" applyAlignment="1">
      <alignment horizontal="center"/>
    </xf>
    <xf numFmtId="0" fontId="4" fillId="0" borderId="0" xfId="7" applyFont="1" applyBorder="1"/>
    <xf numFmtId="0" fontId="4" fillId="0" borderId="0" xfId="7" applyFont="1"/>
    <xf numFmtId="0" fontId="5" fillId="0" borderId="0" xfId="7" applyFont="1"/>
    <xf numFmtId="0" fontId="5" fillId="0" borderId="2" xfId="7" applyFont="1" applyBorder="1" applyAlignment="1">
      <alignment horizontal="center"/>
    </xf>
    <xf numFmtId="0" fontId="5" fillId="0" borderId="3" xfId="7" applyFont="1" applyBorder="1"/>
    <xf numFmtId="0" fontId="5" fillId="0" borderId="4" xfId="7" applyFont="1" applyBorder="1" applyAlignment="1">
      <alignment horizontal="center"/>
    </xf>
    <xf numFmtId="0" fontId="5" fillId="0" borderId="0" xfId="7" applyFont="1" applyBorder="1" applyAlignment="1">
      <alignment horizontal="center"/>
    </xf>
    <xf numFmtId="0" fontId="5" fillId="0" borderId="5" xfId="7" applyFont="1" applyBorder="1" applyAlignment="1">
      <alignment horizontal="center"/>
    </xf>
    <xf numFmtId="0" fontId="6" fillId="0" borderId="0" xfId="7" applyFont="1"/>
    <xf numFmtId="0" fontId="5" fillId="0" borderId="0" xfId="7" applyFont="1" applyAlignment="1"/>
    <xf numFmtId="0" fontId="5" fillId="0" borderId="2" xfId="7" applyFont="1" applyBorder="1" applyAlignment="1"/>
    <xf numFmtId="0" fontId="5" fillId="0" borderId="6" xfId="7" applyFont="1" applyBorder="1"/>
    <xf numFmtId="0" fontId="5" fillId="0" borderId="5" xfId="7" applyFont="1" applyBorder="1"/>
    <xf numFmtId="0" fontId="5" fillId="0" borderId="7" xfId="7" applyFont="1" applyBorder="1"/>
    <xf numFmtId="0" fontId="5" fillId="0" borderId="8" xfId="7" applyFont="1" applyBorder="1"/>
    <xf numFmtId="0" fontId="5" fillId="0" borderId="9" xfId="7" applyFont="1" applyBorder="1" applyAlignment="1">
      <alignment horizontal="center"/>
    </xf>
    <xf numFmtId="0" fontId="5" fillId="0" borderId="3" xfId="7" applyFont="1" applyBorder="1" applyAlignment="1">
      <alignment horizontal="center"/>
    </xf>
    <xf numFmtId="0" fontId="5" fillId="0" borderId="0" xfId="7" applyFont="1" applyAlignment="1">
      <alignment horizontal="left"/>
    </xf>
    <xf numFmtId="0" fontId="5" fillId="0" borderId="0" xfId="7" applyFont="1" applyAlignment="1">
      <alignment horizontal="left" indent="1"/>
    </xf>
    <xf numFmtId="0" fontId="5" fillId="0" borderId="0" xfId="7" applyFont="1" applyAlignment="1">
      <alignment horizontal="center"/>
    </xf>
    <xf numFmtId="0" fontId="6" fillId="0" borderId="0" xfId="7" applyFont="1" applyAlignment="1"/>
    <xf numFmtId="0" fontId="5" fillId="0" borderId="6" xfId="7" applyFont="1" applyBorder="1" applyAlignment="1">
      <alignment horizontal="left" indent="1"/>
    </xf>
    <xf numFmtId="0" fontId="5" fillId="0" borderId="6" xfId="7" applyFont="1" applyBorder="1" applyAlignment="1">
      <alignment horizontal="left"/>
    </xf>
    <xf numFmtId="0" fontId="2" fillId="0" borderId="0" xfId="7" applyFont="1" applyAlignment="1">
      <alignment shrinkToFit="1"/>
    </xf>
    <xf numFmtId="0" fontId="2" fillId="0" borderId="0" xfId="7" applyFont="1" applyAlignment="1">
      <alignment horizontal="center" shrinkToFit="1"/>
    </xf>
    <xf numFmtId="0" fontId="3" fillId="0" borderId="0" xfId="7" applyFont="1" applyAlignment="1">
      <alignment shrinkToFit="1"/>
    </xf>
    <xf numFmtId="0" fontId="3" fillId="0" borderId="0" xfId="7" applyFont="1" applyAlignment="1">
      <alignment horizontal="center" shrinkToFit="1"/>
    </xf>
    <xf numFmtId="0" fontId="6" fillId="0" borderId="0" xfId="7" applyFont="1" applyAlignment="1">
      <alignment shrinkToFit="1"/>
    </xf>
    <xf numFmtId="0" fontId="6" fillId="0" borderId="0" xfId="7" applyFont="1" applyAlignment="1">
      <alignment horizontal="center" shrinkToFit="1"/>
    </xf>
    <xf numFmtId="0" fontId="5" fillId="0" borderId="3" xfId="7" applyFont="1" applyFill="1" applyBorder="1" applyAlignment="1">
      <alignment horizontal="center" vertical="center" shrinkToFit="1"/>
    </xf>
    <xf numFmtId="0" fontId="5" fillId="0" borderId="0" xfId="7" applyFont="1" applyFill="1"/>
    <xf numFmtId="0" fontId="5" fillId="0" borderId="4" xfId="7" applyFont="1" applyFill="1" applyBorder="1"/>
    <xf numFmtId="0" fontId="5" fillId="0" borderId="9" xfId="7" quotePrefix="1" applyFont="1" applyFill="1" applyBorder="1" applyAlignment="1">
      <alignment horizontal="center" vertical="center" shrinkToFit="1"/>
    </xf>
    <xf numFmtId="0" fontId="5" fillId="0" borderId="4" xfId="7" quotePrefix="1" applyFont="1" applyFill="1" applyBorder="1" applyAlignment="1">
      <alignment horizontal="center" vertical="center" shrinkToFit="1"/>
    </xf>
    <xf numFmtId="0" fontId="5" fillId="0" borderId="0" xfId="7" quotePrefix="1" applyFont="1" applyFill="1" applyBorder="1" applyAlignment="1">
      <alignment horizontal="center" vertical="center" shrinkToFit="1"/>
    </xf>
    <xf numFmtId="0" fontId="5" fillId="0" borderId="3" xfId="7" applyFont="1" applyFill="1" applyBorder="1" applyAlignment="1">
      <alignment horizontal="center"/>
    </xf>
    <xf numFmtId="0" fontId="5" fillId="0" borderId="0" xfId="7" applyFont="1" applyFill="1" applyBorder="1" applyAlignment="1">
      <alignment horizontal="center"/>
    </xf>
    <xf numFmtId="0" fontId="5" fillId="0" borderId="4" xfId="7" applyFont="1" applyFill="1" applyBorder="1" applyAlignment="1">
      <alignment horizontal="center" vertical="center" shrinkToFit="1"/>
    </xf>
    <xf numFmtId="0" fontId="5" fillId="0" borderId="4" xfId="7" applyFont="1" applyFill="1" applyBorder="1" applyAlignment="1">
      <alignment horizontal="center" vertical="center"/>
    </xf>
    <xf numFmtId="0" fontId="5" fillId="0" borderId="4" xfId="7" applyFont="1" applyFill="1" applyBorder="1" applyAlignment="1">
      <alignment horizontal="center"/>
    </xf>
    <xf numFmtId="0" fontId="5" fillId="0" borderId="5" xfId="7" applyFont="1" applyFill="1" applyBorder="1" applyAlignment="1">
      <alignment horizontal="center" vertical="center" shrinkToFit="1"/>
    </xf>
    <xf numFmtId="0" fontId="5" fillId="0" borderId="8" xfId="7" applyFont="1" applyFill="1" applyBorder="1" applyAlignment="1">
      <alignment horizontal="center" vertical="center" shrinkToFit="1"/>
    </xf>
    <xf numFmtId="0" fontId="5" fillId="0" borderId="5" xfId="7" applyFont="1" applyFill="1" applyBorder="1"/>
    <xf numFmtId="0" fontId="5" fillId="0" borderId="6" xfId="7" applyFont="1" applyFill="1" applyBorder="1"/>
    <xf numFmtId="0" fontId="5" fillId="0" borderId="5" xfId="7" applyFont="1" applyFill="1" applyBorder="1" applyAlignment="1">
      <alignment horizontal="center"/>
    </xf>
    <xf numFmtId="0" fontId="5" fillId="0" borderId="6" xfId="7" applyFont="1" applyFill="1" applyBorder="1" applyAlignment="1">
      <alignment horizontal="center"/>
    </xf>
    <xf numFmtId="0" fontId="5" fillId="0" borderId="10" xfId="7" applyFont="1" applyFill="1" applyBorder="1"/>
    <xf numFmtId="0" fontId="9" fillId="0" borderId="9" xfId="7" applyFont="1" applyBorder="1" applyAlignment="1">
      <alignment horizontal="left"/>
    </xf>
    <xf numFmtId="0" fontId="9" fillId="0" borderId="0" xfId="7" applyFont="1" applyBorder="1" applyAlignment="1"/>
    <xf numFmtId="0" fontId="6" fillId="0" borderId="2" xfId="7" applyFont="1" applyFill="1" applyBorder="1" applyAlignment="1">
      <alignment horizontal="left" vertical="center"/>
    </xf>
    <xf numFmtId="188" fontId="6" fillId="0" borderId="4" xfId="7" applyNumberFormat="1" applyFont="1" applyFill="1" applyBorder="1" applyAlignment="1">
      <alignment horizontal="right" vertical="center"/>
    </xf>
    <xf numFmtId="188" fontId="6" fillId="0" borderId="2" xfId="7" applyNumberFormat="1" applyFont="1" applyFill="1" applyBorder="1" applyAlignment="1">
      <alignment horizontal="right" vertical="center"/>
    </xf>
    <xf numFmtId="0" fontId="6" fillId="0" borderId="0" xfId="7" applyFont="1" applyFill="1" applyBorder="1"/>
    <xf numFmtId="0" fontId="6" fillId="0" borderId="0" xfId="7" applyFont="1" applyFill="1"/>
    <xf numFmtId="0" fontId="5" fillId="0" borderId="2" xfId="7" applyFont="1" applyFill="1" applyBorder="1" applyAlignment="1">
      <alignment horizontal="left" vertical="center" indent="2"/>
    </xf>
    <xf numFmtId="188" fontId="5" fillId="0" borderId="4" xfId="7" applyNumberFormat="1" applyFont="1" applyFill="1" applyBorder="1" applyAlignment="1">
      <alignment horizontal="right" vertical="center"/>
    </xf>
    <xf numFmtId="188" fontId="5" fillId="0" borderId="2" xfId="7" applyNumberFormat="1" applyFont="1" applyFill="1" applyBorder="1" applyAlignment="1">
      <alignment horizontal="right" vertical="center"/>
    </xf>
    <xf numFmtId="0" fontId="5" fillId="0" borderId="0" xfId="7" applyFont="1" applyFill="1" applyBorder="1"/>
    <xf numFmtId="0" fontId="5" fillId="0" borderId="11" xfId="7" applyFont="1" applyFill="1" applyBorder="1" applyAlignment="1">
      <alignment horizontal="left" vertical="center" indent="2"/>
    </xf>
    <xf numFmtId="188" fontId="5" fillId="0" borderId="12" xfId="7" applyNumberFormat="1" applyFont="1" applyFill="1" applyBorder="1" applyAlignment="1">
      <alignment horizontal="right" vertical="center"/>
    </xf>
    <xf numFmtId="188" fontId="5" fillId="0" borderId="13" xfId="7" applyNumberFormat="1" applyFont="1" applyFill="1" applyBorder="1" applyAlignment="1">
      <alignment horizontal="right" vertical="center"/>
    </xf>
    <xf numFmtId="188" fontId="5" fillId="0" borderId="11" xfId="7" applyNumberFormat="1" applyFont="1" applyFill="1" applyBorder="1" applyAlignment="1">
      <alignment horizontal="right" vertical="center"/>
    </xf>
    <xf numFmtId="0" fontId="6" fillId="0" borderId="11" xfId="7" applyFont="1" applyFill="1" applyBorder="1" applyAlignment="1">
      <alignment horizontal="left" vertical="center"/>
    </xf>
    <xf numFmtId="188" fontId="6" fillId="0" borderId="12" xfId="7" applyNumberFormat="1" applyFont="1" applyFill="1" applyBorder="1" applyAlignment="1">
      <alignment horizontal="right" vertical="center"/>
    </xf>
    <xf numFmtId="0" fontId="6" fillId="0" borderId="14" xfId="7" applyFont="1" applyFill="1" applyBorder="1"/>
    <xf numFmtId="0" fontId="5" fillId="0" borderId="11" xfId="7" applyFont="1" applyFill="1" applyBorder="1" applyAlignment="1">
      <alignment horizontal="left" vertical="center"/>
    </xf>
    <xf numFmtId="0" fontId="5" fillId="0" borderId="14" xfId="7" applyFont="1" applyFill="1" applyBorder="1"/>
    <xf numFmtId="0" fontId="5" fillId="0" borderId="15" xfId="7" applyFont="1" applyFill="1" applyBorder="1" applyAlignment="1">
      <alignment horizontal="center"/>
    </xf>
    <xf numFmtId="0" fontId="5" fillId="0" borderId="2" xfId="7" applyFont="1" applyFill="1" applyBorder="1"/>
    <xf numFmtId="0" fontId="5" fillId="0" borderId="9" xfId="7" applyFont="1" applyFill="1" applyBorder="1"/>
    <xf numFmtId="0" fontId="5" fillId="0" borderId="2" xfId="7" applyFont="1" applyFill="1" applyBorder="1" applyAlignment="1">
      <alignment horizontal="center"/>
    </xf>
    <xf numFmtId="187" fontId="5" fillId="0" borderId="0" xfId="7" applyNumberFormat="1" applyFont="1" applyFill="1" applyBorder="1" applyAlignment="1" applyProtection="1">
      <alignment horizontal="center"/>
    </xf>
    <xf numFmtId="0" fontId="5" fillId="0" borderId="7" xfId="7" applyFont="1" applyFill="1" applyBorder="1" applyAlignment="1">
      <alignment horizontal="center"/>
    </xf>
    <xf numFmtId="0" fontId="5" fillId="0" borderId="8" xfId="7" quotePrefix="1" applyFont="1" applyFill="1" applyBorder="1" applyAlignment="1">
      <alignment horizontal="center" vertical="center" shrinkToFit="1"/>
    </xf>
    <xf numFmtId="0" fontId="5" fillId="0" borderId="5" xfId="7" quotePrefix="1" applyFont="1" applyFill="1" applyBorder="1" applyAlignment="1">
      <alignment horizontal="center" vertical="center" shrinkToFit="1"/>
    </xf>
    <xf numFmtId="0" fontId="5" fillId="0" borderId="6" xfId="7" quotePrefix="1" applyFont="1" applyFill="1" applyBorder="1" applyAlignment="1">
      <alignment horizontal="center" vertical="center" shrinkToFit="1"/>
    </xf>
    <xf numFmtId="0" fontId="5" fillId="0" borderId="8" xfId="7" applyFont="1" applyFill="1" applyBorder="1"/>
    <xf numFmtId="0" fontId="6" fillId="0" borderId="11" xfId="7" applyFont="1" applyFill="1" applyBorder="1" applyAlignment="1">
      <alignment horizontal="center" vertical="center"/>
    </xf>
    <xf numFmtId="0" fontId="6" fillId="0" borderId="0" xfId="7" applyFont="1" applyBorder="1" applyAlignment="1">
      <alignment horizontal="center"/>
    </xf>
    <xf numFmtId="0" fontId="5" fillId="0" borderId="16" xfId="7" applyFont="1" applyFill="1" applyBorder="1" applyAlignment="1">
      <alignment horizontal="left" vertical="center"/>
    </xf>
    <xf numFmtId="188" fontId="5" fillId="0" borderId="17" xfId="7" applyNumberFormat="1" applyFont="1" applyFill="1" applyBorder="1" applyAlignment="1">
      <alignment horizontal="right" vertical="center"/>
    </xf>
    <xf numFmtId="0" fontId="5" fillId="0" borderId="18" xfId="7" applyFont="1" applyFill="1" applyBorder="1"/>
    <xf numFmtId="0" fontId="5" fillId="0" borderId="0" xfId="7" applyFont="1" applyFill="1" applyBorder="1" applyAlignment="1">
      <alignment horizontal="left" vertical="center"/>
    </xf>
    <xf numFmtId="188" fontId="5" fillId="0" borderId="0" xfId="7" applyNumberFormat="1" applyFont="1" applyFill="1" applyBorder="1" applyAlignment="1">
      <alignment horizontal="right" vertical="center"/>
    </xf>
    <xf numFmtId="41" fontId="3" fillId="0" borderId="9" xfId="7" applyNumberFormat="1" applyFont="1" applyBorder="1"/>
    <xf numFmtId="41" fontId="3" fillId="0" borderId="3" xfId="7" applyNumberFormat="1" applyFont="1" applyBorder="1"/>
    <xf numFmtId="0" fontId="10" fillId="0" borderId="0" xfId="7" applyFont="1"/>
    <xf numFmtId="41" fontId="10" fillId="0" borderId="9" xfId="7" applyNumberFormat="1" applyFont="1" applyBorder="1"/>
    <xf numFmtId="41" fontId="10" fillId="0" borderId="4" xfId="7" applyNumberFormat="1" applyFont="1" applyBorder="1"/>
    <xf numFmtId="0" fontId="10" fillId="0" borderId="9" xfId="7" applyFont="1" applyBorder="1"/>
    <xf numFmtId="0" fontId="10" fillId="0" borderId="4" xfId="7" applyFont="1" applyBorder="1"/>
    <xf numFmtId="0" fontId="10" fillId="0" borderId="2" xfId="7" applyFont="1" applyBorder="1"/>
    <xf numFmtId="0" fontId="10" fillId="0" borderId="0" xfId="7" applyFont="1" applyAlignment="1"/>
    <xf numFmtId="0" fontId="10" fillId="0" borderId="2" xfId="7" applyFont="1" applyBorder="1" applyAlignment="1"/>
    <xf numFmtId="0" fontId="10" fillId="0" borderId="0" xfId="7" applyFont="1" applyBorder="1" applyAlignment="1"/>
    <xf numFmtId="189" fontId="11" fillId="0" borderId="4" xfId="7" applyNumberFormat="1" applyFont="1" applyBorder="1"/>
    <xf numFmtId="190" fontId="11" fillId="0" borderId="4" xfId="7" applyNumberFormat="1" applyFont="1" applyBorder="1"/>
    <xf numFmtId="0" fontId="12" fillId="0" borderId="0" xfId="7" applyFont="1"/>
    <xf numFmtId="0" fontId="13" fillId="0" borderId="0" xfId="7" applyFont="1"/>
    <xf numFmtId="0" fontId="12" fillId="0" borderId="0" xfId="7" applyFont="1" applyAlignment="1">
      <alignment horizontal="center"/>
    </xf>
    <xf numFmtId="0" fontId="11" fillId="0" borderId="15" xfId="7" applyFont="1" applyBorder="1"/>
    <xf numFmtId="0" fontId="11" fillId="0" borderId="6" xfId="7" applyFont="1" applyBorder="1"/>
    <xf numFmtId="0" fontId="11" fillId="0" borderId="8" xfId="7" quotePrefix="1" applyFont="1" applyBorder="1" applyAlignment="1">
      <alignment horizontal="center"/>
    </xf>
    <xf numFmtId="0" fontId="11" fillId="0" borderId="0" xfId="7" applyFont="1"/>
    <xf numFmtId="191" fontId="13" fillId="0" borderId="3" xfId="7" applyNumberFormat="1" applyFont="1" applyBorder="1"/>
    <xf numFmtId="0" fontId="13" fillId="0" borderId="9" xfId="7" applyFont="1" applyBorder="1" applyAlignment="1">
      <alignment horizontal="center"/>
    </xf>
    <xf numFmtId="0" fontId="11" fillId="0" borderId="0" xfId="7" applyFont="1" applyAlignment="1">
      <alignment horizontal="left"/>
    </xf>
    <xf numFmtId="0" fontId="11" fillId="0" borderId="2" xfId="7" applyFont="1" applyBorder="1" applyAlignment="1">
      <alignment horizontal="left"/>
    </xf>
    <xf numFmtId="191" fontId="11" fillId="0" borderId="4" xfId="7" applyNumberFormat="1" applyFont="1" applyBorder="1"/>
    <xf numFmtId="191" fontId="11" fillId="0" borderId="9" xfId="7" applyNumberFormat="1" applyFont="1" applyBorder="1"/>
    <xf numFmtId="0" fontId="11" fillId="0" borderId="9" xfId="7" applyFont="1" applyBorder="1" applyAlignment="1">
      <alignment horizontal="left" indent="1"/>
    </xf>
    <xf numFmtId="0" fontId="11" fillId="0" borderId="0" xfId="7" applyFont="1" applyBorder="1"/>
    <xf numFmtId="0" fontId="11" fillId="0" borderId="0" xfId="7" applyFont="1" applyAlignment="1">
      <alignment vertical="center"/>
    </xf>
    <xf numFmtId="0" fontId="11" fillId="0" borderId="0" xfId="7" applyFont="1" applyBorder="1" applyAlignment="1">
      <alignment horizontal="left"/>
    </xf>
    <xf numFmtId="0" fontId="14" fillId="0" borderId="9" xfId="7" applyFont="1" applyBorder="1" applyAlignment="1">
      <alignment horizontal="center"/>
    </xf>
    <xf numFmtId="0" fontId="14" fillId="0" borderId="3" xfId="7" applyFont="1" applyBorder="1" applyAlignment="1">
      <alignment horizontal="center"/>
    </xf>
    <xf numFmtId="0" fontId="14" fillId="0" borderId="2" xfId="7" applyFont="1" applyBorder="1" applyAlignment="1">
      <alignment horizontal="center"/>
    </xf>
    <xf numFmtId="0" fontId="14" fillId="0" borderId="0" xfId="7" applyFont="1" applyBorder="1" applyAlignment="1">
      <alignment horizontal="center"/>
    </xf>
    <xf numFmtId="0" fontId="14" fillId="0" borderId="5" xfId="7" applyFont="1" applyBorder="1" applyAlignment="1">
      <alignment horizontal="center"/>
    </xf>
    <xf numFmtId="0" fontId="14" fillId="0" borderId="2" xfId="7" applyFont="1" applyBorder="1"/>
    <xf numFmtId="0" fontId="14" fillId="0" borderId="0" xfId="7" applyFont="1"/>
    <xf numFmtId="0" fontId="14" fillId="0" borderId="9" xfId="7" applyFont="1" applyBorder="1"/>
    <xf numFmtId="0" fontId="14" fillId="0" borderId="0" xfId="7" applyFont="1" applyBorder="1"/>
    <xf numFmtId="0" fontId="15" fillId="0" borderId="2" xfId="7" applyFont="1" applyBorder="1"/>
    <xf numFmtId="0" fontId="15" fillId="0" borderId="0" xfId="7" applyFont="1"/>
    <xf numFmtId="0" fontId="15" fillId="0" borderId="9" xfId="7" applyFont="1" applyBorder="1"/>
    <xf numFmtId="0" fontId="15" fillId="0" borderId="0" xfId="7" applyFont="1" applyBorder="1"/>
    <xf numFmtId="0" fontId="14" fillId="0" borderId="7" xfId="7" applyFont="1" applyBorder="1"/>
    <xf numFmtId="0" fontId="14" fillId="0" borderId="6" xfId="7" applyFont="1" applyBorder="1"/>
    <xf numFmtId="0" fontId="14" fillId="0" borderId="8" xfId="7" applyFont="1" applyBorder="1"/>
    <xf numFmtId="0" fontId="11" fillId="0" borderId="3" xfId="7" applyFont="1" applyBorder="1" applyAlignment="1">
      <alignment horizontal="center" shrinkToFit="1"/>
    </xf>
    <xf numFmtId="0" fontId="11" fillId="0" borderId="5" xfId="7" applyFont="1" applyBorder="1" applyAlignment="1">
      <alignment horizontal="center" vertical="center" shrinkToFit="1"/>
    </xf>
    <xf numFmtId="0" fontId="11" fillId="0" borderId="0" xfId="7" applyFont="1" applyAlignment="1">
      <alignment horizontal="right"/>
    </xf>
    <xf numFmtId="0" fontId="17" fillId="0" borderId="0" xfId="7" applyFont="1" applyBorder="1"/>
    <xf numFmtId="0" fontId="17" fillId="0" borderId="0" xfId="7" applyFont="1"/>
    <xf numFmtId="0" fontId="14" fillId="0" borderId="0" xfId="7" applyFont="1" applyBorder="1" applyAlignment="1">
      <alignment horizontal="left"/>
    </xf>
    <xf numFmtId="3" fontId="13" fillId="0" borderId="3" xfId="7" applyNumberFormat="1" applyFont="1" applyBorder="1" applyAlignment="1">
      <alignment horizontal="center"/>
    </xf>
    <xf numFmtId="3" fontId="11" fillId="0" borderId="4" xfId="7" applyNumberFormat="1" applyFont="1" applyBorder="1" applyAlignment="1">
      <alignment horizontal="center"/>
    </xf>
    <xf numFmtId="189" fontId="11" fillId="0" borderId="4" xfId="7" quotePrefix="1" applyNumberFormat="1" applyFont="1" applyBorder="1" applyAlignment="1">
      <alignment horizontal="right"/>
    </xf>
    <xf numFmtId="190" fontId="11" fillId="0" borderId="4" xfId="7" quotePrefix="1" applyNumberFormat="1" applyFont="1" applyBorder="1" applyAlignment="1">
      <alignment horizontal="right"/>
    </xf>
    <xf numFmtId="3" fontId="10" fillId="0" borderId="9" xfId="7" applyNumberFormat="1" applyFont="1" applyBorder="1"/>
    <xf numFmtId="41" fontId="10" fillId="0" borderId="2" xfId="7" applyNumberFormat="1" applyFont="1" applyBorder="1"/>
    <xf numFmtId="3" fontId="13" fillId="0" borderId="12" xfId="14" applyNumberFormat="1" applyFont="1" applyFill="1" applyBorder="1" applyAlignment="1">
      <alignment horizontal="right" wrapText="1" indent="1"/>
    </xf>
    <xf numFmtId="3" fontId="11" fillId="0" borderId="12" xfId="14" applyNumberFormat="1" applyFont="1" applyFill="1" applyBorder="1" applyAlignment="1">
      <alignment horizontal="right" wrapText="1" indent="1"/>
    </xf>
    <xf numFmtId="3" fontId="11" fillId="0" borderId="12" xfId="14" quotePrefix="1" applyNumberFormat="1" applyFont="1" applyFill="1" applyBorder="1" applyAlignment="1">
      <alignment horizontal="right" wrapText="1" indent="1"/>
    </xf>
    <xf numFmtId="3" fontId="11" fillId="0" borderId="19" xfId="14" applyNumberFormat="1" applyFont="1" applyFill="1" applyBorder="1" applyAlignment="1">
      <alignment horizontal="right" wrapText="1" indent="1"/>
    </xf>
    <xf numFmtId="3" fontId="11" fillId="0" borderId="19" xfId="14" quotePrefix="1" applyNumberFormat="1" applyFont="1" applyFill="1" applyBorder="1" applyAlignment="1">
      <alignment horizontal="right" wrapText="1" indent="1"/>
    </xf>
    <xf numFmtId="188" fontId="5" fillId="0" borderId="12" xfId="7" quotePrefix="1" applyNumberFormat="1" applyFont="1" applyFill="1" applyBorder="1" applyAlignment="1">
      <alignment horizontal="right" vertical="center"/>
    </xf>
    <xf numFmtId="188" fontId="6" fillId="0" borderId="12" xfId="7" quotePrefix="1" applyNumberFormat="1" applyFont="1" applyFill="1" applyBorder="1" applyAlignment="1">
      <alignment horizontal="right" vertical="center"/>
    </xf>
    <xf numFmtId="0" fontId="5" fillId="0" borderId="6" xfId="7" applyFont="1" applyBorder="1" applyAlignment="1">
      <alignment horizontal="center"/>
    </xf>
    <xf numFmtId="0" fontId="5" fillId="0" borderId="7" xfId="7" applyFont="1" applyBorder="1" applyAlignment="1">
      <alignment horizontal="center"/>
    </xf>
    <xf numFmtId="0" fontId="5" fillId="0" borderId="10" xfId="7" applyNumberFormat="1" applyFont="1" applyFill="1" applyBorder="1" applyAlignment="1">
      <alignment horizontal="center" vertical="center" wrapText="1"/>
    </xf>
    <xf numFmtId="0" fontId="14" fillId="0" borderId="8" xfId="7" applyFont="1" applyBorder="1" applyAlignment="1">
      <alignment horizontal="center"/>
    </xf>
    <xf numFmtId="0" fontId="14" fillId="0" borderId="6" xfId="7" applyFont="1" applyBorder="1" applyAlignment="1">
      <alignment horizontal="center"/>
    </xf>
    <xf numFmtId="0" fontId="14" fillId="0" borderId="7" xfId="7" applyFont="1" applyBorder="1" applyAlignment="1">
      <alignment horizontal="center"/>
    </xf>
    <xf numFmtId="0" fontId="11" fillId="0" borderId="20" xfId="7" applyFont="1" applyBorder="1" applyAlignment="1">
      <alignment horizontal="center" vertical="center"/>
    </xf>
    <xf numFmtId="0" fontId="11" fillId="0" borderId="21" xfId="7" applyFont="1" applyBorder="1" applyAlignment="1">
      <alignment horizontal="center" vertical="center"/>
    </xf>
    <xf numFmtId="0" fontId="11" fillId="0" borderId="22" xfId="7" applyFont="1" applyBorder="1" applyAlignment="1">
      <alignment horizontal="center"/>
    </xf>
    <xf numFmtId="0" fontId="11" fillId="0" borderId="9" xfId="7" applyFont="1" applyBorder="1" applyAlignment="1">
      <alignment horizontal="center"/>
    </xf>
    <xf numFmtId="0" fontId="5" fillId="0" borderId="8" xfId="7" applyFont="1" applyBorder="1" applyAlignment="1">
      <alignment horizontal="center"/>
    </xf>
    <xf numFmtId="43" fontId="3" fillId="0" borderId="9" xfId="5" applyNumberFormat="1" applyFont="1" applyBorder="1"/>
    <xf numFmtId="43" fontId="3" fillId="0" borderId="22" xfId="5" applyNumberFormat="1" applyFont="1" applyBorder="1"/>
    <xf numFmtId="3" fontId="13" fillId="0" borderId="22" xfId="7" applyNumberFormat="1" applyFont="1" applyBorder="1" applyAlignment="1">
      <alignment horizontal="right" indent="2"/>
    </xf>
    <xf numFmtId="3" fontId="11" fillId="0" borderId="9" xfId="7" applyNumberFormat="1" applyFont="1" applyBorder="1" applyAlignment="1">
      <alignment horizontal="right" indent="2"/>
    </xf>
    <xf numFmtId="43" fontId="3" fillId="0" borderId="10" xfId="7" applyNumberFormat="1" applyFont="1" applyBorder="1" applyAlignment="1"/>
    <xf numFmtId="43" fontId="10" fillId="0" borderId="2" xfId="7" applyNumberFormat="1" applyFont="1" applyBorder="1" applyAlignment="1"/>
    <xf numFmtId="43" fontId="10" fillId="0" borderId="9" xfId="5" applyNumberFormat="1" applyFont="1" applyBorder="1"/>
    <xf numFmtId="0" fontId="12" fillId="0" borderId="0" xfId="7" applyFont="1" applyBorder="1"/>
    <xf numFmtId="0" fontId="13" fillId="0" borderId="0" xfId="7" applyFont="1" applyBorder="1"/>
    <xf numFmtId="0" fontId="11" fillId="0" borderId="5" xfId="7" applyFont="1" applyBorder="1"/>
    <xf numFmtId="0" fontId="11" fillId="0" borderId="8" xfId="7" applyFont="1" applyBorder="1"/>
    <xf numFmtId="0" fontId="17" fillId="0" borderId="4" xfId="7" applyFont="1" applyBorder="1"/>
    <xf numFmtId="0" fontId="17" fillId="0" borderId="9" xfId="7" applyFont="1" applyBorder="1"/>
    <xf numFmtId="0" fontId="17" fillId="0" borderId="5" xfId="7" applyFont="1" applyBorder="1"/>
    <xf numFmtId="0" fontId="17" fillId="0" borderId="8" xfId="7" applyFont="1" applyBorder="1"/>
    <xf numFmtId="0" fontId="17" fillId="0" borderId="15" xfId="7" applyFont="1" applyBorder="1"/>
    <xf numFmtId="0" fontId="19" fillId="0" borderId="0" xfId="7" applyFont="1"/>
    <xf numFmtId="0" fontId="19" fillId="0" borderId="0" xfId="7" applyFont="1" applyAlignment="1">
      <alignment horizontal="center"/>
    </xf>
    <xf numFmtId="0" fontId="20" fillId="0" borderId="0" xfId="7" applyFont="1" applyBorder="1" applyAlignment="1">
      <alignment horizontal="left" vertical="center"/>
    </xf>
    <xf numFmtId="0" fontId="20" fillId="0" borderId="0" xfId="7" applyFont="1"/>
    <xf numFmtId="0" fontId="21" fillId="0" borderId="0" xfId="7" applyFont="1" applyAlignment="1">
      <alignment vertical="center"/>
    </xf>
    <xf numFmtId="0" fontId="21" fillId="0" borderId="9" xfId="7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0" fontId="20" fillId="0" borderId="0" xfId="7" applyFont="1" applyAlignment="1">
      <alignment vertical="center"/>
    </xf>
    <xf numFmtId="0" fontId="20" fillId="0" borderId="9" xfId="7" applyFont="1" applyBorder="1" applyAlignment="1">
      <alignment vertical="center"/>
    </xf>
    <xf numFmtId="0" fontId="20" fillId="0" borderId="0" xfId="7" applyFont="1" applyBorder="1" applyAlignment="1">
      <alignment vertical="center"/>
    </xf>
    <xf numFmtId="0" fontId="14" fillId="0" borderId="0" xfId="7" applyFont="1" applyBorder="1" applyAlignment="1">
      <alignment horizontal="center" vertical="center" shrinkToFit="1"/>
    </xf>
    <xf numFmtId="0" fontId="14" fillId="0" borderId="9" xfId="7" quotePrefix="1" applyFont="1" applyBorder="1" applyAlignment="1">
      <alignment horizontal="center"/>
    </xf>
    <xf numFmtId="0" fontId="14" fillId="0" borderId="9" xfId="7" applyFont="1" applyBorder="1" applyAlignment="1">
      <alignment horizontal="center" vertical="center" shrinkToFit="1"/>
    </xf>
    <xf numFmtId="0" fontId="14" fillId="0" borderId="0" xfId="7" quotePrefix="1" applyFont="1" applyBorder="1" applyAlignment="1">
      <alignment horizontal="center"/>
    </xf>
    <xf numFmtId="0" fontId="21" fillId="0" borderId="0" xfId="7" applyFont="1" applyAlignment="1">
      <alignment vertical="top"/>
    </xf>
    <xf numFmtId="0" fontId="20" fillId="0" borderId="6" xfId="7" applyFont="1" applyBorder="1" applyAlignment="1">
      <alignment vertical="center"/>
    </xf>
    <xf numFmtId="0" fontId="20" fillId="0" borderId="7" xfId="7" applyFont="1" applyBorder="1" applyAlignment="1">
      <alignment vertical="center"/>
    </xf>
    <xf numFmtId="0" fontId="20" fillId="0" borderId="5" xfId="7" applyFont="1" applyBorder="1" applyAlignment="1">
      <alignment vertical="center"/>
    </xf>
    <xf numFmtId="0" fontId="20" fillId="0" borderId="8" xfId="7" applyFont="1" applyBorder="1" applyAlignment="1">
      <alignment vertical="center"/>
    </xf>
    <xf numFmtId="0" fontId="14" fillId="0" borderId="0" xfId="7" applyFont="1" applyAlignment="1">
      <alignment vertical="center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vertical="center"/>
    </xf>
    <xf numFmtId="0" fontId="10" fillId="0" borderId="0" xfId="7" applyFont="1" applyBorder="1"/>
    <xf numFmtId="43" fontId="3" fillId="0" borderId="22" xfId="7" applyNumberFormat="1" applyFont="1" applyBorder="1" applyAlignment="1"/>
    <xf numFmtId="43" fontId="10" fillId="0" borderId="9" xfId="7" applyNumberFormat="1" applyFont="1" applyBorder="1" applyAlignment="1"/>
    <xf numFmtId="0" fontId="2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5" fillId="0" borderId="0" xfId="7" applyFont="1" applyAlignment="1">
      <alignment vertical="top"/>
    </xf>
    <xf numFmtId="43" fontId="10" fillId="0" borderId="9" xfId="5" applyNumberFormat="1" applyFont="1" applyBorder="1" applyAlignment="1">
      <alignment horizontal="right"/>
    </xf>
    <xf numFmtId="43" fontId="3" fillId="0" borderId="22" xfId="5" applyNumberFormat="1" applyFont="1" applyBorder="1" applyAlignment="1">
      <alignment horizontal="right"/>
    </xf>
    <xf numFmtId="0" fontId="10" fillId="0" borderId="9" xfId="5" applyNumberFormat="1" applyFont="1" applyBorder="1"/>
    <xf numFmtId="49" fontId="10" fillId="0" borderId="9" xfId="5" applyNumberFormat="1" applyFont="1" applyBorder="1" applyAlignment="1">
      <alignment horizontal="right"/>
    </xf>
    <xf numFmtId="192" fontId="10" fillId="0" borderId="9" xfId="5" applyNumberFormat="1" applyFont="1" applyBorder="1"/>
    <xf numFmtId="2" fontId="10" fillId="0" borderId="9" xfId="5" applyNumberFormat="1" applyFont="1" applyBorder="1" applyAlignment="1">
      <alignment horizontal="right"/>
    </xf>
    <xf numFmtId="193" fontId="6" fillId="0" borderId="22" xfId="7" applyNumberFormat="1" applyFont="1" applyBorder="1"/>
    <xf numFmtId="193" fontId="6" fillId="0" borderId="3" xfId="7" applyNumberFormat="1" applyFont="1" applyBorder="1"/>
    <xf numFmtId="193" fontId="6" fillId="0" borderId="9" xfId="7" applyNumberFormat="1" applyFont="1" applyBorder="1"/>
    <xf numFmtId="193" fontId="6" fillId="0" borderId="4" xfId="7" applyNumberFormat="1" applyFont="1" applyBorder="1"/>
    <xf numFmtId="193" fontId="6" fillId="0" borderId="2" xfId="7" applyNumberFormat="1" applyFont="1" applyBorder="1"/>
    <xf numFmtId="193" fontId="5" fillId="0" borderId="9" xfId="7" applyNumberFormat="1" applyFont="1" applyBorder="1"/>
    <xf numFmtId="193" fontId="5" fillId="0" borderId="4" xfId="7" applyNumberFormat="1" applyFont="1" applyBorder="1" applyAlignment="1">
      <alignment horizontal="right"/>
    </xf>
    <xf numFmtId="193" fontId="5" fillId="0" borderId="4" xfId="7" applyNumberFormat="1" applyFont="1" applyBorder="1"/>
    <xf numFmtId="193" fontId="5" fillId="0" borderId="2" xfId="7" applyNumberFormat="1" applyFont="1" applyBorder="1"/>
    <xf numFmtId="193" fontId="5" fillId="0" borderId="9" xfId="6" applyNumberFormat="1" applyFont="1" applyBorder="1"/>
    <xf numFmtId="193" fontId="5" fillId="0" borderId="4" xfId="6" applyNumberFormat="1" applyFont="1" applyBorder="1"/>
    <xf numFmtId="193" fontId="5" fillId="0" borderId="2" xfId="6" applyNumberFormat="1" applyFont="1" applyBorder="1"/>
    <xf numFmtId="193" fontId="5" fillId="0" borderId="9" xfId="5" applyNumberFormat="1" applyFont="1" applyBorder="1"/>
    <xf numFmtId="193" fontId="5" fillId="0" borderId="4" xfId="5" applyNumberFormat="1" applyFont="1" applyBorder="1"/>
    <xf numFmtId="193" fontId="5" fillId="0" borderId="2" xfId="5" applyNumberFormat="1" applyFont="1" applyBorder="1"/>
    <xf numFmtId="193" fontId="5" fillId="0" borderId="5" xfId="6" applyNumberFormat="1" applyFont="1" applyBorder="1"/>
    <xf numFmtId="193" fontId="5" fillId="0" borderId="7" xfId="6" applyNumberFormat="1" applyFont="1" applyBorder="1"/>
    <xf numFmtId="193" fontId="5" fillId="0" borderId="8" xfId="6" applyNumberFormat="1" applyFont="1" applyBorder="1"/>
    <xf numFmtId="193" fontId="5" fillId="0" borderId="8" xfId="5" applyNumberFormat="1" applyFont="1" applyBorder="1"/>
    <xf numFmtId="193" fontId="5" fillId="0" borderId="5" xfId="5" applyNumberFormat="1" applyFont="1" applyBorder="1"/>
    <xf numFmtId="193" fontId="5" fillId="0" borderId="7" xfId="5" applyNumberFormat="1" applyFont="1" applyBorder="1"/>
    <xf numFmtId="194" fontId="21" fillId="0" borderId="4" xfId="7" applyNumberFormat="1" applyFont="1" applyBorder="1" applyAlignment="1">
      <alignment horizontal="center" vertical="center"/>
    </xf>
    <xf numFmtId="194" fontId="20" fillId="0" borderId="4" xfId="7" applyNumberFormat="1" applyFont="1" applyBorder="1" applyAlignment="1">
      <alignment horizontal="center" vertical="center"/>
    </xf>
    <xf numFmtId="195" fontId="21" fillId="0" borderId="4" xfId="6" applyNumberFormat="1" applyFont="1" applyBorder="1" applyAlignment="1">
      <alignment horizontal="center" vertical="center"/>
    </xf>
    <xf numFmtId="196" fontId="21" fillId="0" borderId="4" xfId="7" applyNumberFormat="1" applyFont="1" applyBorder="1" applyAlignment="1">
      <alignment horizontal="center" vertical="center"/>
    </xf>
    <xf numFmtId="196" fontId="20" fillId="0" borderId="4" xfId="7" applyNumberFormat="1" applyFont="1" applyBorder="1" applyAlignment="1">
      <alignment horizontal="left" vertical="center"/>
    </xf>
    <xf numFmtId="196" fontId="20" fillId="0" borderId="4" xfId="7" applyNumberFormat="1" applyFont="1" applyBorder="1" applyAlignment="1">
      <alignment horizontal="center" vertical="center"/>
    </xf>
    <xf numFmtId="197" fontId="20" fillId="0" borderId="4" xfId="7" applyNumberFormat="1" applyFont="1" applyBorder="1" applyAlignment="1">
      <alignment horizontal="center" vertical="center"/>
    </xf>
    <xf numFmtId="198" fontId="13" fillId="0" borderId="4" xfId="7" applyNumberFormat="1" applyFont="1" applyBorder="1" applyAlignment="1">
      <alignment horizontal="right" indent="2"/>
    </xf>
    <xf numFmtId="198" fontId="11" fillId="0" borderId="4" xfId="7" applyNumberFormat="1" applyFont="1" applyBorder="1" applyAlignment="1">
      <alignment horizontal="right" indent="2"/>
    </xf>
    <xf numFmtId="0" fontId="5" fillId="0" borderId="5" xfId="7" applyFont="1" applyFill="1" applyBorder="1" applyAlignment="1">
      <alignment horizontal="center" wrapText="1"/>
    </xf>
    <xf numFmtId="0" fontId="5" fillId="0" borderId="6" xfId="7" applyFont="1" applyFill="1" applyBorder="1" applyAlignment="1">
      <alignment horizontal="center" vertical="center"/>
    </xf>
    <xf numFmtId="0" fontId="5" fillId="0" borderId="5" xfId="7" applyFont="1" applyFill="1" applyBorder="1" applyAlignment="1">
      <alignment horizontal="center" vertical="center"/>
    </xf>
    <xf numFmtId="199" fontId="20" fillId="0" borderId="4" xfId="7" applyNumberFormat="1" applyFont="1" applyBorder="1" applyAlignment="1">
      <alignment horizontal="center" vertical="center"/>
    </xf>
    <xf numFmtId="0" fontId="5" fillId="0" borderId="9" xfId="7" applyFont="1" applyBorder="1" applyAlignment="1">
      <alignment horizontal="center"/>
    </xf>
    <xf numFmtId="0" fontId="5" fillId="0" borderId="2" xfId="7" applyFont="1" applyBorder="1" applyAlignment="1">
      <alignment horizontal="center"/>
    </xf>
    <xf numFmtId="0" fontId="5" fillId="0" borderId="7" xfId="7" applyFont="1" applyBorder="1" applyAlignment="1">
      <alignment horizontal="center"/>
    </xf>
    <xf numFmtId="0" fontId="3" fillId="0" borderId="15" xfId="7" applyFont="1" applyBorder="1" applyAlignment="1">
      <alignment horizontal="center"/>
    </xf>
    <xf numFmtId="0" fontId="5" fillId="0" borderId="15" xfId="7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6" xfId="7" applyFont="1" applyBorder="1" applyAlignment="1">
      <alignment horizontal="center" vertical="center" wrapText="1"/>
    </xf>
    <xf numFmtId="0" fontId="5" fillId="0" borderId="7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/>
    </xf>
    <xf numFmtId="0" fontId="5" fillId="0" borderId="10" xfId="7" applyFont="1" applyBorder="1" applyAlignment="1">
      <alignment horizontal="center"/>
    </xf>
    <xf numFmtId="0" fontId="5" fillId="0" borderId="22" xfId="7" applyFont="1" applyBorder="1" applyAlignment="1">
      <alignment horizontal="center"/>
    </xf>
    <xf numFmtId="0" fontId="5" fillId="0" borderId="22" xfId="7" applyFont="1" applyBorder="1" applyAlignment="1">
      <alignment horizontal="center" vertical="center"/>
    </xf>
    <xf numFmtId="0" fontId="5" fillId="0" borderId="15" xfId="7" applyFont="1" applyBorder="1" applyAlignment="1">
      <alignment horizontal="center" vertical="center"/>
    </xf>
    <xf numFmtId="0" fontId="5" fillId="0" borderId="9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/>
    </xf>
    <xf numFmtId="0" fontId="5" fillId="0" borderId="6" xfId="7" applyFont="1" applyBorder="1" applyAlignment="1">
      <alignment horizontal="center" vertical="center"/>
    </xf>
    <xf numFmtId="0" fontId="5" fillId="0" borderId="6" xfId="7" applyFont="1" applyBorder="1" applyAlignment="1">
      <alignment horizontal="center"/>
    </xf>
    <xf numFmtId="0" fontId="5" fillId="0" borderId="8" xfId="7" applyFont="1" applyBorder="1" applyAlignment="1">
      <alignment horizontal="center"/>
    </xf>
    <xf numFmtId="0" fontId="6" fillId="0" borderId="15" xfId="7" applyFont="1" applyBorder="1" applyAlignment="1">
      <alignment horizontal="center"/>
    </xf>
    <xf numFmtId="0" fontId="6" fillId="0" borderId="22" xfId="7" applyFont="1" applyBorder="1" applyAlignment="1">
      <alignment horizontal="center"/>
    </xf>
    <xf numFmtId="0" fontId="5" fillId="0" borderId="21" xfId="7" applyFont="1" applyBorder="1" applyAlignment="1">
      <alignment horizontal="center" vertical="center"/>
    </xf>
    <xf numFmtId="0" fontId="5" fillId="0" borderId="23" xfId="7" applyFont="1" applyBorder="1" applyAlignment="1">
      <alignment horizontal="center" vertical="center"/>
    </xf>
    <xf numFmtId="0" fontId="5" fillId="0" borderId="24" xfId="7" applyFont="1" applyBorder="1" applyAlignment="1">
      <alignment horizontal="center" vertical="center"/>
    </xf>
    <xf numFmtId="0" fontId="5" fillId="0" borderId="10" xfId="7" applyNumberFormat="1" applyFont="1" applyFill="1" applyBorder="1" applyAlignment="1">
      <alignment horizontal="center" vertical="center" wrapText="1"/>
    </xf>
    <xf numFmtId="0" fontId="5" fillId="0" borderId="2" xfId="7" applyNumberFormat="1" applyFont="1" applyFill="1" applyBorder="1" applyAlignment="1">
      <alignment horizontal="center" vertical="center" wrapText="1"/>
    </xf>
    <xf numFmtId="0" fontId="5" fillId="0" borderId="7" xfId="7" applyNumberFormat="1" applyFont="1" applyFill="1" applyBorder="1" applyAlignment="1">
      <alignment horizontal="center" vertical="center" wrapText="1"/>
    </xf>
    <xf numFmtId="0" fontId="5" fillId="0" borderId="21" xfId="7" applyFont="1" applyFill="1" applyBorder="1" applyAlignment="1">
      <alignment horizontal="center"/>
    </xf>
    <xf numFmtId="0" fontId="5" fillId="0" borderId="23" xfId="7" applyFont="1" applyFill="1" applyBorder="1" applyAlignment="1">
      <alignment horizontal="center"/>
    </xf>
    <xf numFmtId="0" fontId="5" fillId="0" borderId="24" xfId="7" applyFont="1" applyFill="1" applyBorder="1" applyAlignment="1">
      <alignment horizontal="center"/>
    </xf>
    <xf numFmtId="187" fontId="5" fillId="0" borderId="22" xfId="7" applyNumberFormat="1" applyFont="1" applyFill="1" applyBorder="1" applyAlignment="1" applyProtection="1">
      <alignment horizontal="center" vertical="center" wrapText="1"/>
    </xf>
    <xf numFmtId="187" fontId="5" fillId="0" borderId="9" xfId="7" applyNumberFormat="1" applyFont="1" applyFill="1" applyBorder="1" applyAlignment="1" applyProtection="1">
      <alignment horizontal="center" vertical="center" wrapText="1"/>
    </xf>
    <xf numFmtId="187" fontId="5" fillId="0" borderId="8" xfId="7" applyNumberFormat="1" applyFont="1" applyFill="1" applyBorder="1" applyAlignment="1" applyProtection="1">
      <alignment horizontal="center" vertical="center" wrapText="1"/>
    </xf>
    <xf numFmtId="0" fontId="14" fillId="0" borderId="8" xfId="7" applyFont="1" applyBorder="1" applyAlignment="1">
      <alignment horizontal="center"/>
    </xf>
    <xf numFmtId="0" fontId="14" fillId="0" borderId="6" xfId="7" applyFont="1" applyBorder="1" applyAlignment="1">
      <alignment horizontal="center"/>
    </xf>
    <xf numFmtId="0" fontId="14" fillId="0" borderId="7" xfId="7" applyFont="1" applyBorder="1" applyAlignment="1">
      <alignment horizontal="center"/>
    </xf>
    <xf numFmtId="0" fontId="15" fillId="0" borderId="0" xfId="7" applyFont="1" applyBorder="1" applyAlignment="1">
      <alignment horizontal="center"/>
    </xf>
    <xf numFmtId="0" fontId="15" fillId="0" borderId="9" xfId="7" applyFont="1" applyBorder="1" applyAlignment="1">
      <alignment horizontal="center"/>
    </xf>
    <xf numFmtId="0" fontId="14" fillId="0" borderId="15" xfId="7" applyFont="1" applyBorder="1" applyAlignment="1">
      <alignment horizontal="center" vertical="center" wrapText="1"/>
    </xf>
    <xf numFmtId="0" fontId="14" fillId="0" borderId="10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4" fillId="0" borderId="6" xfId="7" applyFont="1" applyBorder="1" applyAlignment="1">
      <alignment horizontal="center" vertical="center" wrapText="1"/>
    </xf>
    <xf numFmtId="0" fontId="14" fillId="0" borderId="7" xfId="7" applyFont="1" applyBorder="1" applyAlignment="1">
      <alignment horizontal="center" vertical="center" wrapText="1"/>
    </xf>
    <xf numFmtId="0" fontId="14" fillId="0" borderId="22" xfId="7" applyFont="1" applyBorder="1" applyAlignment="1">
      <alignment horizontal="center" vertical="center"/>
    </xf>
    <xf numFmtId="0" fontId="14" fillId="0" borderId="15" xfId="7" applyFont="1" applyBorder="1" applyAlignment="1">
      <alignment horizontal="center" vertical="center"/>
    </xf>
    <xf numFmtId="0" fontId="14" fillId="0" borderId="10" xfId="7" applyFont="1" applyBorder="1" applyAlignment="1">
      <alignment horizontal="center" vertical="center"/>
    </xf>
    <xf numFmtId="0" fontId="14" fillId="0" borderId="9" xfId="7" applyFont="1" applyBorder="1" applyAlignment="1">
      <alignment horizontal="center" vertical="center"/>
    </xf>
    <xf numFmtId="0" fontId="14" fillId="0" borderId="0" xfId="7" applyFont="1" applyBorder="1" applyAlignment="1">
      <alignment horizontal="center" vertical="center"/>
    </xf>
    <xf numFmtId="0" fontId="14" fillId="0" borderId="8" xfId="7" applyFont="1" applyBorder="1" applyAlignment="1">
      <alignment horizontal="center" vertical="center"/>
    </xf>
    <xf numFmtId="0" fontId="14" fillId="0" borderId="6" xfId="7" applyFont="1" applyBorder="1" applyAlignment="1">
      <alignment horizontal="center" vertical="center"/>
    </xf>
    <xf numFmtId="0" fontId="11" fillId="0" borderId="0" xfId="7" applyFont="1" applyBorder="1" applyAlignment="1">
      <alignment horizontal="center"/>
    </xf>
    <xf numFmtId="0" fontId="11" fillId="0" borderId="2" xfId="7" applyFont="1" applyBorder="1" applyAlignment="1">
      <alignment horizontal="center"/>
    </xf>
    <xf numFmtId="0" fontId="11" fillId="0" borderId="15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0" borderId="0" xfId="7" applyFont="1" applyBorder="1" applyAlignment="1">
      <alignment horizontal="center" vertical="center"/>
    </xf>
    <xf numFmtId="0" fontId="11" fillId="0" borderId="2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7" xfId="7" applyFont="1" applyBorder="1" applyAlignment="1">
      <alignment horizontal="center" vertical="center"/>
    </xf>
    <xf numFmtId="0" fontId="11" fillId="0" borderId="20" xfId="7" applyFont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11" fillId="0" borderId="22" xfId="7" applyFont="1" applyBorder="1" applyAlignment="1">
      <alignment horizontal="center" vertical="center"/>
    </xf>
    <xf numFmtId="0" fontId="11" fillId="0" borderId="9" xfId="7" applyFont="1" applyBorder="1" applyAlignment="1">
      <alignment horizontal="center" vertical="center"/>
    </xf>
    <xf numFmtId="0" fontId="11" fillId="0" borderId="8" xfId="7" applyFont="1" applyBorder="1" applyAlignment="1">
      <alignment horizontal="center" vertical="center"/>
    </xf>
    <xf numFmtId="0" fontId="11" fillId="0" borderId="21" xfId="7" applyFont="1" applyBorder="1" applyAlignment="1">
      <alignment horizontal="center" vertical="center"/>
    </xf>
    <xf numFmtId="0" fontId="11" fillId="0" borderId="23" xfId="7" applyFont="1" applyBorder="1" applyAlignment="1">
      <alignment horizontal="center" vertical="center"/>
    </xf>
    <xf numFmtId="0" fontId="11" fillId="0" borderId="24" xfId="7" applyFont="1" applyBorder="1" applyAlignment="1">
      <alignment horizontal="center" vertical="center"/>
    </xf>
    <xf numFmtId="0" fontId="14" fillId="0" borderId="15" xfId="7" applyFont="1" applyBorder="1" applyAlignment="1">
      <alignment horizontal="center" vertical="center" shrinkToFit="1"/>
    </xf>
    <xf numFmtId="0" fontId="14" fillId="0" borderId="0" xfId="7" applyFont="1" applyBorder="1" applyAlignment="1">
      <alignment horizontal="center" vertical="center" shrinkToFit="1"/>
    </xf>
    <xf numFmtId="0" fontId="14" fillId="0" borderId="6" xfId="7" applyFont="1" applyBorder="1" applyAlignment="1">
      <alignment horizontal="center" vertical="center" shrinkToFit="1"/>
    </xf>
    <xf numFmtId="49" fontId="14" fillId="0" borderId="3" xfId="7" applyNumberFormat="1" applyFont="1" applyBorder="1" applyAlignment="1">
      <alignment horizontal="center" vertical="center"/>
    </xf>
    <xf numFmtId="49" fontId="14" fillId="0" borderId="4" xfId="7" applyNumberFormat="1" applyFont="1" applyBorder="1" applyAlignment="1">
      <alignment horizontal="center" vertical="center"/>
    </xf>
    <xf numFmtId="0" fontId="14" fillId="0" borderId="4" xfId="7" quotePrefix="1" applyFont="1" applyBorder="1" applyAlignment="1">
      <alignment horizontal="center" vertical="center"/>
    </xf>
    <xf numFmtId="0" fontId="14" fillId="0" borderId="5" xfId="7" quotePrefix="1" applyFont="1" applyBorder="1" applyAlignment="1">
      <alignment horizontal="center" vertical="center"/>
    </xf>
    <xf numFmtId="0" fontId="20" fillId="0" borderId="22" xfId="7" applyFont="1" applyBorder="1" applyAlignment="1">
      <alignment horizontal="center" vertical="center" shrinkToFit="1"/>
    </xf>
    <xf numFmtId="0" fontId="20" fillId="0" borderId="15" xfId="7" applyFont="1" applyBorder="1" applyAlignment="1">
      <alignment horizontal="center" vertical="center" shrinkToFit="1"/>
    </xf>
    <xf numFmtId="0" fontId="20" fillId="0" borderId="9" xfId="7" applyFont="1" applyBorder="1" applyAlignment="1">
      <alignment horizontal="center" vertical="center" shrinkToFit="1"/>
    </xf>
    <xf numFmtId="0" fontId="20" fillId="0" borderId="0" xfId="7" applyFont="1" applyBorder="1" applyAlignment="1">
      <alignment horizontal="center" vertical="center" shrinkToFit="1"/>
    </xf>
    <xf numFmtId="0" fontId="20" fillId="0" borderId="8" xfId="7" applyFont="1" applyBorder="1" applyAlignment="1">
      <alignment horizontal="center" vertical="center" shrinkToFit="1"/>
    </xf>
    <xf numFmtId="0" fontId="20" fillId="0" borderId="6" xfId="7" applyFont="1" applyBorder="1" applyAlignment="1">
      <alignment horizontal="center" vertical="center" shrinkToFit="1"/>
    </xf>
    <xf numFmtId="0" fontId="21" fillId="0" borderId="0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/>
    </xf>
    <xf numFmtId="49" fontId="14" fillId="0" borderId="3" xfId="7" applyNumberFormat="1" applyFont="1" applyBorder="1" applyAlignment="1">
      <alignment horizontal="center"/>
    </xf>
    <xf numFmtId="49" fontId="14" fillId="0" borderId="4" xfId="7" applyNumberFormat="1" applyFont="1" applyBorder="1" applyAlignment="1">
      <alignment horizontal="center"/>
    </xf>
    <xf numFmtId="0" fontId="13" fillId="0" borderId="15" xfId="7" applyFont="1" applyBorder="1" applyAlignment="1">
      <alignment horizontal="center"/>
    </xf>
    <xf numFmtId="0" fontId="11" fillId="0" borderId="15" xfId="7" applyFont="1" applyBorder="1" applyAlignment="1">
      <alignment horizontal="center" vertical="center" wrapText="1"/>
    </xf>
    <xf numFmtId="0" fontId="11" fillId="0" borderId="10" xfId="7" applyFont="1" applyBorder="1" applyAlignment="1">
      <alignment horizontal="center" vertical="center" wrapText="1"/>
    </xf>
    <xf numFmtId="0" fontId="11" fillId="0" borderId="0" xfId="7" applyFont="1" applyBorder="1" applyAlignment="1">
      <alignment horizontal="center" vertical="center" wrapText="1"/>
    </xf>
    <xf numFmtId="0" fontId="11" fillId="0" borderId="2" xfId="7" applyFont="1" applyBorder="1" applyAlignment="1">
      <alignment horizontal="center" vertical="center" wrapText="1"/>
    </xf>
    <xf numFmtId="0" fontId="11" fillId="0" borderId="6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center" vertical="center" wrapText="1"/>
    </xf>
    <xf numFmtId="0" fontId="11" fillId="0" borderId="5" xfId="7" applyFont="1" applyBorder="1" applyAlignment="1">
      <alignment horizontal="center" vertical="center" wrapText="1"/>
    </xf>
    <xf numFmtId="0" fontId="11" fillId="0" borderId="22" xfId="7" applyFont="1" applyBorder="1" applyAlignment="1">
      <alignment horizontal="center"/>
    </xf>
    <xf numFmtId="0" fontId="11" fillId="0" borderId="10" xfId="7" applyFont="1" applyBorder="1" applyAlignment="1">
      <alignment horizontal="center"/>
    </xf>
    <xf numFmtId="0" fontId="11" fillId="0" borderId="22" xfId="7" applyFont="1" applyBorder="1" applyAlignment="1">
      <alignment horizontal="center" vertical="center" wrapText="1"/>
    </xf>
    <xf numFmtId="0" fontId="11" fillId="0" borderId="9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0" borderId="9" xfId="7" applyFont="1" applyBorder="1" applyAlignment="1">
      <alignment horizontal="center"/>
    </xf>
  </cellXfs>
  <cellStyles count="18">
    <cellStyle name="Comma" xfId="5" builtinId="3"/>
    <cellStyle name="Normal" xfId="0" builtinId="0"/>
    <cellStyle name="Note 2" xfId="1"/>
    <cellStyle name="Note 3" xfId="2"/>
    <cellStyle name="Note 4" xfId="3"/>
    <cellStyle name="Note 5" xfId="4"/>
    <cellStyle name="เครื่องหมายจุลภาค 2" xfId="6"/>
    <cellStyle name="ปกติ 2" xfId="7"/>
    <cellStyle name="ปกติ 3" xfId="8"/>
    <cellStyle name="ปกติ 3 2" xfId="9"/>
    <cellStyle name="ปกติ 4" xfId="10"/>
    <cellStyle name="ปกติ 4 2" xfId="11"/>
    <cellStyle name="ปกติ 4 3" xfId="12"/>
    <cellStyle name="ปกติ 4 4" xfId="13"/>
    <cellStyle name="ปกติ 4_บทที่ 1 สถิติประชากร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1257300</xdr:colOff>
      <xdr:row>0</xdr:row>
      <xdr:rowOff>85725</xdr:rowOff>
    </xdr:from>
    <xdr:to>
      <xdr:col>19</xdr:col>
      <xdr:colOff>123825</xdr:colOff>
      <xdr:row>20</xdr:row>
      <xdr:rowOff>152400</xdr:rowOff>
    </xdr:to>
    <xdr:grpSp>
      <xdr:nvGrpSpPr>
        <xdr:cNvPr id="2049" name="Group 114"/>
        <xdr:cNvGrpSpPr>
          <a:grpSpLocks/>
        </xdr:cNvGrpSpPr>
      </xdr:nvGrpSpPr>
      <xdr:grpSpPr bwMode="auto">
        <a:xfrm>
          <a:off x="9153525" y="85725"/>
          <a:ext cx="628650" cy="5876925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2052" name="Straight Connector 12"/>
          <xdr:cNvCxnSpPr>
            <a:cxnSpLocks noChangeShapeType="1"/>
          </xdr:cNvCxnSpPr>
        </xdr:nvCxnSpPr>
        <xdr:spPr bwMode="auto">
          <a:xfrm rot="5400000">
            <a:off x="757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0</xdr:row>
      <xdr:rowOff>114300</xdr:rowOff>
    </xdr:from>
    <xdr:to>
      <xdr:col>15</xdr:col>
      <xdr:colOff>542925</xdr:colOff>
      <xdr:row>35</xdr:row>
      <xdr:rowOff>114300</xdr:rowOff>
    </xdr:to>
    <xdr:grpSp>
      <xdr:nvGrpSpPr>
        <xdr:cNvPr id="3073" name="Group 131"/>
        <xdr:cNvGrpSpPr>
          <a:grpSpLocks/>
        </xdr:cNvGrpSpPr>
      </xdr:nvGrpSpPr>
      <xdr:grpSpPr bwMode="auto">
        <a:xfrm>
          <a:off x="11744325" y="114300"/>
          <a:ext cx="276225" cy="7486650"/>
          <a:chOff x="1008" y="699"/>
          <a:chExt cx="60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25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99"/>
            <a:ext cx="6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</a:p>
        </xdr:txBody>
      </xdr:sp>
      <xdr:cxnSp macro="">
        <xdr:nvCxnSpPr>
          <xdr:cNvPr id="307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2171700</xdr:colOff>
      <xdr:row>0</xdr:row>
      <xdr:rowOff>9525</xdr:rowOff>
    </xdr:from>
    <xdr:to>
      <xdr:col>23</xdr:col>
      <xdr:colOff>66675</xdr:colOff>
      <xdr:row>35</xdr:row>
      <xdr:rowOff>123825</xdr:rowOff>
    </xdr:to>
    <xdr:grpSp>
      <xdr:nvGrpSpPr>
        <xdr:cNvPr id="4097" name="Group 181"/>
        <xdr:cNvGrpSpPr>
          <a:grpSpLocks/>
        </xdr:cNvGrpSpPr>
      </xdr:nvGrpSpPr>
      <xdr:grpSpPr bwMode="auto">
        <a:xfrm>
          <a:off x="12230100" y="9525"/>
          <a:ext cx="704850" cy="7858125"/>
          <a:chOff x="1060" y="-2"/>
          <a:chExt cx="52" cy="73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2" y="186"/>
            <a:ext cx="45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600" b="1" i="0">
                <a:latin typeface="Angsana New" pitchFamily="18" charset="-34"/>
                <a:ea typeface="+mn-ea"/>
                <a:cs typeface="Angsana New" pitchFamily="18" charset="-34"/>
              </a:rPr>
              <a:t>Demographic,</a:t>
            </a:r>
            <a:r>
              <a:rPr lang="en-US" sz="16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600" b="0" i="0" baseline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600" b="0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0" y="699"/>
            <a:ext cx="52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7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</a:p>
        </xdr:txBody>
      </xdr:sp>
      <xdr:cxnSp macro="">
        <xdr:nvCxnSpPr>
          <xdr:cNvPr id="4108" name="Straight Connector 12"/>
          <xdr:cNvCxnSpPr>
            <a:cxnSpLocks noChangeShapeType="1"/>
          </xdr:cNvCxnSpPr>
        </xdr:nvCxnSpPr>
        <xdr:spPr bwMode="auto">
          <a:xfrm rot="5400000">
            <a:off x="734" y="349"/>
            <a:ext cx="705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228600</xdr:colOff>
      <xdr:row>36</xdr:row>
      <xdr:rowOff>114300</xdr:rowOff>
    </xdr:from>
    <xdr:to>
      <xdr:col>22</xdr:col>
      <xdr:colOff>447675</xdr:colOff>
      <xdr:row>69</xdr:row>
      <xdr:rowOff>133350</xdr:rowOff>
    </xdr:to>
    <xdr:grpSp>
      <xdr:nvGrpSpPr>
        <xdr:cNvPr id="4098" name="Group 131"/>
        <xdr:cNvGrpSpPr>
          <a:grpSpLocks/>
        </xdr:cNvGrpSpPr>
      </xdr:nvGrpSpPr>
      <xdr:grpSpPr bwMode="auto">
        <a:xfrm>
          <a:off x="12468225" y="8077200"/>
          <a:ext cx="219075" cy="7896225"/>
          <a:chOff x="1002" y="699"/>
          <a:chExt cx="66" cy="67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8" y="729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5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7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</a:p>
        </xdr:txBody>
      </xdr:sp>
      <xdr:cxnSp macro="">
        <xdr:nvCxnSpPr>
          <xdr:cNvPr id="4105" name="Straight Connector 12"/>
          <xdr:cNvCxnSpPr>
            <a:cxnSpLocks noChangeShapeType="1"/>
          </xdr:cNvCxnSpPr>
        </xdr:nvCxnSpPr>
        <xdr:spPr bwMode="auto">
          <a:xfrm rot="16200000" flipH="1">
            <a:off x="708" y="1053"/>
            <a:ext cx="646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47625</xdr:colOff>
      <xdr:row>70</xdr:row>
      <xdr:rowOff>85725</xdr:rowOff>
    </xdr:from>
    <xdr:to>
      <xdr:col>23</xdr:col>
      <xdr:colOff>123825</xdr:colOff>
      <xdr:row>104</xdr:row>
      <xdr:rowOff>200025</xdr:rowOff>
    </xdr:to>
    <xdr:grpSp>
      <xdr:nvGrpSpPr>
        <xdr:cNvPr id="4099" name="Group 131"/>
        <xdr:cNvGrpSpPr>
          <a:grpSpLocks/>
        </xdr:cNvGrpSpPr>
      </xdr:nvGrpSpPr>
      <xdr:grpSpPr bwMode="auto">
        <a:xfrm>
          <a:off x="12287250" y="16163925"/>
          <a:ext cx="704850" cy="8143875"/>
          <a:chOff x="1062" y="0"/>
          <a:chExt cx="62" cy="705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600" b="0" i="0">
                <a:latin typeface="Angsana New" pitchFamily="18" charset="-34"/>
                <a:ea typeface="+mn-ea"/>
                <a:cs typeface="Angsana New" pitchFamily="18" charset="-34"/>
              </a:rPr>
              <a:t>D</a:t>
            </a:r>
            <a:r>
              <a:rPr lang="en-US" sz="1600" b="1" i="0">
                <a:latin typeface="Angsana New" pitchFamily="18" charset="-34"/>
                <a:ea typeface="+mn-ea"/>
                <a:cs typeface="Angsana New" pitchFamily="18" charset="-34"/>
              </a:rPr>
              <a:t>emographic,</a:t>
            </a:r>
            <a:r>
              <a:rPr lang="en-US" sz="16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7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</a:p>
        </xdr:txBody>
      </xdr:sp>
      <xdr:cxnSp macro="">
        <xdr:nvCxnSpPr>
          <xdr:cNvPr id="4102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0</xdr:row>
      <xdr:rowOff>0</xdr:rowOff>
    </xdr:from>
    <xdr:to>
      <xdr:col>17</xdr:col>
      <xdr:colOff>495300</xdr:colOff>
      <xdr:row>36</xdr:row>
      <xdr:rowOff>95250</xdr:rowOff>
    </xdr:to>
    <xdr:grpSp>
      <xdr:nvGrpSpPr>
        <xdr:cNvPr id="5121" name="Group 158"/>
        <xdr:cNvGrpSpPr>
          <a:grpSpLocks/>
        </xdr:cNvGrpSpPr>
      </xdr:nvGrpSpPr>
      <xdr:grpSpPr bwMode="auto">
        <a:xfrm>
          <a:off x="11687175" y="0"/>
          <a:ext cx="352425" cy="70580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</a:t>
            </a:r>
            <a:r>
              <a:rPr lang="th-TH" sz="1400" b="0" i="0" strike="noStrike">
                <a:solidFill>
                  <a:srgbClr val="000000"/>
                </a:solidFill>
                <a:latin typeface="AngsanaUPC"/>
                <a:cs typeface="AngsanaUPC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</a:p>
        </xdr:txBody>
      </xdr:sp>
      <xdr:cxnSp macro="">
        <xdr:nvCxnSpPr>
          <xdr:cNvPr id="512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28575</xdr:rowOff>
    </xdr:from>
    <xdr:to>
      <xdr:col>14</xdr:col>
      <xdr:colOff>457200</xdr:colOff>
      <xdr:row>18</xdr:row>
      <xdr:rowOff>142875</xdr:rowOff>
    </xdr:to>
    <xdr:grpSp>
      <xdr:nvGrpSpPr>
        <xdr:cNvPr id="1025" name="Group 288"/>
        <xdr:cNvGrpSpPr>
          <a:grpSpLocks/>
        </xdr:cNvGrpSpPr>
      </xdr:nvGrpSpPr>
      <xdr:grpSpPr bwMode="auto">
        <a:xfrm>
          <a:off x="8963025" y="28575"/>
          <a:ext cx="609600" cy="6238875"/>
          <a:chOff x="1061" y="17"/>
          <a:chExt cx="54" cy="63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1" y="106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Demographic,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11"/>
            <a:ext cx="5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</a:p>
        </xdr:txBody>
      </xdr:sp>
      <xdr:cxnSp macro="">
        <xdr:nvCxnSpPr>
          <xdr:cNvPr id="1028" name="Straight Connector 12"/>
          <xdr:cNvCxnSpPr>
            <a:cxnSpLocks noChangeShapeType="1"/>
          </xdr:cNvCxnSpPr>
        </xdr:nvCxnSpPr>
        <xdr:spPr bwMode="auto">
          <a:xfrm rot="16200000" flipH="1">
            <a:off x="789" y="313"/>
            <a:ext cx="593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16</xdr:row>
      <xdr:rowOff>0</xdr:rowOff>
    </xdr:from>
    <xdr:to>
      <xdr:col>15</xdr:col>
      <xdr:colOff>0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91450" y="5153025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104775</xdr:colOff>
      <xdr:row>0</xdr:row>
      <xdr:rowOff>0</xdr:rowOff>
    </xdr:from>
    <xdr:to>
      <xdr:col>16</xdr:col>
      <xdr:colOff>476250</xdr:colOff>
      <xdr:row>19</xdr:row>
      <xdr:rowOff>85725</xdr:rowOff>
    </xdr:to>
    <xdr:grpSp>
      <xdr:nvGrpSpPr>
        <xdr:cNvPr id="6146" name="Group 292"/>
        <xdr:cNvGrpSpPr>
          <a:grpSpLocks/>
        </xdr:cNvGrpSpPr>
      </xdr:nvGrpSpPr>
      <xdr:grpSpPr bwMode="auto">
        <a:xfrm>
          <a:off x="9229725" y="0"/>
          <a:ext cx="371475" cy="6057900"/>
          <a:chOff x="1002" y="699"/>
          <a:chExt cx="66" cy="61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</a:p>
        </xdr:txBody>
      </xdr:sp>
      <xdr:cxnSp macro="">
        <xdr:nvCxnSpPr>
          <xdr:cNvPr id="6149" name="Straight Connector 12"/>
          <xdr:cNvCxnSpPr>
            <a:cxnSpLocks noChangeShapeType="1"/>
          </xdr:cNvCxnSpPr>
        </xdr:nvCxnSpPr>
        <xdr:spPr bwMode="auto">
          <a:xfrm rot="16200000" flipH="1">
            <a:off x="742" y="1023"/>
            <a:ext cx="579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68</xdr:row>
      <xdr:rowOff>0</xdr:rowOff>
    </xdr:from>
    <xdr:to>
      <xdr:col>11</xdr:col>
      <xdr:colOff>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201150" y="12620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152400</xdr:colOff>
      <xdr:row>0</xdr:row>
      <xdr:rowOff>104775</xdr:rowOff>
    </xdr:from>
    <xdr:to>
      <xdr:col>11</xdr:col>
      <xdr:colOff>619125</xdr:colOff>
      <xdr:row>35</xdr:row>
      <xdr:rowOff>123825</xdr:rowOff>
    </xdr:to>
    <xdr:grpSp>
      <xdr:nvGrpSpPr>
        <xdr:cNvPr id="7170" name="กลุ่ม 15"/>
        <xdr:cNvGrpSpPr>
          <a:grpSpLocks/>
        </xdr:cNvGrpSpPr>
      </xdr:nvGrpSpPr>
      <xdr:grpSpPr bwMode="auto">
        <a:xfrm>
          <a:off x="8963025" y="104775"/>
          <a:ext cx="704850" cy="5905500"/>
          <a:chOff x="9201152" y="210849"/>
          <a:chExt cx="525590" cy="6542376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208255" y="1487668"/>
            <a:ext cx="397744" cy="48223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Demographic,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201152" y="6193957"/>
            <a:ext cx="525590" cy="5592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177" name="Straight Connector 12"/>
          <xdr:cNvCxnSpPr>
            <a:cxnSpLocks noChangeShapeType="1"/>
          </xdr:cNvCxnSpPr>
        </xdr:nvCxnSpPr>
        <xdr:spPr bwMode="auto">
          <a:xfrm rot="16200000" flipH="1">
            <a:off x="6348307" y="3262467"/>
            <a:ext cx="6115048" cy="1181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142875</xdr:colOff>
      <xdr:row>38</xdr:row>
      <xdr:rowOff>38100</xdr:rowOff>
    </xdr:from>
    <xdr:to>
      <xdr:col>11</xdr:col>
      <xdr:colOff>390525</xdr:colOff>
      <xdr:row>71</xdr:row>
      <xdr:rowOff>57150</xdr:rowOff>
    </xdr:to>
    <xdr:grpSp>
      <xdr:nvGrpSpPr>
        <xdr:cNvPr id="7171" name="กลุ่ม 27"/>
        <xdr:cNvGrpSpPr>
          <a:grpSpLocks/>
        </xdr:cNvGrpSpPr>
      </xdr:nvGrpSpPr>
      <xdr:grpSpPr bwMode="auto">
        <a:xfrm>
          <a:off x="9191625" y="6181725"/>
          <a:ext cx="247650" cy="5991225"/>
          <a:chOff x="9201155" y="6943725"/>
          <a:chExt cx="548368" cy="6296029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433157" y="7314080"/>
            <a:ext cx="274184" cy="42841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9201155" y="6943725"/>
            <a:ext cx="548368" cy="4504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174" name="Straight Connector 12"/>
          <xdr:cNvCxnSpPr>
            <a:cxnSpLocks noChangeShapeType="1"/>
          </xdr:cNvCxnSpPr>
        </xdr:nvCxnSpPr>
        <xdr:spPr bwMode="auto">
          <a:xfrm rot="5400000">
            <a:off x="6412926" y="10285354"/>
            <a:ext cx="5899302" cy="949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152309</xdr:colOff>
      <xdr:row>14</xdr:row>
      <xdr:rowOff>0</xdr:rowOff>
    </xdr:from>
    <xdr:to>
      <xdr:col>12</xdr:col>
      <xdr:colOff>238034</xdr:colOff>
      <xdr:row>16</xdr:row>
      <xdr:rowOff>171543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9229634" y="4943475"/>
          <a:ext cx="238125" cy="304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สถิติประชากรศาสตร์ ประชากรและเคหะ </a:t>
          </a:r>
        </a:p>
      </xdr:txBody>
    </xdr:sp>
    <xdr:clientData/>
  </xdr:twoCellAnchor>
  <xdr:twoCellAnchor>
    <xdr:from>
      <xdr:col>12</xdr:col>
      <xdr:colOff>85725</xdr:colOff>
      <xdr:row>0</xdr:row>
      <xdr:rowOff>104775</xdr:rowOff>
    </xdr:from>
    <xdr:to>
      <xdr:col>12</xdr:col>
      <xdr:colOff>609600</xdr:colOff>
      <xdr:row>20</xdr:row>
      <xdr:rowOff>142875</xdr:rowOff>
    </xdr:to>
    <xdr:grpSp>
      <xdr:nvGrpSpPr>
        <xdr:cNvPr id="8194" name="กลุ่ม 7"/>
        <xdr:cNvGrpSpPr>
          <a:grpSpLocks/>
        </xdr:cNvGrpSpPr>
      </xdr:nvGrpSpPr>
      <xdr:grpSpPr bwMode="auto">
        <a:xfrm>
          <a:off x="9134475" y="104775"/>
          <a:ext cx="523875" cy="6200775"/>
          <a:chOff x="9289119" y="158369"/>
          <a:chExt cx="373343" cy="587692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50211" y="808351"/>
            <a:ext cx="251158" cy="48207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Demographic,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300" b="0" i="0" baseline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0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289119" y="5583917"/>
            <a:ext cx="373343" cy="4513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8197" name="Straight Connector 12"/>
          <xdr:cNvCxnSpPr>
            <a:cxnSpLocks noChangeShapeType="1"/>
          </xdr:cNvCxnSpPr>
        </xdr:nvCxnSpPr>
        <xdr:spPr bwMode="auto">
          <a:xfrm rot="16200000" flipH="1">
            <a:off x="6694573" y="2877964"/>
            <a:ext cx="5465024" cy="2583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1;&#3619;&#3632;&#3616;&#3633;&#3626;&#3626;&#3619;%2056\&#3605;&#3634;&#3619;&#3634;&#3591;&#3626;&#3606;&#3636;&#3605;&#3636;%2056\&#3610;&#3607;&#3607;&#3637;&#3656;%201%20&#3626;&#3606;&#3636;&#3605;&#3636;&#3611;&#3619;&#3632;&#3594;&#3634;&#3585;&#3619;5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.1"/>
      <sheetName val="T-1.2"/>
      <sheetName val="T1.3"/>
      <sheetName val="T-1.4"/>
      <sheetName val="T-1.5 ปรับปรุง"/>
      <sheetName val="T-1.6"/>
      <sheetName val="T-1.7(ปี 54)"/>
      <sheetName val="T-1.8"/>
    </sheetNames>
    <sheetDataSet>
      <sheetData sheetId="0" refreshError="1">
        <row r="10">
          <cell r="Q10" t="str">
            <v xml:space="preserve"> Mueang Amnat Charoen  </v>
          </cell>
        </row>
        <row r="11">
          <cell r="B11" t="str">
            <v>ชานุมาน</v>
          </cell>
          <cell r="Q11" t="str">
            <v xml:space="preserve">Chanuman </v>
          </cell>
        </row>
        <row r="12">
          <cell r="B12" t="str">
            <v>ปทุมราชวงศา</v>
          </cell>
          <cell r="Q12" t="str">
            <v xml:space="preserve">Pathum  Ratchawongsa </v>
          </cell>
        </row>
        <row r="13">
          <cell r="B13" t="str">
            <v>พนา</v>
          </cell>
          <cell r="Q13" t="str">
            <v xml:space="preserve">Phana  </v>
          </cell>
        </row>
        <row r="14">
          <cell r="B14" t="str">
            <v>เสนางคนิคม</v>
          </cell>
          <cell r="Q14" t="str">
            <v xml:space="preserve">Senangkhanikhom </v>
          </cell>
        </row>
        <row r="15">
          <cell r="B15" t="str">
            <v>หัวตะพาน</v>
          </cell>
          <cell r="Q15" t="str">
            <v xml:space="preserve">Hua Taphan </v>
          </cell>
        </row>
        <row r="16">
          <cell r="B16" t="str">
            <v>ลืออำนาจ</v>
          </cell>
          <cell r="Q16" t="str">
            <v xml:space="preserve">Lue Amnat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1"/>
  <sheetViews>
    <sheetView showGridLines="0" topLeftCell="A13" workbookViewId="0">
      <selection activeCell="T26" sqref="T26"/>
    </sheetView>
  </sheetViews>
  <sheetFormatPr defaultRowHeight="21"/>
  <cols>
    <col min="1" max="1" width="1.375" style="6" customWidth="1"/>
    <col min="2" max="2" width="5.75" style="6" customWidth="1"/>
    <col min="3" max="3" width="3.5" style="6" customWidth="1"/>
    <col min="4" max="4" width="8.5" style="6" customWidth="1"/>
    <col min="5" max="9" width="8.125" style="6" customWidth="1"/>
    <col min="10" max="13" width="7.5" style="6" customWidth="1"/>
    <col min="14" max="14" width="9" style="6"/>
    <col min="15" max="15" width="3.5" style="6" customWidth="1"/>
    <col min="16" max="16" width="1.375" style="6" customWidth="1"/>
    <col min="17" max="17" width="17.5" style="6" customWidth="1"/>
    <col min="18" max="18" width="2" style="6" customWidth="1"/>
    <col min="19" max="19" width="3.625" style="6" customWidth="1"/>
    <col min="20" max="16384" width="9" style="6"/>
  </cols>
  <sheetData>
    <row r="1" spans="1:20" s="1" customFormat="1">
      <c r="B1" s="1" t="s">
        <v>0</v>
      </c>
      <c r="C1" s="2">
        <v>1.1000000000000001</v>
      </c>
      <c r="D1" s="1" t="s">
        <v>1</v>
      </c>
      <c r="T1" s="1" t="s">
        <v>2</v>
      </c>
    </row>
    <row r="2" spans="1:20" s="3" customFormat="1" ht="18.75">
      <c r="B2" s="3" t="s">
        <v>3</v>
      </c>
      <c r="C2" s="4">
        <v>1.1000000000000001</v>
      </c>
      <c r="D2" s="3" t="s">
        <v>4</v>
      </c>
    </row>
    <row r="3" spans="1:20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0" s="7" customFormat="1" ht="18">
      <c r="A4" s="256" t="s">
        <v>5</v>
      </c>
      <c r="B4" s="256"/>
      <c r="C4" s="256"/>
      <c r="D4" s="257"/>
      <c r="E4" s="262" t="s">
        <v>6</v>
      </c>
      <c r="F4" s="262"/>
      <c r="G4" s="262"/>
      <c r="H4" s="262"/>
      <c r="I4" s="263"/>
      <c r="J4" s="264" t="s">
        <v>7</v>
      </c>
      <c r="K4" s="262"/>
      <c r="L4" s="262"/>
      <c r="M4" s="263"/>
      <c r="N4" s="264" t="s">
        <v>8</v>
      </c>
      <c r="O4" s="263"/>
      <c r="P4" s="265" t="s">
        <v>9</v>
      </c>
      <c r="Q4" s="266"/>
    </row>
    <row r="5" spans="1:20" s="7" customFormat="1" ht="18">
      <c r="A5" s="258"/>
      <c r="B5" s="258"/>
      <c r="C5" s="258"/>
      <c r="D5" s="259"/>
      <c r="E5" s="271" t="s">
        <v>10</v>
      </c>
      <c r="F5" s="271"/>
      <c r="G5" s="271"/>
      <c r="H5" s="271"/>
      <c r="I5" s="254"/>
      <c r="J5" s="272" t="s">
        <v>11</v>
      </c>
      <c r="K5" s="271"/>
      <c r="L5" s="271"/>
      <c r="M5" s="254"/>
      <c r="N5" s="252" t="s">
        <v>12</v>
      </c>
      <c r="O5" s="253"/>
      <c r="P5" s="267"/>
      <c r="Q5" s="268"/>
    </row>
    <row r="6" spans="1:20" s="7" customFormat="1" ht="18">
      <c r="A6" s="258"/>
      <c r="B6" s="258"/>
      <c r="C6" s="258"/>
      <c r="D6" s="259"/>
      <c r="F6" s="9"/>
      <c r="G6" s="9"/>
      <c r="H6" s="9"/>
      <c r="I6" s="9"/>
      <c r="J6" s="9"/>
      <c r="K6" s="9"/>
      <c r="L6" s="9"/>
      <c r="M6" s="9"/>
      <c r="N6" s="252" t="s">
        <v>13</v>
      </c>
      <c r="O6" s="253"/>
      <c r="P6" s="267"/>
      <c r="Q6" s="268"/>
    </row>
    <row r="7" spans="1:20" s="7" customFormat="1" ht="18">
      <c r="A7" s="258"/>
      <c r="B7" s="258"/>
      <c r="C7" s="258"/>
      <c r="D7" s="259"/>
      <c r="E7" s="11">
        <v>2551</v>
      </c>
      <c r="F7" s="10">
        <v>2552</v>
      </c>
      <c r="G7" s="10">
        <v>2553</v>
      </c>
      <c r="H7" s="10">
        <v>2554</v>
      </c>
      <c r="I7" s="10">
        <v>2555</v>
      </c>
      <c r="J7" s="10">
        <v>2552</v>
      </c>
      <c r="K7" s="10">
        <v>2553</v>
      </c>
      <c r="L7" s="10">
        <v>2554</v>
      </c>
      <c r="M7" s="10">
        <v>2555</v>
      </c>
      <c r="N7" s="252" t="s">
        <v>14</v>
      </c>
      <c r="O7" s="253"/>
      <c r="P7" s="267"/>
      <c r="Q7" s="268"/>
    </row>
    <row r="8" spans="1:20" s="7" customFormat="1" ht="18">
      <c r="A8" s="260"/>
      <c r="B8" s="260"/>
      <c r="C8" s="260"/>
      <c r="D8" s="261"/>
      <c r="E8" s="164" t="s">
        <v>15</v>
      </c>
      <c r="F8" s="12" t="s">
        <v>16</v>
      </c>
      <c r="G8" s="12" t="s">
        <v>17</v>
      </c>
      <c r="H8" s="12" t="s">
        <v>18</v>
      </c>
      <c r="I8" s="12" t="s">
        <v>19</v>
      </c>
      <c r="J8" s="12" t="s">
        <v>16</v>
      </c>
      <c r="K8" s="12" t="s">
        <v>17</v>
      </c>
      <c r="L8" s="12" t="s">
        <v>18</v>
      </c>
      <c r="M8" s="10" t="s">
        <v>19</v>
      </c>
      <c r="N8" s="252" t="s">
        <v>20</v>
      </c>
      <c r="O8" s="254"/>
      <c r="P8" s="269"/>
      <c r="Q8" s="270"/>
    </row>
    <row r="9" spans="1:20" s="13" customFormat="1" ht="36.950000000000003" customHeight="1">
      <c r="A9" s="255" t="s">
        <v>21</v>
      </c>
      <c r="B9" s="255"/>
      <c r="C9" s="255"/>
      <c r="D9" s="255"/>
      <c r="E9" s="89">
        <f>SUM(E10:E16)</f>
        <v>369476</v>
      </c>
      <c r="F9" s="90">
        <f>SUM(F10:F16)</f>
        <v>370854</v>
      </c>
      <c r="G9" s="89">
        <v>372137</v>
      </c>
      <c r="H9" s="90">
        <f>SUM(H10:H16)</f>
        <v>372241</v>
      </c>
      <c r="I9" s="89">
        <v>373494</v>
      </c>
      <c r="J9" s="165">
        <v>0.37296062531801794</v>
      </c>
      <c r="K9" s="165">
        <v>0.34595824772012707</v>
      </c>
      <c r="L9" s="213">
        <v>2.7946697049742432E-2</v>
      </c>
      <c r="M9" s="166">
        <v>0.33660988445657519</v>
      </c>
      <c r="N9" s="204">
        <v>118.11663089904803</v>
      </c>
      <c r="O9" s="169"/>
      <c r="P9" s="255" t="s">
        <v>22</v>
      </c>
      <c r="Q9" s="255"/>
    </row>
    <row r="10" spans="1:20" s="7" customFormat="1" ht="36.950000000000003" customHeight="1">
      <c r="A10" s="91"/>
      <c r="B10" s="91" t="s">
        <v>23</v>
      </c>
      <c r="C10" s="91"/>
      <c r="D10" s="91"/>
      <c r="E10" s="92">
        <v>128992</v>
      </c>
      <c r="F10" s="93">
        <v>129388</v>
      </c>
      <c r="G10" s="146">
        <v>130088</v>
      </c>
      <c r="H10" s="92">
        <v>130041</v>
      </c>
      <c r="I10" s="145">
        <v>130481</v>
      </c>
      <c r="J10" s="171">
        <v>0.30699578268419747</v>
      </c>
      <c r="K10" s="171">
        <v>0.5410084397316598</v>
      </c>
      <c r="L10" s="217">
        <v>-3.61293893364492E-2</v>
      </c>
      <c r="M10" s="171">
        <v>0.338354826554702</v>
      </c>
      <c r="N10" s="205">
        <v>217.92452199938538</v>
      </c>
      <c r="O10" s="170"/>
      <c r="P10" s="91" t="str">
        <f>'[1]T-1.1'!$Q$10</f>
        <v xml:space="preserve"> Mueang Amnat Charoen  </v>
      </c>
      <c r="Q10" s="91"/>
    </row>
    <row r="11" spans="1:20" s="7" customFormat="1" ht="36.950000000000003" customHeight="1">
      <c r="A11" s="97"/>
      <c r="B11" s="97" t="str">
        <f>'[1]T-1.1'!$B$11:$D$11</f>
        <v>ชานุมาน</v>
      </c>
      <c r="C11" s="97"/>
      <c r="D11" s="98"/>
      <c r="E11" s="92">
        <v>38520</v>
      </c>
      <c r="F11" s="93">
        <v>38796</v>
      </c>
      <c r="G11" s="146">
        <v>39092</v>
      </c>
      <c r="H11" s="92">
        <v>39332</v>
      </c>
      <c r="I11" s="145">
        <v>39669</v>
      </c>
      <c r="J11" s="171">
        <v>0.71651090342679125</v>
      </c>
      <c r="K11" s="171">
        <v>0.76296525414991234</v>
      </c>
      <c r="L11" s="212">
        <v>0.6139363552645043</v>
      </c>
      <c r="M11" s="171">
        <v>0.85680870537984344</v>
      </c>
      <c r="N11" s="205">
        <v>71.3676597582038</v>
      </c>
      <c r="O11" s="170"/>
      <c r="P11" s="91" t="str">
        <f>'[1]T-1.1'!$Q$11</f>
        <v xml:space="preserve">Chanuman </v>
      </c>
      <c r="Q11" s="91"/>
    </row>
    <row r="12" spans="1:20" s="7" customFormat="1" ht="36.950000000000003" customHeight="1">
      <c r="A12" s="97"/>
      <c r="B12" s="97" t="str">
        <f>'[1]T-1.1'!$B$12:$D$12</f>
        <v>ปทุมราชวงศา</v>
      </c>
      <c r="C12" s="97"/>
      <c r="D12" s="98"/>
      <c r="E12" s="92">
        <v>46685</v>
      </c>
      <c r="F12" s="93">
        <v>46915</v>
      </c>
      <c r="G12" s="146">
        <v>47137</v>
      </c>
      <c r="H12" s="92">
        <v>47182</v>
      </c>
      <c r="I12" s="145">
        <v>47556</v>
      </c>
      <c r="J12" s="171">
        <v>0.49266359644425406</v>
      </c>
      <c r="K12" s="171">
        <v>0.47319620590429501</v>
      </c>
      <c r="L12" s="212">
        <v>9.5466406432314313E-2</v>
      </c>
      <c r="M12" s="171">
        <v>0.79267517273536514</v>
      </c>
      <c r="N12" s="205">
        <v>91.307403126524008</v>
      </c>
      <c r="O12" s="170"/>
      <c r="P12" s="91" t="str">
        <f>'[1]T-1.1'!$Q$12</f>
        <v xml:space="preserve">Pathum  Ratchawongsa </v>
      </c>
      <c r="Q12" s="91"/>
    </row>
    <row r="13" spans="1:20" s="7" customFormat="1" ht="36.950000000000003" customHeight="1">
      <c r="A13" s="97"/>
      <c r="B13" s="97" t="str">
        <f>'[1]T-1.1'!$B$13:$D$13</f>
        <v>พนา</v>
      </c>
      <c r="C13" s="97"/>
      <c r="D13" s="98"/>
      <c r="E13" s="92">
        <v>27802</v>
      </c>
      <c r="F13" s="93">
        <v>27997</v>
      </c>
      <c r="G13" s="146">
        <v>28001</v>
      </c>
      <c r="H13" s="92">
        <v>28075</v>
      </c>
      <c r="I13" s="145">
        <v>28090</v>
      </c>
      <c r="J13" s="171">
        <v>0.70138838932450898</v>
      </c>
      <c r="K13" s="171">
        <v>1.4287245061970925E-2</v>
      </c>
      <c r="L13" s="212">
        <v>0.26427627584729119</v>
      </c>
      <c r="M13" s="171">
        <v>5.3428317008014245E-2</v>
      </c>
      <c r="N13" s="205">
        <v>119.53191489361703</v>
      </c>
      <c r="O13" s="170"/>
      <c r="P13" s="91" t="str">
        <f>'[1]T-1.1'!$Q$13</f>
        <v xml:space="preserve">Phana  </v>
      </c>
      <c r="Q13" s="91"/>
    </row>
    <row r="14" spans="1:20" s="7" customFormat="1" ht="36.950000000000003" customHeight="1">
      <c r="A14" s="97"/>
      <c r="B14" s="97" t="str">
        <f>'[1]T-1.1'!$B$14:$D$14</f>
        <v>เสนางคนิคม</v>
      </c>
      <c r="C14" s="97"/>
      <c r="D14" s="98"/>
      <c r="E14" s="92">
        <v>40226</v>
      </c>
      <c r="F14" s="93">
        <v>40427</v>
      </c>
      <c r="G14" s="146">
        <v>40531</v>
      </c>
      <c r="H14" s="92">
        <v>40659</v>
      </c>
      <c r="I14" s="145">
        <v>40677</v>
      </c>
      <c r="J14" s="171">
        <v>0.49967682593347584</v>
      </c>
      <c r="K14" s="171">
        <v>0.25725381551933113</v>
      </c>
      <c r="L14" s="212">
        <v>0.3158076534011004</v>
      </c>
      <c r="M14" s="171">
        <v>4.4270641186453186E-2</v>
      </c>
      <c r="N14" s="205">
        <v>77.332699619771859</v>
      </c>
      <c r="O14" s="170"/>
      <c r="P14" s="91" t="str">
        <f>'[1]T-1.1'!$Q$14</f>
        <v xml:space="preserve">Senangkhanikhom </v>
      </c>
      <c r="Q14" s="91"/>
    </row>
    <row r="15" spans="1:20" s="7" customFormat="1" ht="36.950000000000003" customHeight="1">
      <c r="A15" s="97"/>
      <c r="B15" s="97" t="str">
        <f>'[1]T-1.1'!$B$15:$D$15</f>
        <v>หัวตะพาน</v>
      </c>
      <c r="C15" s="97"/>
      <c r="D15" s="98"/>
      <c r="E15" s="92">
        <v>50339</v>
      </c>
      <c r="F15" s="93">
        <v>50276</v>
      </c>
      <c r="G15" s="146">
        <v>50233</v>
      </c>
      <c r="H15" s="92">
        <v>50175</v>
      </c>
      <c r="I15" s="145">
        <v>50152</v>
      </c>
      <c r="J15" s="214">
        <v>-0.13</v>
      </c>
      <c r="K15" s="215">
        <v>-0.09</v>
      </c>
      <c r="L15" s="215">
        <v>-0.12</v>
      </c>
      <c r="M15" s="216">
        <v>-4.58395615346288E-2</v>
      </c>
      <c r="N15" s="205">
        <v>93.947511380027336</v>
      </c>
      <c r="O15" s="170"/>
      <c r="P15" s="91" t="str">
        <f>'[1]T-1.1'!$Q$15</f>
        <v xml:space="preserve">Hua Taphan </v>
      </c>
      <c r="Q15" s="91"/>
    </row>
    <row r="16" spans="1:20" s="7" customFormat="1" ht="36.950000000000003" customHeight="1">
      <c r="A16" s="97"/>
      <c r="B16" s="97" t="str">
        <f>'[1]T-1.1'!$B$16:$D$16</f>
        <v>ลืออำนาจ</v>
      </c>
      <c r="C16" s="97"/>
      <c r="D16" s="98"/>
      <c r="E16" s="92">
        <v>36912</v>
      </c>
      <c r="F16" s="93">
        <v>37055</v>
      </c>
      <c r="G16" s="146">
        <v>37055</v>
      </c>
      <c r="H16" s="92">
        <v>36777</v>
      </c>
      <c r="I16" s="145">
        <v>36869</v>
      </c>
      <c r="J16" s="171">
        <v>0.3874078890333767</v>
      </c>
      <c r="K16" s="171">
        <v>0</v>
      </c>
      <c r="L16" s="215" t="s">
        <v>359</v>
      </c>
      <c r="M16" s="171">
        <v>0.25015634771732331</v>
      </c>
      <c r="N16" s="205">
        <v>192.19621539905123</v>
      </c>
      <c r="O16" s="170"/>
      <c r="P16" s="91" t="str">
        <f>'[1]T-1.1'!$Q$16</f>
        <v xml:space="preserve">Lue Amnat  </v>
      </c>
      <c r="Q16" s="91"/>
    </row>
    <row r="17" spans="1:17" s="7" customFormat="1" ht="9" customHeight="1">
      <c r="A17" s="99"/>
      <c r="B17" s="99"/>
      <c r="C17" s="99"/>
      <c r="D17" s="98"/>
      <c r="E17" s="94"/>
      <c r="F17" s="95"/>
      <c r="G17" s="96"/>
      <c r="H17" s="94"/>
      <c r="I17" s="94"/>
      <c r="J17" s="94"/>
      <c r="K17" s="94"/>
      <c r="L17" s="95"/>
      <c r="M17" s="203"/>
      <c r="N17" s="94"/>
      <c r="O17" s="96"/>
      <c r="P17" s="91"/>
      <c r="Q17" s="91"/>
    </row>
    <row r="18" spans="1:17" s="7" customFormat="1" ht="0.75" customHeight="1">
      <c r="A18" s="16"/>
      <c r="B18" s="16"/>
      <c r="C18" s="16"/>
      <c r="D18" s="16"/>
      <c r="E18" s="17"/>
      <c r="F18" s="17"/>
      <c r="G18" s="18"/>
      <c r="H18" s="19"/>
      <c r="I18" s="19"/>
      <c r="J18" s="19"/>
      <c r="K18" s="19"/>
      <c r="L18" s="17"/>
      <c r="M18" s="16"/>
      <c r="N18" s="19"/>
      <c r="O18" s="18"/>
      <c r="P18" s="16"/>
      <c r="Q18" s="16"/>
    </row>
    <row r="19" spans="1:17" s="7" customFormat="1" ht="3" customHeight="1"/>
    <row r="20" spans="1:17" s="7" customFormat="1" ht="18">
      <c r="A20" s="7" t="s">
        <v>24</v>
      </c>
    </row>
    <row r="21" spans="1:17" s="7" customFormat="1" ht="18">
      <c r="B21" s="7" t="s">
        <v>25</v>
      </c>
    </row>
  </sheetData>
  <mergeCells count="13">
    <mergeCell ref="E5:I5"/>
    <mergeCell ref="J5:M5"/>
    <mergeCell ref="N4:O4"/>
    <mergeCell ref="N5:O5"/>
    <mergeCell ref="N6:O6"/>
    <mergeCell ref="N7:O7"/>
    <mergeCell ref="N8:O8"/>
    <mergeCell ref="A9:D9"/>
    <mergeCell ref="P9:Q9"/>
    <mergeCell ref="A4:D8"/>
    <mergeCell ref="E4:I4"/>
    <mergeCell ref="J4:M4"/>
    <mergeCell ref="P4:Q8"/>
  </mergeCells>
  <phoneticPr fontId="0" type="noConversion"/>
  <printOptions horizontalCentered="1"/>
  <pageMargins left="0.59055118110236227" right="0.39370078740157483" top="0.78740157480314965" bottom="0.39370078740157483" header="0.51181102362204722" footer="0.51181102362204722"/>
  <pageSetup paperSize="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2" sqref="G12"/>
    </sheetView>
  </sheetViews>
  <sheetFormatPr defaultRowHeight="14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Q36"/>
  <sheetViews>
    <sheetView showGridLines="0" workbookViewId="0">
      <selection activeCell="F40" sqref="F40"/>
    </sheetView>
  </sheetViews>
  <sheetFormatPr defaultColWidth="1.375" defaultRowHeight="21"/>
  <cols>
    <col min="1" max="1" width="1.375" style="6" customWidth="1"/>
    <col min="2" max="2" width="5.375" style="6" customWidth="1"/>
    <col min="3" max="3" width="3.625" style="6" customWidth="1"/>
    <col min="4" max="4" width="16.75" style="6" customWidth="1"/>
    <col min="5" max="13" width="9.5" style="6" customWidth="1"/>
    <col min="14" max="14" width="2.375" style="6" customWidth="1"/>
    <col min="15" max="15" width="35.625" style="6" customWidth="1"/>
    <col min="16" max="16" width="8.75" style="6" customWidth="1"/>
    <col min="17" max="17" width="9.75" style="208" customWidth="1"/>
    <col min="18" max="255" width="9" style="6" customWidth="1"/>
    <col min="256" max="16384" width="1.375" style="6"/>
  </cols>
  <sheetData>
    <row r="1" spans="1:17" s="1" customFormat="1" ht="20.25" customHeight="1">
      <c r="B1" s="1" t="s">
        <v>0</v>
      </c>
      <c r="C1" s="2">
        <v>1.2</v>
      </c>
      <c r="D1" s="1" t="s">
        <v>26</v>
      </c>
      <c r="Q1" s="206"/>
    </row>
    <row r="2" spans="1:17" s="3" customFormat="1" ht="15.75" customHeight="1">
      <c r="B2" s="3" t="s">
        <v>3</v>
      </c>
      <c r="C2" s="4">
        <v>1.2</v>
      </c>
      <c r="D2" s="3" t="s">
        <v>27</v>
      </c>
      <c r="Q2" s="207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N3" s="5"/>
      <c r="O3" s="5"/>
    </row>
    <row r="4" spans="1:17" s="7" customFormat="1" ht="15" customHeight="1">
      <c r="A4" s="256" t="s">
        <v>356</v>
      </c>
      <c r="B4" s="256"/>
      <c r="C4" s="256"/>
      <c r="D4" s="257"/>
      <c r="E4" s="275" t="s">
        <v>28</v>
      </c>
      <c r="F4" s="276"/>
      <c r="G4" s="277"/>
      <c r="H4" s="275" t="s">
        <v>29</v>
      </c>
      <c r="I4" s="276"/>
      <c r="J4" s="277"/>
      <c r="K4" s="275" t="s">
        <v>30</v>
      </c>
      <c r="L4" s="276"/>
      <c r="M4" s="277"/>
      <c r="N4" s="265" t="s">
        <v>31</v>
      </c>
      <c r="O4" s="266"/>
      <c r="Q4" s="209"/>
    </row>
    <row r="5" spans="1:17" s="7" customFormat="1" ht="15" customHeight="1">
      <c r="A5" s="258"/>
      <c r="B5" s="258"/>
      <c r="C5" s="258"/>
      <c r="D5" s="259"/>
      <c r="E5" s="20" t="s">
        <v>32</v>
      </c>
      <c r="F5" s="10" t="s">
        <v>33</v>
      </c>
      <c r="G5" s="8" t="s">
        <v>34</v>
      </c>
      <c r="H5" s="11" t="s">
        <v>32</v>
      </c>
      <c r="I5" s="10" t="s">
        <v>33</v>
      </c>
      <c r="J5" s="11" t="s">
        <v>34</v>
      </c>
      <c r="K5" s="21" t="s">
        <v>32</v>
      </c>
      <c r="L5" s="10" t="s">
        <v>33</v>
      </c>
      <c r="M5" s="11" t="s">
        <v>34</v>
      </c>
      <c r="N5" s="267"/>
      <c r="O5" s="268"/>
      <c r="Q5" s="209"/>
    </row>
    <row r="6" spans="1:17" s="7" customFormat="1" ht="11.25" customHeight="1">
      <c r="A6" s="260"/>
      <c r="B6" s="260"/>
      <c r="C6" s="260"/>
      <c r="D6" s="261"/>
      <c r="E6" s="164" t="s">
        <v>22</v>
      </c>
      <c r="F6" s="12" t="s">
        <v>35</v>
      </c>
      <c r="G6" s="155" t="s">
        <v>36</v>
      </c>
      <c r="H6" s="154" t="s">
        <v>22</v>
      </c>
      <c r="I6" s="12" t="s">
        <v>35</v>
      </c>
      <c r="J6" s="154" t="s">
        <v>36</v>
      </c>
      <c r="K6" s="12" t="s">
        <v>22</v>
      </c>
      <c r="L6" s="12" t="s">
        <v>35</v>
      </c>
      <c r="M6" s="154" t="s">
        <v>36</v>
      </c>
      <c r="N6" s="269"/>
      <c r="O6" s="270"/>
      <c r="Q6" s="209"/>
    </row>
    <row r="7" spans="1:17" s="13" customFormat="1" ht="18">
      <c r="A7" s="273" t="s">
        <v>21</v>
      </c>
      <c r="B7" s="273"/>
      <c r="C7" s="273"/>
      <c r="D7" s="273"/>
      <c r="E7" s="218">
        <f>E10+E15+E18+E21+E25+E28+E31</f>
        <v>372137</v>
      </c>
      <c r="F7" s="218">
        <f>F10+F15+F18+F21+F25+F28+F31</f>
        <v>186567</v>
      </c>
      <c r="G7" s="219">
        <f>G10+G15+G18+G21+G25+G28+G31</f>
        <v>185570</v>
      </c>
      <c r="H7" s="219">
        <v>372241</v>
      </c>
      <c r="I7" s="219">
        <v>186476</v>
      </c>
      <c r="J7" s="219">
        <v>185765</v>
      </c>
      <c r="K7" s="220">
        <v>373494</v>
      </c>
      <c r="L7" s="221">
        <v>187031</v>
      </c>
      <c r="M7" s="222">
        <v>186463</v>
      </c>
      <c r="N7" s="274" t="s">
        <v>22</v>
      </c>
      <c r="O7" s="273"/>
      <c r="Q7" s="210"/>
    </row>
    <row r="8" spans="1:17" s="7" customFormat="1" ht="18">
      <c r="B8" s="7" t="s">
        <v>37</v>
      </c>
      <c r="E8" s="223">
        <f>F8+G8</f>
        <v>66614</v>
      </c>
      <c r="F8" s="224">
        <f>F11+F12+F13+F16+F19+F22+F23+F26+F29+F32</f>
        <v>32690</v>
      </c>
      <c r="G8" s="224">
        <f>G11+G12+G13+G16+G19+G22+G23+G26+G29+G32</f>
        <v>33924</v>
      </c>
      <c r="H8" s="224">
        <v>66719</v>
      </c>
      <c r="I8" s="224">
        <v>32723</v>
      </c>
      <c r="J8" s="224">
        <v>33996</v>
      </c>
      <c r="K8" s="223">
        <v>66675</v>
      </c>
      <c r="L8" s="225">
        <v>32675</v>
      </c>
      <c r="M8" s="226">
        <v>34000</v>
      </c>
      <c r="O8" s="7" t="s">
        <v>38</v>
      </c>
      <c r="Q8" s="209"/>
    </row>
    <row r="9" spans="1:17" s="7" customFormat="1" ht="18">
      <c r="B9" s="7" t="s">
        <v>39</v>
      </c>
      <c r="E9" s="223">
        <f>F9+G9</f>
        <v>305523</v>
      </c>
      <c r="F9" s="224">
        <f>F14+F17+F20+F24+F27+F30+F33</f>
        <v>153877</v>
      </c>
      <c r="G9" s="224">
        <f>G14+G17+G20+G24+G27+G30+G33</f>
        <v>151646</v>
      </c>
      <c r="H9" s="224">
        <v>305522</v>
      </c>
      <c r="I9" s="224">
        <v>153753</v>
      </c>
      <c r="J9" s="224">
        <v>151769</v>
      </c>
      <c r="K9" s="223">
        <v>306819</v>
      </c>
      <c r="L9" s="225">
        <v>154356</v>
      </c>
      <c r="M9" s="226">
        <v>152463</v>
      </c>
      <c r="O9" s="7" t="s">
        <v>40</v>
      </c>
      <c r="Q9" s="209"/>
    </row>
    <row r="10" spans="1:17" s="7" customFormat="1" ht="18">
      <c r="A10" s="13" t="s">
        <v>41</v>
      </c>
      <c r="E10" s="227">
        <v>130088</v>
      </c>
      <c r="F10" s="228">
        <v>64978</v>
      </c>
      <c r="G10" s="229">
        <v>65110</v>
      </c>
      <c r="H10" s="227">
        <v>130041</v>
      </c>
      <c r="I10" s="228">
        <v>64953</v>
      </c>
      <c r="J10" s="229">
        <v>65088</v>
      </c>
      <c r="K10" s="223">
        <v>130481</v>
      </c>
      <c r="L10" s="225">
        <v>65157</v>
      </c>
      <c r="M10" s="226">
        <v>65324</v>
      </c>
      <c r="N10" s="22" t="s">
        <v>42</v>
      </c>
      <c r="O10" s="23"/>
      <c r="Q10" s="209"/>
    </row>
    <row r="11" spans="1:17" s="7" customFormat="1" ht="18">
      <c r="B11" s="7" t="s">
        <v>43</v>
      </c>
      <c r="E11" s="227">
        <v>26410</v>
      </c>
      <c r="F11" s="228">
        <v>12834</v>
      </c>
      <c r="G11" s="229">
        <v>13576</v>
      </c>
      <c r="H11" s="227">
        <v>26486</v>
      </c>
      <c r="I11" s="228">
        <v>12875</v>
      </c>
      <c r="J11" s="229">
        <v>13611</v>
      </c>
      <c r="K11" s="223">
        <v>26434</v>
      </c>
      <c r="L11" s="225">
        <v>12841</v>
      </c>
      <c r="M11" s="226">
        <v>13593</v>
      </c>
      <c r="N11" s="23"/>
      <c r="O11" s="22" t="s">
        <v>44</v>
      </c>
      <c r="Q11" s="209"/>
    </row>
    <row r="12" spans="1:17" s="7" customFormat="1" ht="18">
      <c r="B12" s="7" t="s">
        <v>45</v>
      </c>
      <c r="E12" s="227">
        <v>4120</v>
      </c>
      <c r="F12" s="228">
        <v>2036</v>
      </c>
      <c r="G12" s="229">
        <v>2084</v>
      </c>
      <c r="H12" s="227">
        <v>4077</v>
      </c>
      <c r="I12" s="228">
        <v>2009</v>
      </c>
      <c r="J12" s="229">
        <v>2068</v>
      </c>
      <c r="K12" s="223">
        <v>4125</v>
      </c>
      <c r="L12" s="225">
        <v>2035</v>
      </c>
      <c r="M12" s="226">
        <v>2090</v>
      </c>
      <c r="N12" s="23"/>
      <c r="O12" s="22" t="s">
        <v>46</v>
      </c>
      <c r="Q12" s="209"/>
    </row>
    <row r="13" spans="1:17" s="7" customFormat="1" ht="18">
      <c r="B13" s="7" t="s">
        <v>47</v>
      </c>
      <c r="E13" s="227">
        <v>5086</v>
      </c>
      <c r="F13" s="228">
        <v>2523</v>
      </c>
      <c r="G13" s="229">
        <v>2563</v>
      </c>
      <c r="H13" s="227">
        <v>5150</v>
      </c>
      <c r="I13" s="228">
        <v>2556</v>
      </c>
      <c r="J13" s="229">
        <v>2594</v>
      </c>
      <c r="K13" s="223">
        <v>5188</v>
      </c>
      <c r="L13" s="225">
        <v>2583</v>
      </c>
      <c r="M13" s="226">
        <v>2605</v>
      </c>
      <c r="N13" s="23"/>
      <c r="O13" s="22" t="s">
        <v>48</v>
      </c>
      <c r="Q13" s="209"/>
    </row>
    <row r="14" spans="1:17" s="7" customFormat="1" ht="18">
      <c r="B14" s="7" t="s">
        <v>39</v>
      </c>
      <c r="E14" s="227">
        <v>94472</v>
      </c>
      <c r="F14" s="228">
        <v>47585</v>
      </c>
      <c r="G14" s="229">
        <v>46887</v>
      </c>
      <c r="H14" s="227">
        <v>94328</v>
      </c>
      <c r="I14" s="228">
        <v>47513</v>
      </c>
      <c r="J14" s="229">
        <v>46815</v>
      </c>
      <c r="K14" s="223">
        <v>94734</v>
      </c>
      <c r="L14" s="225">
        <v>47698</v>
      </c>
      <c r="M14" s="226">
        <v>47036</v>
      </c>
      <c r="N14" s="23"/>
      <c r="O14" s="22" t="s">
        <v>40</v>
      </c>
      <c r="Q14" s="209"/>
    </row>
    <row r="15" spans="1:17" s="7" customFormat="1" ht="18">
      <c r="A15" s="13" t="s">
        <v>49</v>
      </c>
      <c r="E15" s="227">
        <v>39092</v>
      </c>
      <c r="F15" s="228">
        <v>19778</v>
      </c>
      <c r="G15" s="229">
        <v>19314</v>
      </c>
      <c r="H15" s="227">
        <v>39332</v>
      </c>
      <c r="I15" s="228">
        <v>19874</v>
      </c>
      <c r="J15" s="229">
        <v>19458</v>
      </c>
      <c r="K15" s="223">
        <v>39669</v>
      </c>
      <c r="L15" s="225">
        <v>20019</v>
      </c>
      <c r="M15" s="226">
        <v>19650</v>
      </c>
      <c r="N15" s="22" t="s">
        <v>50</v>
      </c>
      <c r="O15" s="23"/>
      <c r="Q15" s="209"/>
    </row>
    <row r="16" spans="1:17" s="7" customFormat="1" ht="18">
      <c r="A16" s="24"/>
      <c r="B16" s="22" t="s">
        <v>51</v>
      </c>
      <c r="C16" s="24"/>
      <c r="D16" s="8"/>
      <c r="E16" s="227">
        <v>3121</v>
      </c>
      <c r="F16" s="228">
        <v>1537</v>
      </c>
      <c r="G16" s="229">
        <v>1584</v>
      </c>
      <c r="H16" s="227">
        <v>3161</v>
      </c>
      <c r="I16" s="228">
        <v>1570</v>
      </c>
      <c r="J16" s="229">
        <v>1591</v>
      </c>
      <c r="K16" s="223">
        <v>3170</v>
      </c>
      <c r="L16" s="225">
        <v>1572</v>
      </c>
      <c r="M16" s="226">
        <v>1598</v>
      </c>
      <c r="N16" s="23"/>
      <c r="O16" s="22" t="s">
        <v>52</v>
      </c>
      <c r="Q16" s="209"/>
    </row>
    <row r="17" spans="1:17" s="7" customFormat="1" ht="18">
      <c r="B17" s="22" t="s">
        <v>39</v>
      </c>
      <c r="E17" s="227">
        <v>35971</v>
      </c>
      <c r="F17" s="228">
        <v>18241</v>
      </c>
      <c r="G17" s="229">
        <v>17730</v>
      </c>
      <c r="H17" s="227">
        <v>36171</v>
      </c>
      <c r="I17" s="228">
        <v>18304</v>
      </c>
      <c r="J17" s="229">
        <v>17867</v>
      </c>
      <c r="K17" s="223">
        <v>36499</v>
      </c>
      <c r="L17" s="225">
        <v>18447</v>
      </c>
      <c r="M17" s="226">
        <v>18052</v>
      </c>
      <c r="N17" s="23"/>
      <c r="O17" s="22" t="s">
        <v>40</v>
      </c>
      <c r="Q17" s="209"/>
    </row>
    <row r="18" spans="1:17" s="7" customFormat="1" ht="18">
      <c r="A18" s="13" t="s">
        <v>53</v>
      </c>
      <c r="E18" s="227">
        <v>47137</v>
      </c>
      <c r="F18" s="228">
        <v>23918</v>
      </c>
      <c r="G18" s="229">
        <v>23219</v>
      </c>
      <c r="H18" s="227">
        <v>47182</v>
      </c>
      <c r="I18" s="228">
        <v>23930</v>
      </c>
      <c r="J18" s="229">
        <v>23252</v>
      </c>
      <c r="K18" s="223">
        <v>47556</v>
      </c>
      <c r="L18" s="225">
        <v>24091</v>
      </c>
      <c r="M18" s="226">
        <v>23465</v>
      </c>
      <c r="N18" s="22" t="s">
        <v>54</v>
      </c>
      <c r="O18" s="23"/>
      <c r="Q18" s="209"/>
    </row>
    <row r="19" spans="1:17" s="7" customFormat="1" ht="18">
      <c r="B19" s="7" t="s">
        <v>348</v>
      </c>
      <c r="E19" s="227">
        <v>3615</v>
      </c>
      <c r="F19" s="228">
        <v>1825</v>
      </c>
      <c r="G19" s="229">
        <v>1790</v>
      </c>
      <c r="H19" s="227">
        <v>3590</v>
      </c>
      <c r="I19" s="228">
        <v>1807</v>
      </c>
      <c r="J19" s="229">
        <v>1783</v>
      </c>
      <c r="K19" s="223">
        <v>3597</v>
      </c>
      <c r="L19" s="225">
        <v>1800</v>
      </c>
      <c r="M19" s="226">
        <v>1797</v>
      </c>
      <c r="N19" s="23"/>
      <c r="O19" s="22" t="s">
        <v>351</v>
      </c>
      <c r="Q19" s="209"/>
    </row>
    <row r="20" spans="1:17" s="7" customFormat="1" ht="18">
      <c r="B20" s="7" t="s">
        <v>39</v>
      </c>
      <c r="E20" s="227">
        <v>43522</v>
      </c>
      <c r="F20" s="228">
        <v>22093</v>
      </c>
      <c r="G20" s="229">
        <v>21429</v>
      </c>
      <c r="H20" s="227">
        <v>43592</v>
      </c>
      <c r="I20" s="228">
        <v>22123</v>
      </c>
      <c r="J20" s="229">
        <v>21469</v>
      </c>
      <c r="K20" s="223">
        <v>43959</v>
      </c>
      <c r="L20" s="225">
        <v>22291</v>
      </c>
      <c r="M20" s="226">
        <v>21668</v>
      </c>
      <c r="N20" s="23"/>
      <c r="O20" s="22" t="s">
        <v>40</v>
      </c>
      <c r="Q20" s="209"/>
    </row>
    <row r="21" spans="1:17" s="7" customFormat="1" ht="18">
      <c r="A21" s="25" t="s">
        <v>55</v>
      </c>
      <c r="B21" s="14"/>
      <c r="C21" s="14"/>
      <c r="D21" s="15"/>
      <c r="E21" s="227">
        <v>28001</v>
      </c>
      <c r="F21" s="228">
        <v>14090</v>
      </c>
      <c r="G21" s="229">
        <v>13911</v>
      </c>
      <c r="H21" s="227">
        <v>28075</v>
      </c>
      <c r="I21" s="228">
        <v>14131</v>
      </c>
      <c r="J21" s="229">
        <v>13944</v>
      </c>
      <c r="K21" s="223">
        <v>28090</v>
      </c>
      <c r="L21" s="225">
        <v>14143</v>
      </c>
      <c r="M21" s="226">
        <v>13947</v>
      </c>
      <c r="N21" s="22" t="s">
        <v>56</v>
      </c>
      <c r="O21" s="23"/>
      <c r="Q21" s="209"/>
    </row>
    <row r="22" spans="1:17" s="7" customFormat="1" ht="18">
      <c r="A22" s="24"/>
      <c r="B22" s="22" t="s">
        <v>57</v>
      </c>
      <c r="C22" s="24"/>
      <c r="D22" s="11"/>
      <c r="E22" s="227">
        <v>2832</v>
      </c>
      <c r="F22" s="228">
        <v>1343</v>
      </c>
      <c r="G22" s="229">
        <v>1489</v>
      </c>
      <c r="H22" s="227">
        <v>2816</v>
      </c>
      <c r="I22" s="228">
        <v>1336</v>
      </c>
      <c r="J22" s="229">
        <v>1480</v>
      </c>
      <c r="K22" s="223">
        <v>2819</v>
      </c>
      <c r="L22" s="225">
        <v>1323</v>
      </c>
      <c r="M22" s="226">
        <v>1496</v>
      </c>
      <c r="N22" s="23"/>
      <c r="O22" s="22" t="s">
        <v>58</v>
      </c>
      <c r="Q22" s="209"/>
    </row>
    <row r="23" spans="1:17" s="7" customFormat="1" ht="18">
      <c r="A23" s="24"/>
      <c r="B23" s="22" t="s">
        <v>59</v>
      </c>
      <c r="C23" s="24"/>
      <c r="D23" s="11"/>
      <c r="E23" s="227">
        <v>6156</v>
      </c>
      <c r="F23" s="228">
        <v>3115</v>
      </c>
      <c r="G23" s="229">
        <v>3041</v>
      </c>
      <c r="H23" s="227">
        <v>6173</v>
      </c>
      <c r="I23" s="228">
        <v>3121</v>
      </c>
      <c r="J23" s="229">
        <v>3052</v>
      </c>
      <c r="K23" s="223">
        <v>6164</v>
      </c>
      <c r="L23" s="225">
        <v>3119</v>
      </c>
      <c r="M23" s="226">
        <v>3045</v>
      </c>
      <c r="N23" s="23"/>
      <c r="O23" s="22" t="s">
        <v>60</v>
      </c>
      <c r="Q23" s="209"/>
    </row>
    <row r="24" spans="1:17" s="7" customFormat="1" ht="18">
      <c r="A24" s="24"/>
      <c r="B24" s="22" t="s">
        <v>39</v>
      </c>
      <c r="C24" s="24"/>
      <c r="D24" s="11"/>
      <c r="E24" s="227">
        <v>19013</v>
      </c>
      <c r="F24" s="228">
        <v>9632</v>
      </c>
      <c r="G24" s="229">
        <v>9381</v>
      </c>
      <c r="H24" s="227">
        <v>19086</v>
      </c>
      <c r="I24" s="228">
        <v>9674</v>
      </c>
      <c r="J24" s="229">
        <v>9412</v>
      </c>
      <c r="K24" s="230">
        <v>19107</v>
      </c>
      <c r="L24" s="231">
        <v>9701</v>
      </c>
      <c r="M24" s="232">
        <v>9406</v>
      </c>
      <c r="N24" s="23"/>
      <c r="O24" s="22" t="s">
        <v>40</v>
      </c>
      <c r="Q24" s="209"/>
    </row>
    <row r="25" spans="1:17" s="7" customFormat="1" ht="18">
      <c r="A25" s="13" t="s">
        <v>61</v>
      </c>
      <c r="E25" s="227">
        <v>40531</v>
      </c>
      <c r="F25" s="228">
        <v>20151</v>
      </c>
      <c r="G25" s="229">
        <v>20380</v>
      </c>
      <c r="H25" s="227">
        <v>40659</v>
      </c>
      <c r="I25" s="228">
        <v>20178</v>
      </c>
      <c r="J25" s="229">
        <v>20481</v>
      </c>
      <c r="K25" s="230">
        <v>40677</v>
      </c>
      <c r="L25" s="231">
        <v>20209</v>
      </c>
      <c r="M25" s="232">
        <v>20468</v>
      </c>
      <c r="N25" s="22" t="s">
        <v>62</v>
      </c>
      <c r="O25" s="23"/>
      <c r="Q25" s="209"/>
    </row>
    <row r="26" spans="1:17" s="7" customFormat="1" ht="18">
      <c r="B26" s="7" t="s">
        <v>63</v>
      </c>
      <c r="E26" s="227">
        <v>6036</v>
      </c>
      <c r="F26" s="228">
        <v>2972</v>
      </c>
      <c r="G26" s="229">
        <v>3064</v>
      </c>
      <c r="H26" s="227">
        <v>6023</v>
      </c>
      <c r="I26" s="228">
        <v>2957</v>
      </c>
      <c r="J26" s="229">
        <v>3066</v>
      </c>
      <c r="K26" s="230">
        <v>5936</v>
      </c>
      <c r="L26" s="231">
        <v>2902</v>
      </c>
      <c r="M26" s="232">
        <v>3034</v>
      </c>
      <c r="N26" s="23"/>
      <c r="O26" s="22" t="s">
        <v>64</v>
      </c>
      <c r="Q26" s="209"/>
    </row>
    <row r="27" spans="1:17" s="7" customFormat="1" ht="18">
      <c r="B27" s="7" t="s">
        <v>39</v>
      </c>
      <c r="E27" s="227">
        <v>34495</v>
      </c>
      <c r="F27" s="228">
        <v>17179</v>
      </c>
      <c r="G27" s="229">
        <v>17316</v>
      </c>
      <c r="H27" s="227">
        <v>34636</v>
      </c>
      <c r="I27" s="228">
        <v>17221</v>
      </c>
      <c r="J27" s="229">
        <v>17415</v>
      </c>
      <c r="K27" s="230">
        <v>34741</v>
      </c>
      <c r="L27" s="231">
        <v>17307</v>
      </c>
      <c r="M27" s="232">
        <v>17434</v>
      </c>
      <c r="N27" s="23"/>
      <c r="O27" s="22" t="s">
        <v>40</v>
      </c>
      <c r="Q27" s="209"/>
    </row>
    <row r="28" spans="1:17" s="7" customFormat="1" ht="18">
      <c r="A28" s="13" t="s">
        <v>65</v>
      </c>
      <c r="E28" s="227">
        <v>50233</v>
      </c>
      <c r="F28" s="228">
        <v>25197</v>
      </c>
      <c r="G28" s="229">
        <v>25036</v>
      </c>
      <c r="H28" s="227">
        <v>50175</v>
      </c>
      <c r="I28" s="228">
        <v>25110</v>
      </c>
      <c r="J28" s="229">
        <v>25065</v>
      </c>
      <c r="K28" s="230">
        <v>50152</v>
      </c>
      <c r="L28" s="231">
        <v>25105</v>
      </c>
      <c r="M28" s="232">
        <v>25047</v>
      </c>
      <c r="N28" s="22" t="s">
        <v>66</v>
      </c>
      <c r="O28" s="23"/>
      <c r="Q28" s="209"/>
    </row>
    <row r="29" spans="1:17" s="7" customFormat="1" ht="18">
      <c r="A29" s="24"/>
      <c r="B29" s="22" t="s">
        <v>67</v>
      </c>
      <c r="C29" s="24"/>
      <c r="D29" s="8"/>
      <c r="E29" s="227">
        <v>7065</v>
      </c>
      <c r="F29" s="228">
        <v>3476</v>
      </c>
      <c r="G29" s="229">
        <v>3589</v>
      </c>
      <c r="H29" s="227">
        <v>7059</v>
      </c>
      <c r="I29" s="228">
        <v>3459</v>
      </c>
      <c r="J29" s="229">
        <v>3600</v>
      </c>
      <c r="K29" s="230">
        <v>7052</v>
      </c>
      <c r="L29" s="231">
        <v>3466</v>
      </c>
      <c r="M29" s="232">
        <v>3586</v>
      </c>
      <c r="N29" s="23"/>
      <c r="O29" s="22" t="s">
        <v>68</v>
      </c>
      <c r="Q29" s="209"/>
    </row>
    <row r="30" spans="1:17" s="7" customFormat="1" ht="18">
      <c r="B30" s="22" t="s">
        <v>39</v>
      </c>
      <c r="E30" s="227">
        <v>43168</v>
      </c>
      <c r="F30" s="228">
        <v>21721</v>
      </c>
      <c r="G30" s="229">
        <v>21447</v>
      </c>
      <c r="H30" s="227">
        <v>43116</v>
      </c>
      <c r="I30" s="228">
        <v>21651</v>
      </c>
      <c r="J30" s="229">
        <v>21465</v>
      </c>
      <c r="K30" s="230">
        <v>43100</v>
      </c>
      <c r="L30" s="231">
        <v>21639</v>
      </c>
      <c r="M30" s="232">
        <v>21461</v>
      </c>
      <c r="N30" s="23"/>
      <c r="O30" s="22" t="s">
        <v>40</v>
      </c>
      <c r="Q30" s="209"/>
    </row>
    <row r="31" spans="1:17" s="7" customFormat="1" ht="18">
      <c r="A31" s="13" t="s">
        <v>69</v>
      </c>
      <c r="E31" s="227">
        <v>37055</v>
      </c>
      <c r="F31" s="228">
        <v>18455</v>
      </c>
      <c r="G31" s="229">
        <v>18600</v>
      </c>
      <c r="H31" s="227">
        <v>36777</v>
      </c>
      <c r="I31" s="228">
        <v>18300</v>
      </c>
      <c r="J31" s="229">
        <v>18477</v>
      </c>
      <c r="K31" s="230">
        <v>36869</v>
      </c>
      <c r="L31" s="231">
        <v>18307</v>
      </c>
      <c r="M31" s="232">
        <v>18562</v>
      </c>
      <c r="N31" s="22" t="s">
        <v>70</v>
      </c>
      <c r="O31" s="23"/>
      <c r="Q31" s="209"/>
    </row>
    <row r="32" spans="1:17" s="7" customFormat="1" ht="18">
      <c r="B32" s="7" t="s">
        <v>71</v>
      </c>
      <c r="E32" s="227">
        <v>2173</v>
      </c>
      <c r="F32" s="228">
        <v>1029</v>
      </c>
      <c r="G32" s="229">
        <v>1144</v>
      </c>
      <c r="H32" s="227">
        <v>2184</v>
      </c>
      <c r="I32" s="228">
        <v>1033</v>
      </c>
      <c r="J32" s="229">
        <v>1151</v>
      </c>
      <c r="K32" s="230">
        <v>2190</v>
      </c>
      <c r="L32" s="231">
        <v>1034</v>
      </c>
      <c r="M32" s="232">
        <v>1156</v>
      </c>
      <c r="N32" s="23"/>
      <c r="O32" s="22" t="s">
        <v>72</v>
      </c>
      <c r="Q32" s="209"/>
    </row>
    <row r="33" spans="1:17" s="7" customFormat="1" ht="18">
      <c r="A33" s="16"/>
      <c r="B33" s="16" t="s">
        <v>39</v>
      </c>
      <c r="C33" s="16"/>
      <c r="D33" s="16"/>
      <c r="E33" s="233">
        <v>34882</v>
      </c>
      <c r="F33" s="233">
        <v>17426</v>
      </c>
      <c r="G33" s="234">
        <v>17456</v>
      </c>
      <c r="H33" s="235">
        <v>34593</v>
      </c>
      <c r="I33" s="233">
        <v>17267</v>
      </c>
      <c r="J33" s="234">
        <v>17326</v>
      </c>
      <c r="K33" s="236">
        <v>34679</v>
      </c>
      <c r="L33" s="237">
        <v>17273</v>
      </c>
      <c r="M33" s="238">
        <v>17406</v>
      </c>
      <c r="N33" s="26"/>
      <c r="O33" s="27" t="s">
        <v>40</v>
      </c>
      <c r="Q33" s="209"/>
    </row>
    <row r="34" spans="1:17" s="7" customFormat="1" ht="3.75" customHeight="1">
      <c r="Q34" s="209"/>
    </row>
    <row r="35" spans="1:17" s="7" customFormat="1" ht="16.5" customHeight="1">
      <c r="A35" s="7" t="s">
        <v>73</v>
      </c>
      <c r="Q35" s="209"/>
    </row>
    <row r="36" spans="1:17" s="209" customFormat="1" ht="16.5" customHeight="1">
      <c r="B36" s="209" t="s">
        <v>74</v>
      </c>
    </row>
  </sheetData>
  <mergeCells count="7">
    <mergeCell ref="A7:D7"/>
    <mergeCell ref="N7:O7"/>
    <mergeCell ref="A4:D6"/>
    <mergeCell ref="E4:G4"/>
    <mergeCell ref="H4:J4"/>
    <mergeCell ref="K4:M4"/>
    <mergeCell ref="N4:O6"/>
  </mergeCells>
  <phoneticPr fontId="0" type="noConversion"/>
  <printOptions horizontalCentered="1"/>
  <pageMargins left="0.59055118110236227" right="0.39370078740157483" top="0.78740157480314965" bottom="0.39370078740157483" header="0.51181102362204722" footer="0.51181102362204722"/>
  <pageSetup paperSize="9" scale="80" orientation="landscape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W100"/>
  <sheetViews>
    <sheetView workbookViewId="0">
      <selection activeCell="G18" sqref="G18"/>
    </sheetView>
  </sheetViews>
  <sheetFormatPr defaultRowHeight="18"/>
  <cols>
    <col min="1" max="1" width="16.875" style="35" customWidth="1"/>
    <col min="2" max="2" width="7.5" style="35" customWidth="1"/>
    <col min="3" max="18" width="5.5" style="35" customWidth="1"/>
    <col min="19" max="19" width="6" style="35" customWidth="1"/>
    <col min="20" max="20" width="6.625" style="35" customWidth="1"/>
    <col min="21" max="21" width="7" style="35" customWidth="1"/>
    <col min="22" max="22" width="28.625" style="35" customWidth="1"/>
    <col min="23" max="23" width="8.25" style="35" customWidth="1"/>
    <col min="24" max="16384" width="9" style="35"/>
  </cols>
  <sheetData>
    <row r="1" spans="1:23" s="1" customFormat="1" ht="21">
      <c r="A1" s="1" t="s">
        <v>75</v>
      </c>
      <c r="B1" s="28"/>
      <c r="C1" s="29"/>
    </row>
    <row r="2" spans="1:23" s="3" customFormat="1" ht="18.75">
      <c r="A2" s="3" t="s">
        <v>76</v>
      </c>
      <c r="B2" s="30"/>
      <c r="C2" s="31"/>
    </row>
    <row r="3" spans="1:23" s="13" customFormat="1">
      <c r="B3" s="32"/>
      <c r="C3" s="33"/>
    </row>
    <row r="4" spans="1:23" ht="17.45" customHeight="1">
      <c r="A4" s="278" t="s">
        <v>77</v>
      </c>
      <c r="B4" s="34"/>
      <c r="C4" s="281" t="s">
        <v>78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3"/>
      <c r="V4" s="284" t="s">
        <v>361</v>
      </c>
    </row>
    <row r="5" spans="1:23" ht="17.45" customHeight="1">
      <c r="A5" s="279"/>
      <c r="B5" s="36"/>
      <c r="C5" s="37"/>
      <c r="D5" s="38"/>
      <c r="E5" s="39"/>
      <c r="F5" s="38"/>
      <c r="G5" s="39"/>
      <c r="H5" s="38"/>
      <c r="I5" s="39"/>
      <c r="J5" s="38"/>
      <c r="K5" s="39"/>
      <c r="L5" s="38"/>
      <c r="M5" s="39"/>
      <c r="N5" s="38"/>
      <c r="O5" s="39"/>
      <c r="P5" s="38"/>
      <c r="Q5" s="39"/>
      <c r="R5" s="38"/>
      <c r="S5" s="40" t="s">
        <v>79</v>
      </c>
      <c r="T5" s="41"/>
      <c r="U5" s="40" t="s">
        <v>80</v>
      </c>
      <c r="V5" s="285"/>
    </row>
    <row r="6" spans="1:23" ht="17.45" customHeight="1">
      <c r="A6" s="279"/>
      <c r="B6" s="42" t="s">
        <v>32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43" t="s">
        <v>81</v>
      </c>
      <c r="T6" s="41" t="s">
        <v>82</v>
      </c>
      <c r="U6" s="44" t="s">
        <v>83</v>
      </c>
      <c r="V6" s="285"/>
    </row>
    <row r="7" spans="1:23" ht="17.45" customHeight="1">
      <c r="A7" s="279"/>
      <c r="B7" s="42" t="s">
        <v>22</v>
      </c>
      <c r="C7" s="37" t="s">
        <v>84</v>
      </c>
      <c r="D7" s="38" t="s">
        <v>85</v>
      </c>
      <c r="E7" s="39" t="s">
        <v>86</v>
      </c>
      <c r="F7" s="38" t="s">
        <v>87</v>
      </c>
      <c r="G7" s="39" t="s">
        <v>88</v>
      </c>
      <c r="H7" s="38" t="s">
        <v>89</v>
      </c>
      <c r="I7" s="39" t="s">
        <v>90</v>
      </c>
      <c r="J7" s="38" t="s">
        <v>91</v>
      </c>
      <c r="K7" s="39" t="s">
        <v>92</v>
      </c>
      <c r="L7" s="38" t="s">
        <v>93</v>
      </c>
      <c r="M7" s="39" t="s">
        <v>94</v>
      </c>
      <c r="N7" s="38" t="s">
        <v>95</v>
      </c>
      <c r="O7" s="39" t="s">
        <v>96</v>
      </c>
      <c r="P7" s="38" t="s">
        <v>97</v>
      </c>
      <c r="Q7" s="39" t="s">
        <v>98</v>
      </c>
      <c r="R7" s="38" t="s">
        <v>99</v>
      </c>
      <c r="S7" s="44" t="s">
        <v>100</v>
      </c>
      <c r="T7" s="41" t="s">
        <v>101</v>
      </c>
      <c r="U7" s="44" t="s">
        <v>102</v>
      </c>
      <c r="V7" s="285"/>
    </row>
    <row r="8" spans="1:23" ht="17.45" customHeight="1">
      <c r="A8" s="280"/>
      <c r="B8" s="45"/>
      <c r="C8" s="46"/>
      <c r="D8" s="47"/>
      <c r="E8" s="48"/>
      <c r="F8" s="47"/>
      <c r="G8" s="48"/>
      <c r="H8" s="47"/>
      <c r="I8" s="48"/>
      <c r="J8" s="47"/>
      <c r="K8" s="48"/>
      <c r="L8" s="47"/>
      <c r="M8" s="48"/>
      <c r="N8" s="47"/>
      <c r="O8" s="48"/>
      <c r="P8" s="47"/>
      <c r="Q8" s="48"/>
      <c r="R8" s="47"/>
      <c r="S8" s="49" t="s">
        <v>103</v>
      </c>
      <c r="T8" s="50"/>
      <c r="U8" s="49" t="s">
        <v>104</v>
      </c>
      <c r="V8" s="286"/>
    </row>
    <row r="9" spans="1:23" ht="17.45" customHeight="1">
      <c r="A9" s="156" t="s">
        <v>21</v>
      </c>
      <c r="B9" s="55">
        <v>373494</v>
      </c>
      <c r="C9" s="56">
        <v>21826</v>
      </c>
      <c r="D9" s="55">
        <v>23214</v>
      </c>
      <c r="E9" s="56">
        <v>25326</v>
      </c>
      <c r="F9" s="56">
        <v>30011</v>
      </c>
      <c r="G9" s="56">
        <v>28546</v>
      </c>
      <c r="H9" s="56">
        <v>28112</v>
      </c>
      <c r="I9" s="56">
        <v>30217</v>
      </c>
      <c r="J9" s="56">
        <v>31731</v>
      </c>
      <c r="K9" s="56">
        <v>33994</v>
      </c>
      <c r="L9" s="56">
        <v>29542</v>
      </c>
      <c r="M9" s="56">
        <v>23977</v>
      </c>
      <c r="N9" s="56">
        <v>19784</v>
      </c>
      <c r="O9" s="56">
        <v>15065</v>
      </c>
      <c r="P9" s="56">
        <v>10360</v>
      </c>
      <c r="Q9" s="56">
        <v>7924</v>
      </c>
      <c r="R9" s="56">
        <v>5425</v>
      </c>
      <c r="S9" s="56">
        <v>5122</v>
      </c>
      <c r="T9" s="56">
        <v>3094</v>
      </c>
      <c r="U9" s="56">
        <v>224</v>
      </c>
      <c r="V9" s="52" t="s">
        <v>105</v>
      </c>
      <c r="W9" s="53"/>
    </row>
    <row r="10" spans="1:23" s="58" customFormat="1" ht="17.45" customHeight="1">
      <c r="A10" s="54" t="s">
        <v>106</v>
      </c>
      <c r="B10" s="55">
        <v>373494</v>
      </c>
      <c r="C10" s="56">
        <v>21826</v>
      </c>
      <c r="D10" s="55">
        <v>23214</v>
      </c>
      <c r="E10" s="56">
        <v>25326</v>
      </c>
      <c r="F10" s="56">
        <v>30011</v>
      </c>
      <c r="G10" s="56">
        <v>28546</v>
      </c>
      <c r="H10" s="56">
        <v>28112</v>
      </c>
      <c r="I10" s="56">
        <v>30217</v>
      </c>
      <c r="J10" s="56">
        <v>31731</v>
      </c>
      <c r="K10" s="56">
        <v>33994</v>
      </c>
      <c r="L10" s="56">
        <v>29542</v>
      </c>
      <c r="M10" s="56">
        <v>23977</v>
      </c>
      <c r="N10" s="56">
        <v>19784</v>
      </c>
      <c r="O10" s="56">
        <v>15065</v>
      </c>
      <c r="P10" s="56">
        <v>10360</v>
      </c>
      <c r="Q10" s="56">
        <v>7924</v>
      </c>
      <c r="R10" s="56">
        <v>5425</v>
      </c>
      <c r="S10" s="56">
        <v>5122</v>
      </c>
      <c r="T10" s="56">
        <v>3094</v>
      </c>
      <c r="U10" s="56">
        <v>224</v>
      </c>
      <c r="V10" s="57" t="s">
        <v>107</v>
      </c>
    </row>
    <row r="11" spans="1:23" ht="17.45" customHeight="1">
      <c r="A11" s="59" t="s">
        <v>37</v>
      </c>
      <c r="B11" s="60">
        <v>66675</v>
      </c>
      <c r="C11" s="61">
        <v>3581</v>
      </c>
      <c r="D11" s="60">
        <v>4262</v>
      </c>
      <c r="E11" s="61">
        <v>4522</v>
      </c>
      <c r="F11" s="61">
        <v>5252</v>
      </c>
      <c r="G11" s="61">
        <v>4744</v>
      </c>
      <c r="H11" s="61">
        <v>4582</v>
      </c>
      <c r="I11" s="61">
        <v>4995</v>
      </c>
      <c r="J11" s="61">
        <v>5474</v>
      </c>
      <c r="K11" s="61">
        <v>5970</v>
      </c>
      <c r="L11" s="61">
        <v>5485</v>
      </c>
      <c r="M11" s="61">
        <v>4598</v>
      </c>
      <c r="N11" s="61">
        <v>3751</v>
      </c>
      <c r="O11" s="61">
        <v>2872</v>
      </c>
      <c r="P11" s="61">
        <v>1946</v>
      </c>
      <c r="Q11" s="61">
        <v>1425</v>
      </c>
      <c r="R11" s="61">
        <v>957</v>
      </c>
      <c r="S11" s="61">
        <v>945</v>
      </c>
      <c r="T11" s="61">
        <v>1225</v>
      </c>
      <c r="U11" s="61">
        <v>89</v>
      </c>
      <c r="V11" s="62" t="s">
        <v>108</v>
      </c>
    </row>
    <row r="12" spans="1:23" ht="17.45" customHeight="1">
      <c r="A12" s="63" t="s">
        <v>39</v>
      </c>
      <c r="B12" s="64">
        <v>306819</v>
      </c>
      <c r="C12" s="64">
        <v>18245</v>
      </c>
      <c r="D12" s="64">
        <v>18952</v>
      </c>
      <c r="E12" s="64">
        <v>20804</v>
      </c>
      <c r="F12" s="64">
        <v>24759</v>
      </c>
      <c r="G12" s="64">
        <v>23802</v>
      </c>
      <c r="H12" s="64">
        <v>23530</v>
      </c>
      <c r="I12" s="64">
        <v>25222</v>
      </c>
      <c r="J12" s="64">
        <v>26257</v>
      </c>
      <c r="K12" s="64">
        <v>28024</v>
      </c>
      <c r="L12" s="64">
        <v>24057</v>
      </c>
      <c r="M12" s="65">
        <v>19379</v>
      </c>
      <c r="N12" s="61">
        <v>16033</v>
      </c>
      <c r="O12" s="66">
        <v>12193</v>
      </c>
      <c r="P12" s="64">
        <v>8414</v>
      </c>
      <c r="Q12" s="64">
        <v>6499</v>
      </c>
      <c r="R12" s="64">
        <v>4468</v>
      </c>
      <c r="S12" s="65">
        <v>4177</v>
      </c>
      <c r="T12" s="66">
        <v>1869</v>
      </c>
      <c r="U12" s="65">
        <v>135</v>
      </c>
      <c r="V12" s="62" t="s">
        <v>109</v>
      </c>
    </row>
    <row r="13" spans="1:23" s="58" customFormat="1" ht="17.45" customHeight="1">
      <c r="A13" s="67" t="s">
        <v>110</v>
      </c>
      <c r="B13" s="68">
        <v>130481</v>
      </c>
      <c r="C13" s="68">
        <v>7420</v>
      </c>
      <c r="D13" s="68">
        <v>8044</v>
      </c>
      <c r="E13" s="68">
        <v>8748</v>
      </c>
      <c r="F13" s="68">
        <v>10608</v>
      </c>
      <c r="G13" s="68">
        <v>10029</v>
      </c>
      <c r="H13" s="68">
        <v>9852</v>
      </c>
      <c r="I13" s="68">
        <v>10253</v>
      </c>
      <c r="J13" s="68">
        <v>11157</v>
      </c>
      <c r="K13" s="68">
        <v>11851</v>
      </c>
      <c r="L13" s="68">
        <v>10788</v>
      </c>
      <c r="M13" s="68">
        <v>8794</v>
      </c>
      <c r="N13" s="68">
        <v>6974</v>
      </c>
      <c r="O13" s="68">
        <v>5160</v>
      </c>
      <c r="P13" s="68">
        <v>3521</v>
      </c>
      <c r="Q13" s="68">
        <v>2622</v>
      </c>
      <c r="R13" s="68">
        <v>1755</v>
      </c>
      <c r="S13" s="68">
        <v>1643</v>
      </c>
      <c r="T13" s="68">
        <v>1187</v>
      </c>
      <c r="U13" s="68">
        <v>75</v>
      </c>
      <c r="V13" s="69" t="s">
        <v>111</v>
      </c>
    </row>
    <row r="14" spans="1:23" ht="17.45" customHeight="1">
      <c r="A14" s="70" t="s">
        <v>112</v>
      </c>
      <c r="B14" s="64">
        <v>26434</v>
      </c>
      <c r="C14" s="64">
        <v>1419</v>
      </c>
      <c r="D14" s="64">
        <v>1806</v>
      </c>
      <c r="E14" s="64">
        <v>1966</v>
      </c>
      <c r="F14" s="64">
        <v>2151</v>
      </c>
      <c r="G14" s="64">
        <v>1909</v>
      </c>
      <c r="H14" s="64">
        <v>1820</v>
      </c>
      <c r="I14" s="64">
        <v>1877</v>
      </c>
      <c r="J14" s="64">
        <v>2143</v>
      </c>
      <c r="K14" s="64">
        <v>2233</v>
      </c>
      <c r="L14" s="64">
        <v>2139</v>
      </c>
      <c r="M14" s="64">
        <v>1861</v>
      </c>
      <c r="N14" s="64">
        <v>1374</v>
      </c>
      <c r="O14" s="64">
        <v>1032</v>
      </c>
      <c r="P14" s="64">
        <v>619</v>
      </c>
      <c r="Q14" s="64">
        <v>478</v>
      </c>
      <c r="R14" s="64">
        <v>299</v>
      </c>
      <c r="S14" s="64">
        <v>347</v>
      </c>
      <c r="T14" s="64">
        <v>916</v>
      </c>
      <c r="U14" s="64">
        <v>45</v>
      </c>
      <c r="V14" s="71" t="s">
        <v>113</v>
      </c>
    </row>
    <row r="15" spans="1:23" ht="17.45" customHeight="1">
      <c r="A15" s="70" t="s">
        <v>114</v>
      </c>
      <c r="B15" s="64">
        <v>4125</v>
      </c>
      <c r="C15" s="64">
        <v>245</v>
      </c>
      <c r="D15" s="64">
        <v>300</v>
      </c>
      <c r="E15" s="64">
        <v>218</v>
      </c>
      <c r="F15" s="64">
        <v>301</v>
      </c>
      <c r="G15" s="64">
        <v>268</v>
      </c>
      <c r="H15" s="64">
        <v>250</v>
      </c>
      <c r="I15" s="64">
        <v>241</v>
      </c>
      <c r="J15" s="64">
        <v>300</v>
      </c>
      <c r="K15" s="64">
        <v>342</v>
      </c>
      <c r="L15" s="64">
        <v>380</v>
      </c>
      <c r="M15" s="64">
        <v>302</v>
      </c>
      <c r="N15" s="64">
        <v>287</v>
      </c>
      <c r="O15" s="64">
        <v>210</v>
      </c>
      <c r="P15" s="64">
        <v>203</v>
      </c>
      <c r="Q15" s="64">
        <v>133</v>
      </c>
      <c r="R15" s="64">
        <v>86</v>
      </c>
      <c r="S15" s="64">
        <v>54</v>
      </c>
      <c r="T15" s="64">
        <v>1</v>
      </c>
      <c r="U15" s="64">
        <v>4</v>
      </c>
      <c r="V15" s="71" t="s">
        <v>115</v>
      </c>
    </row>
    <row r="16" spans="1:23" ht="17.45" customHeight="1">
      <c r="A16" s="70" t="s">
        <v>116</v>
      </c>
      <c r="B16" s="64">
        <v>5188</v>
      </c>
      <c r="C16" s="64">
        <v>296</v>
      </c>
      <c r="D16" s="64">
        <v>320</v>
      </c>
      <c r="E16" s="64">
        <v>324</v>
      </c>
      <c r="F16" s="64">
        <v>429</v>
      </c>
      <c r="G16" s="64">
        <v>384</v>
      </c>
      <c r="H16" s="64">
        <v>374</v>
      </c>
      <c r="I16" s="64">
        <v>424</v>
      </c>
      <c r="J16" s="64">
        <v>467</v>
      </c>
      <c r="K16" s="64">
        <v>488</v>
      </c>
      <c r="L16" s="64">
        <v>426</v>
      </c>
      <c r="M16" s="64">
        <v>363</v>
      </c>
      <c r="N16" s="64">
        <v>272</v>
      </c>
      <c r="O16" s="64">
        <v>220</v>
      </c>
      <c r="P16" s="64">
        <v>162</v>
      </c>
      <c r="Q16" s="64">
        <v>122</v>
      </c>
      <c r="R16" s="64">
        <v>63</v>
      </c>
      <c r="S16" s="64">
        <v>50</v>
      </c>
      <c r="T16" s="64">
        <v>4</v>
      </c>
      <c r="U16" s="152" t="s">
        <v>255</v>
      </c>
      <c r="V16" s="71" t="s">
        <v>117</v>
      </c>
    </row>
    <row r="17" spans="1:22" ht="17.45" customHeight="1">
      <c r="A17" s="70" t="s">
        <v>118</v>
      </c>
      <c r="B17" s="64">
        <v>94734</v>
      </c>
      <c r="C17" s="64">
        <v>5460</v>
      </c>
      <c r="D17" s="64">
        <v>5618</v>
      </c>
      <c r="E17" s="64">
        <v>6240</v>
      </c>
      <c r="F17" s="64">
        <v>7727</v>
      </c>
      <c r="G17" s="64">
        <v>7468</v>
      </c>
      <c r="H17" s="64">
        <v>7408</v>
      </c>
      <c r="I17" s="64">
        <v>7711</v>
      </c>
      <c r="J17" s="64">
        <v>8247</v>
      </c>
      <c r="K17" s="64">
        <v>8788</v>
      </c>
      <c r="L17" s="64">
        <v>7843</v>
      </c>
      <c r="M17" s="64">
        <v>6268</v>
      </c>
      <c r="N17" s="64">
        <v>5041</v>
      </c>
      <c r="O17" s="64">
        <v>3698</v>
      </c>
      <c r="P17" s="64">
        <v>2537</v>
      </c>
      <c r="Q17" s="64">
        <v>1889</v>
      </c>
      <c r="R17" s="64">
        <v>1307</v>
      </c>
      <c r="S17" s="64">
        <v>1192</v>
      </c>
      <c r="T17" s="64">
        <v>266</v>
      </c>
      <c r="U17" s="64">
        <v>26</v>
      </c>
      <c r="V17" s="71" t="s">
        <v>119</v>
      </c>
    </row>
    <row r="18" spans="1:22" s="58" customFormat="1" ht="17.45" customHeight="1">
      <c r="A18" s="67" t="s">
        <v>120</v>
      </c>
      <c r="B18" s="68">
        <v>39669</v>
      </c>
      <c r="C18" s="68">
        <v>2772</v>
      </c>
      <c r="D18" s="68">
        <v>2868</v>
      </c>
      <c r="E18" s="68">
        <v>3141</v>
      </c>
      <c r="F18" s="68">
        <v>3543</v>
      </c>
      <c r="G18" s="68">
        <v>3148</v>
      </c>
      <c r="H18" s="68">
        <v>3147</v>
      </c>
      <c r="I18" s="68">
        <v>3395</v>
      </c>
      <c r="J18" s="68">
        <v>3405</v>
      </c>
      <c r="K18" s="68">
        <v>3273</v>
      </c>
      <c r="L18" s="68">
        <v>2725</v>
      </c>
      <c r="M18" s="68">
        <v>2250</v>
      </c>
      <c r="N18" s="68">
        <v>1862</v>
      </c>
      <c r="O18" s="68">
        <v>1375</v>
      </c>
      <c r="P18" s="68">
        <v>956</v>
      </c>
      <c r="Q18" s="68">
        <v>677</v>
      </c>
      <c r="R18" s="68">
        <v>441</v>
      </c>
      <c r="S18" s="68">
        <v>460</v>
      </c>
      <c r="T18" s="68">
        <v>128</v>
      </c>
      <c r="U18" s="68">
        <v>103</v>
      </c>
      <c r="V18" s="69" t="s">
        <v>50</v>
      </c>
    </row>
    <row r="19" spans="1:22" ht="17.45" customHeight="1">
      <c r="A19" s="70" t="s">
        <v>121</v>
      </c>
      <c r="B19" s="64">
        <v>3170</v>
      </c>
      <c r="C19" s="64">
        <v>159</v>
      </c>
      <c r="D19" s="64">
        <v>178</v>
      </c>
      <c r="E19" s="64">
        <v>205</v>
      </c>
      <c r="F19" s="64">
        <v>232</v>
      </c>
      <c r="G19" s="64">
        <v>223</v>
      </c>
      <c r="H19" s="64">
        <v>228</v>
      </c>
      <c r="I19" s="64">
        <v>248</v>
      </c>
      <c r="J19" s="64">
        <v>260</v>
      </c>
      <c r="K19" s="64">
        <v>297</v>
      </c>
      <c r="L19" s="64">
        <v>262</v>
      </c>
      <c r="M19" s="64">
        <v>205</v>
      </c>
      <c r="N19" s="64">
        <v>173</v>
      </c>
      <c r="O19" s="64">
        <v>140</v>
      </c>
      <c r="P19" s="64">
        <v>103</v>
      </c>
      <c r="Q19" s="64">
        <v>72</v>
      </c>
      <c r="R19" s="64">
        <v>46</v>
      </c>
      <c r="S19" s="64">
        <v>38</v>
      </c>
      <c r="T19" s="64">
        <v>75</v>
      </c>
      <c r="U19" s="64">
        <v>26</v>
      </c>
      <c r="V19" s="71" t="s">
        <v>122</v>
      </c>
    </row>
    <row r="20" spans="1:22" ht="17.45" customHeight="1">
      <c r="A20" s="70" t="s">
        <v>118</v>
      </c>
      <c r="B20" s="64">
        <v>36499</v>
      </c>
      <c r="C20" s="64">
        <v>2613</v>
      </c>
      <c r="D20" s="64">
        <v>2690</v>
      </c>
      <c r="E20" s="64">
        <v>2936</v>
      </c>
      <c r="F20" s="64">
        <v>3311</v>
      </c>
      <c r="G20" s="64">
        <v>2925</v>
      </c>
      <c r="H20" s="64">
        <v>2919</v>
      </c>
      <c r="I20" s="64">
        <v>3147</v>
      </c>
      <c r="J20" s="64">
        <v>3145</v>
      </c>
      <c r="K20" s="64">
        <v>2976</v>
      </c>
      <c r="L20" s="64">
        <v>2463</v>
      </c>
      <c r="M20" s="64">
        <v>2045</v>
      </c>
      <c r="N20" s="64">
        <v>1689</v>
      </c>
      <c r="O20" s="64">
        <v>1235</v>
      </c>
      <c r="P20" s="64">
        <v>853</v>
      </c>
      <c r="Q20" s="64">
        <v>605</v>
      </c>
      <c r="R20" s="64">
        <v>395</v>
      </c>
      <c r="S20" s="64">
        <v>422</v>
      </c>
      <c r="T20" s="64">
        <v>53</v>
      </c>
      <c r="U20" s="64">
        <v>77</v>
      </c>
      <c r="V20" s="71" t="s">
        <v>119</v>
      </c>
    </row>
    <row r="21" spans="1:22" s="58" customFormat="1" ht="17.45" customHeight="1">
      <c r="A21" s="67" t="s">
        <v>123</v>
      </c>
      <c r="B21" s="68">
        <v>47556</v>
      </c>
      <c r="C21" s="68">
        <v>3077</v>
      </c>
      <c r="D21" s="68">
        <v>3218</v>
      </c>
      <c r="E21" s="68">
        <v>3540</v>
      </c>
      <c r="F21" s="68">
        <v>3992</v>
      </c>
      <c r="G21" s="68">
        <v>3713</v>
      </c>
      <c r="H21" s="68">
        <v>3772</v>
      </c>
      <c r="I21" s="68">
        <v>4035</v>
      </c>
      <c r="J21" s="68">
        <v>3957</v>
      </c>
      <c r="K21" s="68">
        <v>4259</v>
      </c>
      <c r="L21" s="68">
        <v>3523</v>
      </c>
      <c r="M21" s="68">
        <v>2701</v>
      </c>
      <c r="N21" s="68">
        <v>2282</v>
      </c>
      <c r="O21" s="68">
        <v>1801</v>
      </c>
      <c r="P21" s="68">
        <v>1117</v>
      </c>
      <c r="Q21" s="68">
        <v>893</v>
      </c>
      <c r="R21" s="68">
        <v>681</v>
      </c>
      <c r="S21" s="68">
        <v>718</v>
      </c>
      <c r="T21" s="68">
        <v>270</v>
      </c>
      <c r="U21" s="68">
        <v>7</v>
      </c>
      <c r="V21" s="69" t="s">
        <v>124</v>
      </c>
    </row>
    <row r="22" spans="1:22" ht="17.45" customHeight="1">
      <c r="A22" s="70" t="s">
        <v>349</v>
      </c>
      <c r="B22" s="64">
        <v>3597</v>
      </c>
      <c r="C22" s="64">
        <v>201</v>
      </c>
      <c r="D22" s="64">
        <v>212</v>
      </c>
      <c r="E22" s="64">
        <v>248</v>
      </c>
      <c r="F22" s="64">
        <v>323</v>
      </c>
      <c r="G22" s="64">
        <v>236</v>
      </c>
      <c r="H22" s="64">
        <v>263</v>
      </c>
      <c r="I22" s="64">
        <v>301</v>
      </c>
      <c r="J22" s="64">
        <v>286</v>
      </c>
      <c r="K22" s="64">
        <v>327</v>
      </c>
      <c r="L22" s="64">
        <v>284</v>
      </c>
      <c r="M22" s="64">
        <v>252</v>
      </c>
      <c r="N22" s="64">
        <v>214</v>
      </c>
      <c r="O22" s="64">
        <v>165</v>
      </c>
      <c r="P22" s="64">
        <v>80</v>
      </c>
      <c r="Q22" s="64">
        <v>73</v>
      </c>
      <c r="R22" s="64">
        <v>57</v>
      </c>
      <c r="S22" s="64">
        <v>69</v>
      </c>
      <c r="T22" s="64">
        <v>5</v>
      </c>
      <c r="U22" s="64">
        <v>1</v>
      </c>
      <c r="V22" s="71" t="s">
        <v>352</v>
      </c>
    </row>
    <row r="23" spans="1:22" ht="17.45" customHeight="1">
      <c r="A23" s="70" t="s">
        <v>118</v>
      </c>
      <c r="B23" s="64">
        <v>43959</v>
      </c>
      <c r="C23" s="64">
        <v>2876</v>
      </c>
      <c r="D23" s="64">
        <v>3006</v>
      </c>
      <c r="E23" s="64">
        <v>3292</v>
      </c>
      <c r="F23" s="64">
        <v>3669</v>
      </c>
      <c r="G23" s="64">
        <v>3477</v>
      </c>
      <c r="H23" s="64">
        <v>3509</v>
      </c>
      <c r="I23" s="64">
        <v>3734</v>
      </c>
      <c r="J23" s="64">
        <v>3671</v>
      </c>
      <c r="K23" s="64">
        <v>3932</v>
      </c>
      <c r="L23" s="64">
        <v>3239</v>
      </c>
      <c r="M23" s="64">
        <v>2449</v>
      </c>
      <c r="N23" s="64">
        <v>2068</v>
      </c>
      <c r="O23" s="64">
        <v>1636</v>
      </c>
      <c r="P23" s="64">
        <v>1037</v>
      </c>
      <c r="Q23" s="64">
        <v>820</v>
      </c>
      <c r="R23" s="64">
        <v>624</v>
      </c>
      <c r="S23" s="64">
        <v>649</v>
      </c>
      <c r="T23" s="64">
        <v>265</v>
      </c>
      <c r="U23" s="64">
        <v>6</v>
      </c>
      <c r="V23" s="71" t="s">
        <v>119</v>
      </c>
    </row>
    <row r="24" spans="1:22" s="58" customFormat="1" ht="17.45" customHeight="1">
      <c r="A24" s="67" t="s">
        <v>125</v>
      </c>
      <c r="B24" s="68">
        <v>28090</v>
      </c>
      <c r="C24" s="68">
        <v>1507</v>
      </c>
      <c r="D24" s="68">
        <v>1581</v>
      </c>
      <c r="E24" s="68">
        <v>1827</v>
      </c>
      <c r="F24" s="68">
        <v>2125</v>
      </c>
      <c r="G24" s="68">
        <v>1955</v>
      </c>
      <c r="H24" s="68">
        <v>1933</v>
      </c>
      <c r="I24" s="68">
        <v>2213</v>
      </c>
      <c r="J24" s="68">
        <v>2437</v>
      </c>
      <c r="K24" s="68">
        <v>2725</v>
      </c>
      <c r="L24" s="68">
        <v>2305</v>
      </c>
      <c r="M24" s="68">
        <v>1766</v>
      </c>
      <c r="N24" s="68">
        <v>1614</v>
      </c>
      <c r="O24" s="68">
        <v>1245</v>
      </c>
      <c r="P24" s="68">
        <v>927</v>
      </c>
      <c r="Q24" s="68">
        <v>725</v>
      </c>
      <c r="R24" s="68">
        <v>522</v>
      </c>
      <c r="S24" s="68">
        <v>492</v>
      </c>
      <c r="T24" s="68">
        <v>188</v>
      </c>
      <c r="U24" s="68">
        <v>3</v>
      </c>
      <c r="V24" s="69" t="s">
        <v>126</v>
      </c>
    </row>
    <row r="25" spans="1:22" ht="17.45" customHeight="1">
      <c r="A25" s="70" t="s">
        <v>127</v>
      </c>
      <c r="B25" s="64">
        <v>2819</v>
      </c>
      <c r="C25" s="64">
        <v>123</v>
      </c>
      <c r="D25" s="64">
        <v>237</v>
      </c>
      <c r="E25" s="64">
        <v>234</v>
      </c>
      <c r="F25" s="64">
        <v>208</v>
      </c>
      <c r="G25" s="64">
        <v>145</v>
      </c>
      <c r="H25" s="64">
        <v>137</v>
      </c>
      <c r="I25" s="64">
        <v>189</v>
      </c>
      <c r="J25" s="64">
        <v>221</v>
      </c>
      <c r="K25" s="64">
        <v>224</v>
      </c>
      <c r="L25" s="64">
        <v>231</v>
      </c>
      <c r="M25" s="64">
        <v>195</v>
      </c>
      <c r="N25" s="64">
        <v>184</v>
      </c>
      <c r="O25" s="64">
        <v>118</v>
      </c>
      <c r="P25" s="64">
        <v>100</v>
      </c>
      <c r="Q25" s="64">
        <v>80</v>
      </c>
      <c r="R25" s="64">
        <v>72</v>
      </c>
      <c r="S25" s="64">
        <v>63</v>
      </c>
      <c r="T25" s="64">
        <v>57</v>
      </c>
      <c r="U25" s="64">
        <v>1</v>
      </c>
      <c r="V25" s="71" t="s">
        <v>128</v>
      </c>
    </row>
    <row r="26" spans="1:22" ht="17.45" customHeight="1">
      <c r="A26" s="70" t="s">
        <v>129</v>
      </c>
      <c r="B26" s="64">
        <v>6164</v>
      </c>
      <c r="C26" s="64">
        <v>302</v>
      </c>
      <c r="D26" s="64">
        <v>323</v>
      </c>
      <c r="E26" s="64">
        <v>372</v>
      </c>
      <c r="F26" s="64">
        <v>434</v>
      </c>
      <c r="G26" s="64">
        <v>434</v>
      </c>
      <c r="H26" s="64">
        <v>464</v>
      </c>
      <c r="I26" s="64">
        <v>498</v>
      </c>
      <c r="J26" s="64">
        <v>549</v>
      </c>
      <c r="K26" s="64">
        <v>585</v>
      </c>
      <c r="L26" s="64">
        <v>510</v>
      </c>
      <c r="M26" s="64">
        <v>396</v>
      </c>
      <c r="N26" s="64">
        <v>361</v>
      </c>
      <c r="O26" s="64">
        <v>298</v>
      </c>
      <c r="P26" s="64">
        <v>217</v>
      </c>
      <c r="Q26" s="64">
        <v>148</v>
      </c>
      <c r="R26" s="64">
        <v>109</v>
      </c>
      <c r="S26" s="64">
        <v>121</v>
      </c>
      <c r="T26" s="64">
        <v>41</v>
      </c>
      <c r="U26" s="64">
        <v>2</v>
      </c>
      <c r="V26" s="71" t="s">
        <v>130</v>
      </c>
    </row>
    <row r="27" spans="1:22" ht="17.45" customHeight="1">
      <c r="A27" s="70" t="s">
        <v>118</v>
      </c>
      <c r="B27" s="64">
        <v>19107</v>
      </c>
      <c r="C27" s="64">
        <v>1082</v>
      </c>
      <c r="D27" s="64">
        <v>1021</v>
      </c>
      <c r="E27" s="64">
        <v>1221</v>
      </c>
      <c r="F27" s="64">
        <v>1483</v>
      </c>
      <c r="G27" s="64">
        <v>1376</v>
      </c>
      <c r="H27" s="64">
        <v>1332</v>
      </c>
      <c r="I27" s="64">
        <v>1526</v>
      </c>
      <c r="J27" s="64">
        <v>1667</v>
      </c>
      <c r="K27" s="64">
        <v>1916</v>
      </c>
      <c r="L27" s="64">
        <v>1564</v>
      </c>
      <c r="M27" s="64">
        <v>1175</v>
      </c>
      <c r="N27" s="64">
        <v>1069</v>
      </c>
      <c r="O27" s="64">
        <v>829</v>
      </c>
      <c r="P27" s="64">
        <v>610</v>
      </c>
      <c r="Q27" s="64">
        <v>497</v>
      </c>
      <c r="R27" s="64">
        <v>341</v>
      </c>
      <c r="S27" s="64">
        <v>308</v>
      </c>
      <c r="T27" s="64">
        <v>90</v>
      </c>
      <c r="U27" s="152" t="s">
        <v>255</v>
      </c>
      <c r="V27" s="71" t="s">
        <v>119</v>
      </c>
    </row>
    <row r="28" spans="1:22" s="58" customFormat="1" ht="17.45" customHeight="1">
      <c r="A28" s="67" t="s">
        <v>131</v>
      </c>
      <c r="B28" s="68">
        <v>40677</v>
      </c>
      <c r="C28" s="68">
        <v>2396</v>
      </c>
      <c r="D28" s="68">
        <v>2570</v>
      </c>
      <c r="E28" s="68">
        <v>2617</v>
      </c>
      <c r="F28" s="68">
        <v>3239</v>
      </c>
      <c r="G28" s="68">
        <v>3116</v>
      </c>
      <c r="H28" s="68">
        <v>3198</v>
      </c>
      <c r="I28" s="68">
        <v>3473</v>
      </c>
      <c r="J28" s="68">
        <v>3469</v>
      </c>
      <c r="K28" s="68">
        <v>3669</v>
      </c>
      <c r="L28" s="68">
        <v>3088</v>
      </c>
      <c r="M28" s="68">
        <v>2612</v>
      </c>
      <c r="N28" s="68">
        <v>2181</v>
      </c>
      <c r="O28" s="68">
        <v>1702</v>
      </c>
      <c r="P28" s="68">
        <v>1076</v>
      </c>
      <c r="Q28" s="68">
        <v>773</v>
      </c>
      <c r="R28" s="68">
        <v>521</v>
      </c>
      <c r="S28" s="68">
        <v>509</v>
      </c>
      <c r="T28" s="68">
        <v>440</v>
      </c>
      <c r="U28" s="68">
        <v>28</v>
      </c>
      <c r="V28" s="69" t="s">
        <v>62</v>
      </c>
    </row>
    <row r="29" spans="1:22" ht="17.45" customHeight="1">
      <c r="A29" s="70" t="s">
        <v>132</v>
      </c>
      <c r="B29" s="64">
        <v>5936</v>
      </c>
      <c r="C29" s="64">
        <v>337</v>
      </c>
      <c r="D29" s="64">
        <v>382</v>
      </c>
      <c r="E29" s="64">
        <v>367</v>
      </c>
      <c r="F29" s="64">
        <v>466</v>
      </c>
      <c r="G29" s="64">
        <v>453</v>
      </c>
      <c r="H29" s="64">
        <v>423</v>
      </c>
      <c r="I29" s="64">
        <v>530</v>
      </c>
      <c r="J29" s="64">
        <v>475</v>
      </c>
      <c r="K29" s="64">
        <v>542</v>
      </c>
      <c r="L29" s="64">
        <v>481</v>
      </c>
      <c r="M29" s="64">
        <v>378</v>
      </c>
      <c r="N29" s="64">
        <v>347</v>
      </c>
      <c r="O29" s="64">
        <v>257</v>
      </c>
      <c r="P29" s="64">
        <v>154</v>
      </c>
      <c r="Q29" s="64">
        <v>118</v>
      </c>
      <c r="R29" s="64">
        <v>78</v>
      </c>
      <c r="S29" s="64">
        <v>90</v>
      </c>
      <c r="T29" s="64">
        <v>49</v>
      </c>
      <c r="U29" s="64">
        <v>9</v>
      </c>
      <c r="V29" s="71" t="s">
        <v>133</v>
      </c>
    </row>
    <row r="30" spans="1:22" ht="17.45" customHeight="1">
      <c r="A30" s="70" t="s">
        <v>118</v>
      </c>
      <c r="B30" s="64">
        <v>34741</v>
      </c>
      <c r="C30" s="64">
        <v>2059</v>
      </c>
      <c r="D30" s="64">
        <v>2188</v>
      </c>
      <c r="E30" s="64">
        <v>2250</v>
      </c>
      <c r="F30" s="64">
        <v>2773</v>
      </c>
      <c r="G30" s="64">
        <v>2663</v>
      </c>
      <c r="H30" s="64">
        <v>2775</v>
      </c>
      <c r="I30" s="64">
        <v>2943</v>
      </c>
      <c r="J30" s="64">
        <v>2994</v>
      </c>
      <c r="K30" s="64">
        <v>3127</v>
      </c>
      <c r="L30" s="64">
        <v>2607</v>
      </c>
      <c r="M30" s="64">
        <v>2234</v>
      </c>
      <c r="N30" s="64">
        <v>1834</v>
      </c>
      <c r="O30" s="64">
        <v>1445</v>
      </c>
      <c r="P30" s="64">
        <v>922</v>
      </c>
      <c r="Q30" s="64">
        <v>655</v>
      </c>
      <c r="R30" s="64">
        <v>443</v>
      </c>
      <c r="S30" s="64">
        <v>419</v>
      </c>
      <c r="T30" s="64">
        <v>391</v>
      </c>
      <c r="U30" s="64">
        <v>19</v>
      </c>
      <c r="V30" s="71" t="s">
        <v>119</v>
      </c>
    </row>
    <row r="31" spans="1:22" s="58" customFormat="1" ht="17.45" customHeight="1">
      <c r="A31" s="67" t="s">
        <v>134</v>
      </c>
      <c r="B31" s="68">
        <v>50152</v>
      </c>
      <c r="C31" s="68">
        <v>2714</v>
      </c>
      <c r="D31" s="68">
        <v>2786</v>
      </c>
      <c r="E31" s="68">
        <v>3126</v>
      </c>
      <c r="F31" s="68">
        <v>3725</v>
      </c>
      <c r="G31" s="68">
        <v>3853</v>
      </c>
      <c r="H31" s="68">
        <v>3572</v>
      </c>
      <c r="I31" s="68">
        <v>4057</v>
      </c>
      <c r="J31" s="68">
        <v>4331</v>
      </c>
      <c r="K31" s="68">
        <v>4650</v>
      </c>
      <c r="L31" s="68">
        <v>3994</v>
      </c>
      <c r="M31" s="68">
        <v>3302</v>
      </c>
      <c r="N31" s="68">
        <v>2862</v>
      </c>
      <c r="O31" s="68">
        <v>2187</v>
      </c>
      <c r="P31" s="68">
        <v>1664</v>
      </c>
      <c r="Q31" s="68">
        <v>1266</v>
      </c>
      <c r="R31" s="68">
        <v>866</v>
      </c>
      <c r="S31" s="68">
        <v>673</v>
      </c>
      <c r="T31" s="68">
        <v>520</v>
      </c>
      <c r="U31" s="68">
        <v>4</v>
      </c>
      <c r="V31" s="69" t="s">
        <v>66</v>
      </c>
    </row>
    <row r="32" spans="1:22" ht="17.45" customHeight="1">
      <c r="A32" s="70" t="s">
        <v>135</v>
      </c>
      <c r="B32" s="64">
        <v>7052</v>
      </c>
      <c r="C32" s="64">
        <v>388</v>
      </c>
      <c r="D32" s="64">
        <v>378</v>
      </c>
      <c r="E32" s="64">
        <v>440</v>
      </c>
      <c r="F32" s="64">
        <v>537</v>
      </c>
      <c r="G32" s="64">
        <v>547</v>
      </c>
      <c r="H32" s="64">
        <v>490</v>
      </c>
      <c r="I32" s="64">
        <v>543</v>
      </c>
      <c r="J32" s="64">
        <v>604</v>
      </c>
      <c r="K32" s="64">
        <v>696</v>
      </c>
      <c r="L32" s="64">
        <v>564</v>
      </c>
      <c r="M32" s="64">
        <v>478</v>
      </c>
      <c r="N32" s="64">
        <v>417</v>
      </c>
      <c r="O32" s="64">
        <v>346</v>
      </c>
      <c r="P32" s="64">
        <v>236</v>
      </c>
      <c r="Q32" s="64">
        <v>149</v>
      </c>
      <c r="R32" s="64">
        <v>110</v>
      </c>
      <c r="S32" s="64">
        <v>78</v>
      </c>
      <c r="T32" s="64">
        <v>51</v>
      </c>
      <c r="U32" s="152" t="s">
        <v>255</v>
      </c>
      <c r="V32" s="71" t="s">
        <v>136</v>
      </c>
    </row>
    <row r="33" spans="1:23" ht="17.45" customHeight="1">
      <c r="A33" s="70" t="s">
        <v>118</v>
      </c>
      <c r="B33" s="64">
        <v>43100</v>
      </c>
      <c r="C33" s="64">
        <v>2326</v>
      </c>
      <c r="D33" s="64">
        <v>2408</v>
      </c>
      <c r="E33" s="64">
        <v>2686</v>
      </c>
      <c r="F33" s="64">
        <v>3188</v>
      </c>
      <c r="G33" s="64">
        <v>3306</v>
      </c>
      <c r="H33" s="64">
        <v>3082</v>
      </c>
      <c r="I33" s="64">
        <v>3514</v>
      </c>
      <c r="J33" s="64">
        <v>3727</v>
      </c>
      <c r="K33" s="64">
        <v>3954</v>
      </c>
      <c r="L33" s="64">
        <v>3430</v>
      </c>
      <c r="M33" s="64">
        <v>2824</v>
      </c>
      <c r="N33" s="64">
        <v>2445</v>
      </c>
      <c r="O33" s="64">
        <v>1841</v>
      </c>
      <c r="P33" s="64">
        <v>1428</v>
      </c>
      <c r="Q33" s="64">
        <v>1117</v>
      </c>
      <c r="R33" s="64">
        <v>756</v>
      </c>
      <c r="S33" s="64">
        <v>595</v>
      </c>
      <c r="T33" s="64">
        <v>469</v>
      </c>
      <c r="U33" s="64">
        <v>4</v>
      </c>
      <c r="V33" s="71" t="s">
        <v>119</v>
      </c>
    </row>
    <row r="34" spans="1:23" s="58" customFormat="1" ht="17.45" customHeight="1">
      <c r="A34" s="67" t="s">
        <v>137</v>
      </c>
      <c r="B34" s="68">
        <v>36869</v>
      </c>
      <c r="C34" s="68">
        <v>1940</v>
      </c>
      <c r="D34" s="68">
        <v>2147</v>
      </c>
      <c r="E34" s="68">
        <v>2327</v>
      </c>
      <c r="F34" s="68">
        <v>2779</v>
      </c>
      <c r="G34" s="68">
        <v>2732</v>
      </c>
      <c r="H34" s="68">
        <v>2638</v>
      </c>
      <c r="I34" s="68">
        <v>2791</v>
      </c>
      <c r="J34" s="68">
        <v>2975</v>
      </c>
      <c r="K34" s="68">
        <v>3567</v>
      </c>
      <c r="L34" s="68">
        <v>3119</v>
      </c>
      <c r="M34" s="68">
        <v>2552</v>
      </c>
      <c r="N34" s="68">
        <v>2009</v>
      </c>
      <c r="O34" s="68">
        <v>1595</v>
      </c>
      <c r="P34" s="68">
        <v>1099</v>
      </c>
      <c r="Q34" s="68">
        <v>968</v>
      </c>
      <c r="R34" s="68">
        <v>639</v>
      </c>
      <c r="S34" s="68">
        <v>627</v>
      </c>
      <c r="T34" s="68">
        <v>361</v>
      </c>
      <c r="U34" s="68">
        <v>4</v>
      </c>
      <c r="V34" s="69" t="s">
        <v>138</v>
      </c>
    </row>
    <row r="35" spans="1:23" ht="17.45" customHeight="1">
      <c r="A35" s="70" t="s">
        <v>139</v>
      </c>
      <c r="B35" s="64">
        <v>2190</v>
      </c>
      <c r="C35" s="64">
        <v>111</v>
      </c>
      <c r="D35" s="64">
        <v>126</v>
      </c>
      <c r="E35" s="64">
        <v>148</v>
      </c>
      <c r="F35" s="64">
        <v>171</v>
      </c>
      <c r="G35" s="64">
        <v>145</v>
      </c>
      <c r="H35" s="64">
        <v>133</v>
      </c>
      <c r="I35" s="64">
        <v>144</v>
      </c>
      <c r="J35" s="64">
        <v>169</v>
      </c>
      <c r="K35" s="64">
        <v>236</v>
      </c>
      <c r="L35" s="64">
        <v>208</v>
      </c>
      <c r="M35" s="64">
        <v>168</v>
      </c>
      <c r="N35" s="64">
        <v>122</v>
      </c>
      <c r="O35" s="64">
        <v>86</v>
      </c>
      <c r="P35" s="64">
        <v>72</v>
      </c>
      <c r="Q35" s="64">
        <v>52</v>
      </c>
      <c r="R35" s="64">
        <v>37</v>
      </c>
      <c r="S35" s="64">
        <v>35</v>
      </c>
      <c r="T35" s="64">
        <v>26</v>
      </c>
      <c r="U35" s="64">
        <v>1</v>
      </c>
      <c r="V35" s="71" t="s">
        <v>140</v>
      </c>
      <c r="W35" s="58"/>
    </row>
    <row r="36" spans="1:23" ht="17.45" customHeight="1">
      <c r="A36" s="70" t="s">
        <v>118</v>
      </c>
      <c r="B36" s="64">
        <v>34679</v>
      </c>
      <c r="C36" s="64">
        <v>1829</v>
      </c>
      <c r="D36" s="64">
        <v>2021</v>
      </c>
      <c r="E36" s="64">
        <v>2179</v>
      </c>
      <c r="F36" s="64">
        <v>2608</v>
      </c>
      <c r="G36" s="64">
        <v>2587</v>
      </c>
      <c r="H36" s="64">
        <v>2505</v>
      </c>
      <c r="I36" s="64">
        <v>2647</v>
      </c>
      <c r="J36" s="64">
        <v>2806</v>
      </c>
      <c r="K36" s="64">
        <v>3331</v>
      </c>
      <c r="L36" s="64">
        <v>2911</v>
      </c>
      <c r="M36" s="64">
        <v>2384</v>
      </c>
      <c r="N36" s="64">
        <v>1887</v>
      </c>
      <c r="O36" s="64">
        <v>1509</v>
      </c>
      <c r="P36" s="64">
        <v>1027</v>
      </c>
      <c r="Q36" s="64">
        <v>916</v>
      </c>
      <c r="R36" s="64">
        <v>602</v>
      </c>
      <c r="S36" s="64">
        <v>592</v>
      </c>
      <c r="T36" s="64">
        <v>335</v>
      </c>
      <c r="U36" s="64">
        <v>3</v>
      </c>
      <c r="V36" s="71" t="s">
        <v>119</v>
      </c>
    </row>
    <row r="37" spans="1:23" s="1" customFormat="1" ht="21">
      <c r="A37" s="1" t="s">
        <v>357</v>
      </c>
      <c r="B37" s="28"/>
      <c r="C37" s="29"/>
    </row>
    <row r="38" spans="1:23" s="3" customFormat="1" ht="18.75">
      <c r="A38" s="3" t="s">
        <v>358</v>
      </c>
      <c r="B38" s="30"/>
      <c r="C38" s="31"/>
    </row>
    <row r="39" spans="1:23" s="13" customFormat="1">
      <c r="B39" s="32"/>
      <c r="C39" s="33"/>
    </row>
    <row r="40" spans="1:23" ht="18.75" customHeight="1">
      <c r="A40" s="51"/>
      <c r="B40" s="34"/>
      <c r="C40" s="281" t="s">
        <v>78</v>
      </c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3"/>
      <c r="V40" s="72"/>
    </row>
    <row r="41" spans="1:23" ht="18.75" customHeight="1">
      <c r="A41" s="73"/>
      <c r="B41" s="36"/>
      <c r="C41" s="37"/>
      <c r="D41" s="38"/>
      <c r="E41" s="39"/>
      <c r="F41" s="38"/>
      <c r="G41" s="39"/>
      <c r="H41" s="38"/>
      <c r="I41" s="39"/>
      <c r="J41" s="38"/>
      <c r="K41" s="39"/>
      <c r="L41" s="38"/>
      <c r="M41" s="39"/>
      <c r="N41" s="38"/>
      <c r="O41" s="39"/>
      <c r="P41" s="38"/>
      <c r="Q41" s="39"/>
      <c r="R41" s="38"/>
      <c r="S41" s="40" t="s">
        <v>79</v>
      </c>
      <c r="T41" s="41"/>
      <c r="U41" s="40" t="s">
        <v>80</v>
      </c>
      <c r="V41" s="74"/>
    </row>
    <row r="42" spans="1:23" ht="18.75" customHeight="1">
      <c r="A42" s="75" t="s">
        <v>77</v>
      </c>
      <c r="B42" s="42" t="s">
        <v>32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43" t="s">
        <v>81</v>
      </c>
      <c r="T42" s="41" t="s">
        <v>82</v>
      </c>
      <c r="U42" s="44" t="s">
        <v>83</v>
      </c>
      <c r="V42" s="76" t="s">
        <v>361</v>
      </c>
    </row>
    <row r="43" spans="1:23" ht="18.75" customHeight="1">
      <c r="A43" s="77"/>
      <c r="B43" s="45" t="s">
        <v>22</v>
      </c>
      <c r="C43" s="78" t="s">
        <v>84</v>
      </c>
      <c r="D43" s="79" t="s">
        <v>85</v>
      </c>
      <c r="E43" s="80" t="s">
        <v>86</v>
      </c>
      <c r="F43" s="79" t="s">
        <v>87</v>
      </c>
      <c r="G43" s="80" t="s">
        <v>88</v>
      </c>
      <c r="H43" s="79" t="s">
        <v>89</v>
      </c>
      <c r="I43" s="80" t="s">
        <v>90</v>
      </c>
      <c r="J43" s="79" t="s">
        <v>91</v>
      </c>
      <c r="K43" s="80" t="s">
        <v>92</v>
      </c>
      <c r="L43" s="79" t="s">
        <v>93</v>
      </c>
      <c r="M43" s="80" t="s">
        <v>94</v>
      </c>
      <c r="N43" s="79" t="s">
        <v>95</v>
      </c>
      <c r="O43" s="80" t="s">
        <v>96</v>
      </c>
      <c r="P43" s="79" t="s">
        <v>97</v>
      </c>
      <c r="Q43" s="80" t="s">
        <v>98</v>
      </c>
      <c r="R43" s="79" t="s">
        <v>99</v>
      </c>
      <c r="S43" s="248" t="s">
        <v>362</v>
      </c>
      <c r="T43" s="249" t="s">
        <v>101</v>
      </c>
      <c r="U43" s="250" t="s">
        <v>102</v>
      </c>
      <c r="V43" s="81"/>
    </row>
    <row r="44" spans="1:23" s="58" customFormat="1" ht="18.75" customHeight="1">
      <c r="A44" s="82" t="s">
        <v>33</v>
      </c>
      <c r="B44" s="68">
        <v>187031</v>
      </c>
      <c r="C44" s="68">
        <v>11126</v>
      </c>
      <c r="D44" s="68">
        <v>11969</v>
      </c>
      <c r="E44" s="68">
        <v>12982</v>
      </c>
      <c r="F44" s="68">
        <v>15595</v>
      </c>
      <c r="G44" s="68">
        <v>14455</v>
      </c>
      <c r="H44" s="68">
        <v>14418</v>
      </c>
      <c r="I44" s="68">
        <v>15425</v>
      </c>
      <c r="J44" s="68">
        <v>16014</v>
      </c>
      <c r="K44" s="68">
        <v>17047</v>
      </c>
      <c r="L44" s="68">
        <v>14799</v>
      </c>
      <c r="M44" s="68">
        <v>11797</v>
      </c>
      <c r="N44" s="68">
        <v>9752</v>
      </c>
      <c r="O44" s="68">
        <v>7223</v>
      </c>
      <c r="P44" s="68">
        <v>4885</v>
      </c>
      <c r="Q44" s="68">
        <v>3465</v>
      </c>
      <c r="R44" s="68">
        <v>2222</v>
      </c>
      <c r="S44" s="68">
        <v>2049</v>
      </c>
      <c r="T44" s="68">
        <v>1703</v>
      </c>
      <c r="U44" s="68">
        <v>105</v>
      </c>
      <c r="V44" s="83" t="s">
        <v>35</v>
      </c>
    </row>
    <row r="45" spans="1:23" ht="18.75" customHeight="1">
      <c r="A45" s="63" t="s">
        <v>37</v>
      </c>
      <c r="B45" s="64">
        <v>32675</v>
      </c>
      <c r="C45" s="64">
        <v>1840</v>
      </c>
      <c r="D45" s="64">
        <v>2145</v>
      </c>
      <c r="E45" s="64">
        <v>2288</v>
      </c>
      <c r="F45" s="64">
        <v>2735</v>
      </c>
      <c r="G45" s="64">
        <v>2387</v>
      </c>
      <c r="H45" s="64">
        <v>2333</v>
      </c>
      <c r="I45" s="64">
        <v>2511</v>
      </c>
      <c r="J45" s="64">
        <v>2722</v>
      </c>
      <c r="K45" s="64">
        <v>2883</v>
      </c>
      <c r="L45" s="64">
        <v>2619</v>
      </c>
      <c r="M45" s="64">
        <v>2202</v>
      </c>
      <c r="N45" s="64">
        <v>1808</v>
      </c>
      <c r="O45" s="64">
        <v>1319</v>
      </c>
      <c r="P45" s="64">
        <v>880</v>
      </c>
      <c r="Q45" s="64">
        <v>623</v>
      </c>
      <c r="R45" s="64">
        <v>352</v>
      </c>
      <c r="S45" s="64">
        <v>368</v>
      </c>
      <c r="T45" s="64">
        <v>616</v>
      </c>
      <c r="U45" s="64">
        <v>44</v>
      </c>
      <c r="V45" s="71" t="s">
        <v>108</v>
      </c>
    </row>
    <row r="46" spans="1:23" ht="18.75" customHeight="1">
      <c r="A46" s="63" t="s">
        <v>39</v>
      </c>
      <c r="B46" s="64">
        <v>154356</v>
      </c>
      <c r="C46" s="64">
        <v>9286</v>
      </c>
      <c r="D46" s="64">
        <v>9824</v>
      </c>
      <c r="E46" s="64">
        <v>10694</v>
      </c>
      <c r="F46" s="64">
        <v>12860</v>
      </c>
      <c r="G46" s="64">
        <v>12068</v>
      </c>
      <c r="H46" s="64">
        <v>12085</v>
      </c>
      <c r="I46" s="64">
        <v>12914</v>
      </c>
      <c r="J46" s="64">
        <v>13292</v>
      </c>
      <c r="K46" s="64">
        <v>14164</v>
      </c>
      <c r="L46" s="64">
        <v>12180</v>
      </c>
      <c r="M46" s="64">
        <v>9595</v>
      </c>
      <c r="N46" s="64">
        <v>7944</v>
      </c>
      <c r="O46" s="64">
        <v>5904</v>
      </c>
      <c r="P46" s="64">
        <v>4005</v>
      </c>
      <c r="Q46" s="64">
        <v>2842</v>
      </c>
      <c r="R46" s="64">
        <v>1870</v>
      </c>
      <c r="S46" s="64">
        <v>1681</v>
      </c>
      <c r="T46" s="64">
        <v>1087</v>
      </c>
      <c r="U46" s="64">
        <v>61</v>
      </c>
      <c r="V46" s="71" t="s">
        <v>109</v>
      </c>
    </row>
    <row r="47" spans="1:23" s="58" customFormat="1" ht="18.75" customHeight="1">
      <c r="A47" s="67" t="s">
        <v>110</v>
      </c>
      <c r="B47" s="68">
        <v>65157</v>
      </c>
      <c r="C47" s="68">
        <v>3796</v>
      </c>
      <c r="D47" s="68">
        <v>4161</v>
      </c>
      <c r="E47" s="68">
        <v>4451</v>
      </c>
      <c r="F47" s="68">
        <v>5564</v>
      </c>
      <c r="G47" s="68">
        <v>5112</v>
      </c>
      <c r="H47" s="68">
        <v>5037</v>
      </c>
      <c r="I47" s="68">
        <v>5242</v>
      </c>
      <c r="J47" s="68">
        <v>5521</v>
      </c>
      <c r="K47" s="68">
        <v>5852</v>
      </c>
      <c r="L47" s="68">
        <v>5417</v>
      </c>
      <c r="M47" s="68">
        <v>4304</v>
      </c>
      <c r="N47" s="68">
        <v>3519</v>
      </c>
      <c r="O47" s="68">
        <v>2446</v>
      </c>
      <c r="P47" s="68">
        <v>1632</v>
      </c>
      <c r="Q47" s="68">
        <v>1137</v>
      </c>
      <c r="R47" s="68">
        <v>704</v>
      </c>
      <c r="S47" s="68">
        <v>623</v>
      </c>
      <c r="T47" s="68">
        <v>600</v>
      </c>
      <c r="U47" s="68">
        <v>39</v>
      </c>
      <c r="V47" s="69" t="s">
        <v>141</v>
      </c>
    </row>
    <row r="48" spans="1:23" ht="18.75" customHeight="1">
      <c r="A48" s="70" t="s">
        <v>112</v>
      </c>
      <c r="B48" s="64">
        <v>12841</v>
      </c>
      <c r="C48" s="64">
        <v>713</v>
      </c>
      <c r="D48" s="64">
        <v>922</v>
      </c>
      <c r="E48" s="64">
        <v>975</v>
      </c>
      <c r="F48" s="64">
        <v>1097</v>
      </c>
      <c r="G48" s="64">
        <v>937</v>
      </c>
      <c r="H48" s="64">
        <v>894</v>
      </c>
      <c r="I48" s="64">
        <v>940</v>
      </c>
      <c r="J48" s="64">
        <v>1043</v>
      </c>
      <c r="K48" s="64">
        <v>1062</v>
      </c>
      <c r="L48" s="64">
        <v>999</v>
      </c>
      <c r="M48" s="64">
        <v>897</v>
      </c>
      <c r="N48" s="64">
        <v>677</v>
      </c>
      <c r="O48" s="64">
        <v>481</v>
      </c>
      <c r="P48" s="64">
        <v>296</v>
      </c>
      <c r="Q48" s="64">
        <v>204</v>
      </c>
      <c r="R48" s="64">
        <v>112</v>
      </c>
      <c r="S48" s="64">
        <v>134</v>
      </c>
      <c r="T48" s="64">
        <v>436</v>
      </c>
      <c r="U48" s="64">
        <v>22</v>
      </c>
      <c r="V48" s="71" t="s">
        <v>142</v>
      </c>
    </row>
    <row r="49" spans="1:22" ht="18.75" customHeight="1">
      <c r="A49" s="70" t="s">
        <v>114</v>
      </c>
      <c r="B49" s="64">
        <v>2035</v>
      </c>
      <c r="C49" s="64">
        <v>135</v>
      </c>
      <c r="D49" s="64">
        <v>140</v>
      </c>
      <c r="E49" s="64">
        <v>121</v>
      </c>
      <c r="F49" s="64">
        <v>167</v>
      </c>
      <c r="G49" s="64">
        <v>148</v>
      </c>
      <c r="H49" s="64">
        <v>138</v>
      </c>
      <c r="I49" s="64">
        <v>127</v>
      </c>
      <c r="J49" s="64">
        <v>150</v>
      </c>
      <c r="K49" s="64">
        <v>170</v>
      </c>
      <c r="L49" s="64">
        <v>182</v>
      </c>
      <c r="M49" s="64">
        <v>129</v>
      </c>
      <c r="N49" s="64">
        <v>134</v>
      </c>
      <c r="O49" s="64">
        <v>94</v>
      </c>
      <c r="P49" s="64">
        <v>93</v>
      </c>
      <c r="Q49" s="64">
        <v>53</v>
      </c>
      <c r="R49" s="64">
        <v>31</v>
      </c>
      <c r="S49" s="64">
        <v>18</v>
      </c>
      <c r="T49" s="64">
        <v>1</v>
      </c>
      <c r="U49" s="64">
        <v>4</v>
      </c>
      <c r="V49" s="71" t="s">
        <v>143</v>
      </c>
    </row>
    <row r="50" spans="1:22" ht="18.75" customHeight="1">
      <c r="A50" s="70" t="s">
        <v>116</v>
      </c>
      <c r="B50" s="64">
        <v>2583</v>
      </c>
      <c r="C50" s="64">
        <v>161</v>
      </c>
      <c r="D50" s="64">
        <v>159</v>
      </c>
      <c r="E50" s="64">
        <v>162</v>
      </c>
      <c r="F50" s="64">
        <v>234</v>
      </c>
      <c r="G50" s="64">
        <v>200</v>
      </c>
      <c r="H50" s="64">
        <v>201</v>
      </c>
      <c r="I50" s="64">
        <v>199</v>
      </c>
      <c r="J50" s="64">
        <v>228</v>
      </c>
      <c r="K50" s="64">
        <v>236</v>
      </c>
      <c r="L50" s="64">
        <v>206</v>
      </c>
      <c r="M50" s="64">
        <v>195</v>
      </c>
      <c r="N50" s="64">
        <v>127</v>
      </c>
      <c r="O50" s="64">
        <v>102</v>
      </c>
      <c r="P50" s="64">
        <v>69</v>
      </c>
      <c r="Q50" s="64">
        <v>56</v>
      </c>
      <c r="R50" s="64">
        <v>24</v>
      </c>
      <c r="S50" s="64">
        <v>21</v>
      </c>
      <c r="T50" s="64">
        <v>3</v>
      </c>
      <c r="U50" s="152" t="s">
        <v>255</v>
      </c>
      <c r="V50" s="71" t="s">
        <v>144</v>
      </c>
    </row>
    <row r="51" spans="1:22" ht="18.75" customHeight="1">
      <c r="A51" s="70" t="s">
        <v>118</v>
      </c>
      <c r="B51" s="64">
        <v>47698</v>
      </c>
      <c r="C51" s="64">
        <v>2787</v>
      </c>
      <c r="D51" s="64">
        <v>2940</v>
      </c>
      <c r="E51" s="64">
        <v>3193</v>
      </c>
      <c r="F51" s="64">
        <v>4066</v>
      </c>
      <c r="G51" s="64">
        <v>3827</v>
      </c>
      <c r="H51" s="64">
        <v>3804</v>
      </c>
      <c r="I51" s="64">
        <v>3976</v>
      </c>
      <c r="J51" s="64">
        <v>4100</v>
      </c>
      <c r="K51" s="64">
        <v>4384</v>
      </c>
      <c r="L51" s="64">
        <v>4030</v>
      </c>
      <c r="M51" s="64">
        <v>3083</v>
      </c>
      <c r="N51" s="64">
        <v>2581</v>
      </c>
      <c r="O51" s="64">
        <v>1769</v>
      </c>
      <c r="P51" s="64">
        <v>1174</v>
      </c>
      <c r="Q51" s="64">
        <v>824</v>
      </c>
      <c r="R51" s="64">
        <v>537</v>
      </c>
      <c r="S51" s="64">
        <v>450</v>
      </c>
      <c r="T51" s="64">
        <v>160</v>
      </c>
      <c r="U51" s="64">
        <v>13</v>
      </c>
      <c r="V51" s="71" t="s">
        <v>145</v>
      </c>
    </row>
    <row r="52" spans="1:22" s="58" customFormat="1" ht="18.75" customHeight="1">
      <c r="A52" s="67" t="s">
        <v>120</v>
      </c>
      <c r="B52" s="68">
        <v>20019</v>
      </c>
      <c r="C52" s="68">
        <v>1390</v>
      </c>
      <c r="D52" s="68">
        <v>1456</v>
      </c>
      <c r="E52" s="68">
        <v>1598</v>
      </c>
      <c r="F52" s="68">
        <v>1800</v>
      </c>
      <c r="G52" s="68">
        <v>1589</v>
      </c>
      <c r="H52" s="68">
        <v>1592</v>
      </c>
      <c r="I52" s="68">
        <v>1696</v>
      </c>
      <c r="J52" s="68">
        <v>1808</v>
      </c>
      <c r="K52" s="68">
        <v>1677</v>
      </c>
      <c r="L52" s="68">
        <v>1386</v>
      </c>
      <c r="M52" s="68">
        <v>1125</v>
      </c>
      <c r="N52" s="68">
        <v>914</v>
      </c>
      <c r="O52" s="68">
        <v>678</v>
      </c>
      <c r="P52" s="68">
        <v>477</v>
      </c>
      <c r="Q52" s="68">
        <v>326</v>
      </c>
      <c r="R52" s="68">
        <v>187</v>
      </c>
      <c r="S52" s="68">
        <v>203</v>
      </c>
      <c r="T52" s="68">
        <v>75</v>
      </c>
      <c r="U52" s="68">
        <v>42</v>
      </c>
      <c r="V52" s="69" t="s">
        <v>146</v>
      </c>
    </row>
    <row r="53" spans="1:22" ht="18.75" customHeight="1">
      <c r="A53" s="70" t="s">
        <v>121</v>
      </c>
      <c r="B53" s="64">
        <v>1572</v>
      </c>
      <c r="C53" s="64">
        <v>93</v>
      </c>
      <c r="D53" s="64">
        <v>98</v>
      </c>
      <c r="E53" s="64">
        <v>100</v>
      </c>
      <c r="F53" s="64">
        <v>118</v>
      </c>
      <c r="G53" s="64">
        <v>116</v>
      </c>
      <c r="H53" s="64">
        <v>122</v>
      </c>
      <c r="I53" s="64">
        <v>118</v>
      </c>
      <c r="J53" s="64">
        <v>133</v>
      </c>
      <c r="K53" s="64">
        <v>144</v>
      </c>
      <c r="L53" s="64">
        <v>122</v>
      </c>
      <c r="M53" s="64">
        <v>95</v>
      </c>
      <c r="N53" s="64">
        <v>79</v>
      </c>
      <c r="O53" s="64">
        <v>66</v>
      </c>
      <c r="P53" s="64">
        <v>42</v>
      </c>
      <c r="Q53" s="64">
        <v>37</v>
      </c>
      <c r="R53" s="64">
        <v>17</v>
      </c>
      <c r="S53" s="64">
        <v>19</v>
      </c>
      <c r="T53" s="64">
        <v>43</v>
      </c>
      <c r="U53" s="64">
        <v>10</v>
      </c>
      <c r="V53" s="71" t="s">
        <v>147</v>
      </c>
    </row>
    <row r="54" spans="1:22" ht="18.75" customHeight="1">
      <c r="A54" s="70" t="s">
        <v>118</v>
      </c>
      <c r="B54" s="64">
        <v>18447</v>
      </c>
      <c r="C54" s="64">
        <v>1297</v>
      </c>
      <c r="D54" s="64">
        <v>1358</v>
      </c>
      <c r="E54" s="64">
        <v>1498</v>
      </c>
      <c r="F54" s="64">
        <v>1682</v>
      </c>
      <c r="G54" s="64">
        <v>1473</v>
      </c>
      <c r="H54" s="64">
        <v>1470</v>
      </c>
      <c r="I54" s="64">
        <v>1578</v>
      </c>
      <c r="J54" s="64">
        <v>1675</v>
      </c>
      <c r="K54" s="64">
        <v>1533</v>
      </c>
      <c r="L54" s="64">
        <v>1264</v>
      </c>
      <c r="M54" s="64">
        <v>1030</v>
      </c>
      <c r="N54" s="64">
        <v>835</v>
      </c>
      <c r="O54" s="64">
        <v>612</v>
      </c>
      <c r="P54" s="64">
        <v>435</v>
      </c>
      <c r="Q54" s="64">
        <v>289</v>
      </c>
      <c r="R54" s="64">
        <v>170</v>
      </c>
      <c r="S54" s="64">
        <v>184</v>
      </c>
      <c r="T54" s="64">
        <v>32</v>
      </c>
      <c r="U54" s="64">
        <v>32</v>
      </c>
      <c r="V54" s="71" t="s">
        <v>145</v>
      </c>
    </row>
    <row r="55" spans="1:22" s="58" customFormat="1" ht="18.75" customHeight="1">
      <c r="A55" s="67" t="s">
        <v>123</v>
      </c>
      <c r="B55" s="68">
        <v>24091</v>
      </c>
      <c r="C55" s="68">
        <v>1594</v>
      </c>
      <c r="D55" s="68">
        <v>1652</v>
      </c>
      <c r="E55" s="68">
        <v>1811</v>
      </c>
      <c r="F55" s="68">
        <v>2072</v>
      </c>
      <c r="G55" s="68">
        <v>1899</v>
      </c>
      <c r="H55" s="68">
        <v>1919</v>
      </c>
      <c r="I55" s="68">
        <v>2048</v>
      </c>
      <c r="J55" s="68">
        <v>1996</v>
      </c>
      <c r="K55" s="68">
        <v>2170</v>
      </c>
      <c r="L55" s="68">
        <v>1793</v>
      </c>
      <c r="M55" s="68">
        <v>1359</v>
      </c>
      <c r="N55" s="68">
        <v>1124</v>
      </c>
      <c r="O55" s="68">
        <v>909</v>
      </c>
      <c r="P55" s="68">
        <v>548</v>
      </c>
      <c r="Q55" s="68">
        <v>405</v>
      </c>
      <c r="R55" s="68">
        <v>291</v>
      </c>
      <c r="S55" s="68">
        <v>336</v>
      </c>
      <c r="T55" s="68">
        <v>159</v>
      </c>
      <c r="U55" s="68">
        <v>6</v>
      </c>
      <c r="V55" s="69" t="s">
        <v>148</v>
      </c>
    </row>
    <row r="56" spans="1:22" ht="18.75" customHeight="1">
      <c r="A56" s="70" t="s">
        <v>349</v>
      </c>
      <c r="B56" s="64">
        <v>1800</v>
      </c>
      <c r="C56" s="64">
        <v>104</v>
      </c>
      <c r="D56" s="64">
        <v>95</v>
      </c>
      <c r="E56" s="64">
        <v>145</v>
      </c>
      <c r="F56" s="64">
        <v>160</v>
      </c>
      <c r="G56" s="64">
        <v>128</v>
      </c>
      <c r="H56" s="64">
        <v>145</v>
      </c>
      <c r="I56" s="64">
        <v>151</v>
      </c>
      <c r="J56" s="64">
        <v>143</v>
      </c>
      <c r="K56" s="64">
        <v>161</v>
      </c>
      <c r="L56" s="64">
        <v>139</v>
      </c>
      <c r="M56" s="64">
        <v>109</v>
      </c>
      <c r="N56" s="64">
        <v>106</v>
      </c>
      <c r="O56" s="64">
        <v>87</v>
      </c>
      <c r="P56" s="64">
        <v>34</v>
      </c>
      <c r="Q56" s="64">
        <v>38</v>
      </c>
      <c r="R56" s="64">
        <v>22</v>
      </c>
      <c r="S56" s="64">
        <v>29</v>
      </c>
      <c r="T56" s="64">
        <v>3</v>
      </c>
      <c r="U56" s="64">
        <v>1</v>
      </c>
      <c r="V56" s="71" t="s">
        <v>352</v>
      </c>
    </row>
    <row r="57" spans="1:22" ht="18.75" customHeight="1">
      <c r="A57" s="70" t="s">
        <v>118</v>
      </c>
      <c r="B57" s="64">
        <v>22291</v>
      </c>
      <c r="C57" s="64">
        <v>1490</v>
      </c>
      <c r="D57" s="64">
        <v>1557</v>
      </c>
      <c r="E57" s="64">
        <v>1666</v>
      </c>
      <c r="F57" s="64">
        <v>1912</v>
      </c>
      <c r="G57" s="64">
        <v>1771</v>
      </c>
      <c r="H57" s="64">
        <v>1774</v>
      </c>
      <c r="I57" s="64">
        <v>1897</v>
      </c>
      <c r="J57" s="64">
        <v>1853</v>
      </c>
      <c r="K57" s="64">
        <v>2009</v>
      </c>
      <c r="L57" s="64">
        <v>1654</v>
      </c>
      <c r="M57" s="64">
        <v>1250</v>
      </c>
      <c r="N57" s="64">
        <v>1018</v>
      </c>
      <c r="O57" s="64">
        <v>822</v>
      </c>
      <c r="P57" s="64">
        <v>514</v>
      </c>
      <c r="Q57" s="64">
        <v>367</v>
      </c>
      <c r="R57" s="64">
        <v>269</v>
      </c>
      <c r="S57" s="64">
        <v>307</v>
      </c>
      <c r="T57" s="64">
        <v>156</v>
      </c>
      <c r="U57" s="64">
        <v>5</v>
      </c>
      <c r="V57" s="71" t="s">
        <v>145</v>
      </c>
    </row>
    <row r="58" spans="1:22" s="58" customFormat="1" ht="18.75" customHeight="1">
      <c r="A58" s="67" t="s">
        <v>125</v>
      </c>
      <c r="B58" s="68">
        <v>14143</v>
      </c>
      <c r="C58" s="68">
        <v>789</v>
      </c>
      <c r="D58" s="68">
        <v>828</v>
      </c>
      <c r="E58" s="68">
        <v>950</v>
      </c>
      <c r="F58" s="68">
        <v>1092</v>
      </c>
      <c r="G58" s="68">
        <v>995</v>
      </c>
      <c r="H58" s="68">
        <v>1020</v>
      </c>
      <c r="I58" s="68">
        <v>1158</v>
      </c>
      <c r="J58" s="68">
        <v>1247</v>
      </c>
      <c r="K58" s="68">
        <v>1392</v>
      </c>
      <c r="L58" s="68">
        <v>1135</v>
      </c>
      <c r="M58" s="68">
        <v>839</v>
      </c>
      <c r="N58" s="68">
        <v>778</v>
      </c>
      <c r="O58" s="68">
        <v>613</v>
      </c>
      <c r="P58" s="68">
        <v>429</v>
      </c>
      <c r="Q58" s="68">
        <v>342</v>
      </c>
      <c r="R58" s="68">
        <v>219</v>
      </c>
      <c r="S58" s="68">
        <v>209</v>
      </c>
      <c r="T58" s="68">
        <v>105</v>
      </c>
      <c r="U58" s="68">
        <v>3</v>
      </c>
      <c r="V58" s="69" t="s">
        <v>149</v>
      </c>
    </row>
    <row r="59" spans="1:22" ht="18.75" customHeight="1">
      <c r="A59" s="70" t="s">
        <v>127</v>
      </c>
      <c r="B59" s="64">
        <v>1323</v>
      </c>
      <c r="C59" s="64">
        <v>66</v>
      </c>
      <c r="D59" s="64">
        <v>121</v>
      </c>
      <c r="E59" s="64">
        <v>98</v>
      </c>
      <c r="F59" s="64">
        <v>106</v>
      </c>
      <c r="G59" s="64">
        <v>67</v>
      </c>
      <c r="H59" s="64">
        <v>66</v>
      </c>
      <c r="I59" s="64">
        <v>91</v>
      </c>
      <c r="J59" s="64">
        <v>108</v>
      </c>
      <c r="K59" s="64">
        <v>112</v>
      </c>
      <c r="L59" s="64">
        <v>101</v>
      </c>
      <c r="M59" s="64">
        <v>89</v>
      </c>
      <c r="N59" s="64">
        <v>81</v>
      </c>
      <c r="O59" s="64">
        <v>50</v>
      </c>
      <c r="P59" s="64">
        <v>49</v>
      </c>
      <c r="Q59" s="64">
        <v>34</v>
      </c>
      <c r="R59" s="64">
        <v>25</v>
      </c>
      <c r="S59" s="64">
        <v>25</v>
      </c>
      <c r="T59" s="64">
        <v>33</v>
      </c>
      <c r="U59" s="64">
        <v>1</v>
      </c>
      <c r="V59" s="71" t="s">
        <v>150</v>
      </c>
    </row>
    <row r="60" spans="1:22" ht="18.75" customHeight="1">
      <c r="A60" s="70" t="s">
        <v>129</v>
      </c>
      <c r="B60" s="64">
        <v>3119</v>
      </c>
      <c r="C60" s="64">
        <v>158</v>
      </c>
      <c r="D60" s="64">
        <v>163</v>
      </c>
      <c r="E60" s="64">
        <v>207</v>
      </c>
      <c r="F60" s="64">
        <v>231</v>
      </c>
      <c r="G60" s="64">
        <v>224</v>
      </c>
      <c r="H60" s="64">
        <v>245</v>
      </c>
      <c r="I60" s="64">
        <v>260</v>
      </c>
      <c r="J60" s="64">
        <v>290</v>
      </c>
      <c r="K60" s="64">
        <v>290</v>
      </c>
      <c r="L60" s="64">
        <v>244</v>
      </c>
      <c r="M60" s="64">
        <v>197</v>
      </c>
      <c r="N60" s="64">
        <v>179</v>
      </c>
      <c r="O60" s="64">
        <v>139</v>
      </c>
      <c r="P60" s="64">
        <v>96</v>
      </c>
      <c r="Q60" s="64">
        <v>74</v>
      </c>
      <c r="R60" s="64">
        <v>46</v>
      </c>
      <c r="S60" s="64">
        <v>51</v>
      </c>
      <c r="T60" s="64">
        <v>23</v>
      </c>
      <c r="U60" s="64">
        <v>2</v>
      </c>
      <c r="V60" s="71" t="s">
        <v>151</v>
      </c>
    </row>
    <row r="61" spans="1:22" ht="18.75" customHeight="1">
      <c r="A61" s="70" t="s">
        <v>118</v>
      </c>
      <c r="B61" s="64">
        <v>9701</v>
      </c>
      <c r="C61" s="64">
        <v>565</v>
      </c>
      <c r="D61" s="64">
        <v>544</v>
      </c>
      <c r="E61" s="64">
        <v>645</v>
      </c>
      <c r="F61" s="64">
        <v>755</v>
      </c>
      <c r="G61" s="64">
        <v>704</v>
      </c>
      <c r="H61" s="64">
        <v>709</v>
      </c>
      <c r="I61" s="64">
        <v>807</v>
      </c>
      <c r="J61" s="64">
        <v>849</v>
      </c>
      <c r="K61" s="64">
        <v>990</v>
      </c>
      <c r="L61" s="64">
        <v>790</v>
      </c>
      <c r="M61" s="64">
        <v>553</v>
      </c>
      <c r="N61" s="64">
        <v>518</v>
      </c>
      <c r="O61" s="64">
        <v>424</v>
      </c>
      <c r="P61" s="64">
        <v>284</v>
      </c>
      <c r="Q61" s="64">
        <v>234</v>
      </c>
      <c r="R61" s="64">
        <v>148</v>
      </c>
      <c r="S61" s="64">
        <v>133</v>
      </c>
      <c r="T61" s="64">
        <v>49</v>
      </c>
      <c r="U61" s="152" t="s">
        <v>255</v>
      </c>
      <c r="V61" s="71" t="s">
        <v>145</v>
      </c>
    </row>
    <row r="62" spans="1:22" s="58" customFormat="1" ht="18.75" customHeight="1">
      <c r="A62" s="67" t="s">
        <v>131</v>
      </c>
      <c r="B62" s="68">
        <v>20209</v>
      </c>
      <c r="C62" s="68">
        <v>1239</v>
      </c>
      <c r="D62" s="68">
        <v>1288</v>
      </c>
      <c r="E62" s="68">
        <v>1339</v>
      </c>
      <c r="F62" s="68">
        <v>1646</v>
      </c>
      <c r="G62" s="68">
        <v>1518</v>
      </c>
      <c r="H62" s="68">
        <v>1660</v>
      </c>
      <c r="I62" s="68">
        <v>1814</v>
      </c>
      <c r="J62" s="68">
        <v>1759</v>
      </c>
      <c r="K62" s="68">
        <v>1846</v>
      </c>
      <c r="L62" s="68">
        <v>1564</v>
      </c>
      <c r="M62" s="68">
        <v>1276</v>
      </c>
      <c r="N62" s="68">
        <v>1043</v>
      </c>
      <c r="O62" s="68">
        <v>802</v>
      </c>
      <c r="P62" s="68">
        <v>498</v>
      </c>
      <c r="Q62" s="68">
        <v>296</v>
      </c>
      <c r="R62" s="68">
        <v>192</v>
      </c>
      <c r="S62" s="68">
        <v>172</v>
      </c>
      <c r="T62" s="68">
        <v>245</v>
      </c>
      <c r="U62" s="68">
        <v>12</v>
      </c>
      <c r="V62" s="69" t="s">
        <v>152</v>
      </c>
    </row>
    <row r="63" spans="1:22" ht="18.75" customHeight="1">
      <c r="A63" s="70" t="s">
        <v>132</v>
      </c>
      <c r="B63" s="64">
        <v>2902</v>
      </c>
      <c r="C63" s="64">
        <v>168</v>
      </c>
      <c r="D63" s="64">
        <v>195</v>
      </c>
      <c r="E63" s="64">
        <v>193</v>
      </c>
      <c r="F63" s="64">
        <v>236</v>
      </c>
      <c r="G63" s="64">
        <v>216</v>
      </c>
      <c r="H63" s="64">
        <v>209</v>
      </c>
      <c r="I63" s="64">
        <v>292</v>
      </c>
      <c r="J63" s="64">
        <v>244</v>
      </c>
      <c r="K63" s="64">
        <v>251</v>
      </c>
      <c r="L63" s="64">
        <v>256</v>
      </c>
      <c r="M63" s="64">
        <v>179</v>
      </c>
      <c r="N63" s="64">
        <v>161</v>
      </c>
      <c r="O63" s="64">
        <v>101</v>
      </c>
      <c r="P63" s="64">
        <v>68</v>
      </c>
      <c r="Q63" s="64">
        <v>50</v>
      </c>
      <c r="R63" s="64">
        <v>26</v>
      </c>
      <c r="S63" s="64">
        <v>25</v>
      </c>
      <c r="T63" s="64">
        <v>28</v>
      </c>
      <c r="U63" s="64">
        <v>4</v>
      </c>
      <c r="V63" s="71" t="s">
        <v>153</v>
      </c>
    </row>
    <row r="64" spans="1:22" ht="18.75" customHeight="1">
      <c r="A64" s="70" t="s">
        <v>118</v>
      </c>
      <c r="B64" s="64">
        <v>17307</v>
      </c>
      <c r="C64" s="64">
        <v>1071</v>
      </c>
      <c r="D64" s="64">
        <v>1093</v>
      </c>
      <c r="E64" s="64">
        <v>1146</v>
      </c>
      <c r="F64" s="64">
        <v>1410</v>
      </c>
      <c r="G64" s="64">
        <v>1302</v>
      </c>
      <c r="H64" s="64">
        <v>1451</v>
      </c>
      <c r="I64" s="64">
        <v>1522</v>
      </c>
      <c r="J64" s="64">
        <v>1515</v>
      </c>
      <c r="K64" s="64">
        <v>1595</v>
      </c>
      <c r="L64" s="64">
        <v>1308</v>
      </c>
      <c r="M64" s="64">
        <v>1097</v>
      </c>
      <c r="N64" s="64">
        <v>882</v>
      </c>
      <c r="O64" s="64">
        <v>701</v>
      </c>
      <c r="P64" s="64">
        <v>430</v>
      </c>
      <c r="Q64" s="64">
        <v>246</v>
      </c>
      <c r="R64" s="64">
        <v>166</v>
      </c>
      <c r="S64" s="64">
        <v>147</v>
      </c>
      <c r="T64" s="64">
        <v>217</v>
      </c>
      <c r="U64" s="64">
        <v>8</v>
      </c>
      <c r="V64" s="71" t="s">
        <v>145</v>
      </c>
    </row>
    <row r="65" spans="1:22" s="58" customFormat="1" ht="18.75" customHeight="1">
      <c r="A65" s="67" t="s">
        <v>134</v>
      </c>
      <c r="B65" s="68">
        <v>25105</v>
      </c>
      <c r="C65" s="68">
        <v>1387</v>
      </c>
      <c r="D65" s="68">
        <v>1456</v>
      </c>
      <c r="E65" s="68">
        <v>1652</v>
      </c>
      <c r="F65" s="68">
        <v>1954</v>
      </c>
      <c r="G65" s="68">
        <v>1968</v>
      </c>
      <c r="H65" s="68">
        <v>1834</v>
      </c>
      <c r="I65" s="68">
        <v>2048</v>
      </c>
      <c r="J65" s="68">
        <v>2210</v>
      </c>
      <c r="K65" s="68">
        <v>2291</v>
      </c>
      <c r="L65" s="68">
        <v>1993</v>
      </c>
      <c r="M65" s="68">
        <v>1603</v>
      </c>
      <c r="N65" s="68">
        <v>1388</v>
      </c>
      <c r="O65" s="68">
        <v>1052</v>
      </c>
      <c r="P65" s="68">
        <v>766</v>
      </c>
      <c r="Q65" s="68">
        <v>541</v>
      </c>
      <c r="R65" s="68">
        <v>366</v>
      </c>
      <c r="S65" s="68">
        <v>279</v>
      </c>
      <c r="T65" s="68">
        <v>316</v>
      </c>
      <c r="U65" s="68">
        <v>1</v>
      </c>
      <c r="V65" s="69" t="s">
        <v>154</v>
      </c>
    </row>
    <row r="66" spans="1:22" ht="18.75" customHeight="1">
      <c r="A66" s="70" t="s">
        <v>135</v>
      </c>
      <c r="B66" s="64">
        <v>3466</v>
      </c>
      <c r="C66" s="64">
        <v>186</v>
      </c>
      <c r="D66" s="64">
        <v>190</v>
      </c>
      <c r="E66" s="64">
        <v>220</v>
      </c>
      <c r="F66" s="64">
        <v>295</v>
      </c>
      <c r="G66" s="64">
        <v>282</v>
      </c>
      <c r="H66" s="64">
        <v>241</v>
      </c>
      <c r="I66" s="64">
        <v>272</v>
      </c>
      <c r="J66" s="64">
        <v>296</v>
      </c>
      <c r="K66" s="64">
        <v>345</v>
      </c>
      <c r="L66" s="64">
        <v>270</v>
      </c>
      <c r="M66" s="64">
        <v>222</v>
      </c>
      <c r="N66" s="64">
        <v>214</v>
      </c>
      <c r="O66" s="64">
        <v>172</v>
      </c>
      <c r="P66" s="64">
        <v>100</v>
      </c>
      <c r="Q66" s="64">
        <v>60</v>
      </c>
      <c r="R66" s="64">
        <v>39</v>
      </c>
      <c r="S66" s="64">
        <v>29</v>
      </c>
      <c r="T66" s="64">
        <v>33</v>
      </c>
      <c r="U66" s="152" t="s">
        <v>255</v>
      </c>
      <c r="V66" s="71" t="s">
        <v>155</v>
      </c>
    </row>
    <row r="67" spans="1:22" ht="18.75" customHeight="1">
      <c r="A67" s="70" t="s">
        <v>118</v>
      </c>
      <c r="B67" s="64">
        <v>21639</v>
      </c>
      <c r="C67" s="64">
        <v>1201</v>
      </c>
      <c r="D67" s="64">
        <v>1266</v>
      </c>
      <c r="E67" s="64">
        <v>1432</v>
      </c>
      <c r="F67" s="64">
        <v>1659</v>
      </c>
      <c r="G67" s="64">
        <v>1686</v>
      </c>
      <c r="H67" s="64">
        <v>1593</v>
      </c>
      <c r="I67" s="64">
        <v>1776</v>
      </c>
      <c r="J67" s="64">
        <v>1914</v>
      </c>
      <c r="K67" s="64">
        <v>1946</v>
      </c>
      <c r="L67" s="64">
        <v>1723</v>
      </c>
      <c r="M67" s="64">
        <v>1381</v>
      </c>
      <c r="N67" s="64">
        <v>1174</v>
      </c>
      <c r="O67" s="64">
        <v>880</v>
      </c>
      <c r="P67" s="64">
        <v>666</v>
      </c>
      <c r="Q67" s="64">
        <v>481</v>
      </c>
      <c r="R67" s="64">
        <v>327</v>
      </c>
      <c r="S67" s="64">
        <v>250</v>
      </c>
      <c r="T67" s="64">
        <v>283</v>
      </c>
      <c r="U67" s="64">
        <v>1</v>
      </c>
      <c r="V67" s="71" t="s">
        <v>145</v>
      </c>
    </row>
    <row r="68" spans="1:22" s="58" customFormat="1" ht="18.75" customHeight="1">
      <c r="A68" s="67" t="s">
        <v>137</v>
      </c>
      <c r="B68" s="68">
        <v>18307</v>
      </c>
      <c r="C68" s="68">
        <v>931</v>
      </c>
      <c r="D68" s="68">
        <v>1128</v>
      </c>
      <c r="E68" s="68">
        <v>1181</v>
      </c>
      <c r="F68" s="68">
        <v>1467</v>
      </c>
      <c r="G68" s="68">
        <v>1374</v>
      </c>
      <c r="H68" s="68">
        <v>1356</v>
      </c>
      <c r="I68" s="68">
        <v>1419</v>
      </c>
      <c r="J68" s="68">
        <v>1473</v>
      </c>
      <c r="K68" s="68">
        <v>1819</v>
      </c>
      <c r="L68" s="68">
        <v>1511</v>
      </c>
      <c r="M68" s="68">
        <v>1291</v>
      </c>
      <c r="N68" s="68">
        <v>986</v>
      </c>
      <c r="O68" s="68">
        <v>723</v>
      </c>
      <c r="P68" s="68">
        <v>535</v>
      </c>
      <c r="Q68" s="68">
        <v>418</v>
      </c>
      <c r="R68" s="68">
        <v>263</v>
      </c>
      <c r="S68" s="68">
        <v>227</v>
      </c>
      <c r="T68" s="68">
        <v>203</v>
      </c>
      <c r="U68" s="68">
        <v>2</v>
      </c>
      <c r="V68" s="69" t="s">
        <v>156</v>
      </c>
    </row>
    <row r="69" spans="1:22" ht="18.75" customHeight="1">
      <c r="A69" s="70" t="s">
        <v>139</v>
      </c>
      <c r="B69" s="64">
        <v>1034</v>
      </c>
      <c r="C69" s="64">
        <v>56</v>
      </c>
      <c r="D69" s="64">
        <v>62</v>
      </c>
      <c r="E69" s="64">
        <v>67</v>
      </c>
      <c r="F69" s="64">
        <v>91</v>
      </c>
      <c r="G69" s="64">
        <v>69</v>
      </c>
      <c r="H69" s="64">
        <v>72</v>
      </c>
      <c r="I69" s="64">
        <v>61</v>
      </c>
      <c r="J69" s="64">
        <v>87</v>
      </c>
      <c r="K69" s="64">
        <v>112</v>
      </c>
      <c r="L69" s="64">
        <v>100</v>
      </c>
      <c r="M69" s="64">
        <v>90</v>
      </c>
      <c r="N69" s="64">
        <v>50</v>
      </c>
      <c r="O69" s="64">
        <v>27</v>
      </c>
      <c r="P69" s="64">
        <v>33</v>
      </c>
      <c r="Q69" s="64">
        <v>17</v>
      </c>
      <c r="R69" s="64">
        <v>10</v>
      </c>
      <c r="S69" s="64">
        <v>17</v>
      </c>
      <c r="T69" s="64">
        <v>13</v>
      </c>
      <c r="U69" s="152" t="s">
        <v>255</v>
      </c>
      <c r="V69" s="71" t="s">
        <v>157</v>
      </c>
    </row>
    <row r="70" spans="1:22" ht="18.75" customHeight="1">
      <c r="A70" s="70" t="s">
        <v>118</v>
      </c>
      <c r="B70" s="64">
        <v>17273</v>
      </c>
      <c r="C70" s="64">
        <v>875</v>
      </c>
      <c r="D70" s="64">
        <v>1066</v>
      </c>
      <c r="E70" s="64">
        <v>1114</v>
      </c>
      <c r="F70" s="64">
        <v>1376</v>
      </c>
      <c r="G70" s="64">
        <v>1305</v>
      </c>
      <c r="H70" s="64">
        <v>1284</v>
      </c>
      <c r="I70" s="64">
        <v>1358</v>
      </c>
      <c r="J70" s="64">
        <v>1386</v>
      </c>
      <c r="K70" s="64">
        <v>1707</v>
      </c>
      <c r="L70" s="64">
        <v>1411</v>
      </c>
      <c r="M70" s="64">
        <v>1201</v>
      </c>
      <c r="N70" s="64">
        <v>936</v>
      </c>
      <c r="O70" s="64">
        <v>696</v>
      </c>
      <c r="P70" s="64">
        <v>502</v>
      </c>
      <c r="Q70" s="64">
        <v>401</v>
      </c>
      <c r="R70" s="64">
        <v>253</v>
      </c>
      <c r="S70" s="64">
        <v>210</v>
      </c>
      <c r="T70" s="64">
        <v>190</v>
      </c>
      <c r="U70" s="64">
        <v>2</v>
      </c>
      <c r="V70" s="71" t="s">
        <v>145</v>
      </c>
    </row>
    <row r="71" spans="1:22" s="58" customFormat="1" ht="18.75" customHeight="1">
      <c r="A71" s="82" t="s">
        <v>34</v>
      </c>
      <c r="B71" s="68">
        <v>186463</v>
      </c>
      <c r="C71" s="68">
        <v>10700</v>
      </c>
      <c r="D71" s="68">
        <v>11245</v>
      </c>
      <c r="E71" s="68">
        <v>12344</v>
      </c>
      <c r="F71" s="68">
        <v>14416</v>
      </c>
      <c r="G71" s="68">
        <v>14091</v>
      </c>
      <c r="H71" s="68">
        <v>13694</v>
      </c>
      <c r="I71" s="68">
        <v>14792</v>
      </c>
      <c r="J71" s="68">
        <v>15717</v>
      </c>
      <c r="K71" s="68">
        <v>16947</v>
      </c>
      <c r="L71" s="68">
        <v>14743</v>
      </c>
      <c r="M71" s="68">
        <v>12180</v>
      </c>
      <c r="N71" s="68">
        <v>10032</v>
      </c>
      <c r="O71" s="68">
        <v>7842</v>
      </c>
      <c r="P71" s="68">
        <v>5475</v>
      </c>
      <c r="Q71" s="68">
        <v>4459</v>
      </c>
      <c r="R71" s="68">
        <v>3203</v>
      </c>
      <c r="S71" s="68">
        <v>3073</v>
      </c>
      <c r="T71" s="68">
        <v>1391</v>
      </c>
      <c r="U71" s="68">
        <v>119</v>
      </c>
      <c r="V71" s="83" t="s">
        <v>36</v>
      </c>
    </row>
    <row r="72" spans="1:22" ht="18.75" customHeight="1">
      <c r="A72" s="63" t="s">
        <v>37</v>
      </c>
      <c r="B72" s="64">
        <v>34000</v>
      </c>
      <c r="C72" s="64">
        <v>1741</v>
      </c>
      <c r="D72" s="64">
        <v>2117</v>
      </c>
      <c r="E72" s="64">
        <v>2234</v>
      </c>
      <c r="F72" s="64">
        <v>2517</v>
      </c>
      <c r="G72" s="64">
        <v>2357</v>
      </c>
      <c r="H72" s="64">
        <v>2249</v>
      </c>
      <c r="I72" s="64">
        <v>2484</v>
      </c>
      <c r="J72" s="64">
        <v>2752</v>
      </c>
      <c r="K72" s="64">
        <v>3087</v>
      </c>
      <c r="L72" s="64">
        <v>2866</v>
      </c>
      <c r="M72" s="64">
        <v>2396</v>
      </c>
      <c r="N72" s="64">
        <v>1943</v>
      </c>
      <c r="O72" s="64">
        <v>1553</v>
      </c>
      <c r="P72" s="64">
        <v>1066</v>
      </c>
      <c r="Q72" s="64">
        <v>802</v>
      </c>
      <c r="R72" s="64">
        <v>605</v>
      </c>
      <c r="S72" s="64">
        <v>577</v>
      </c>
      <c r="T72" s="64">
        <v>609</v>
      </c>
      <c r="U72" s="64">
        <v>45</v>
      </c>
      <c r="V72" s="71" t="s">
        <v>108</v>
      </c>
    </row>
    <row r="73" spans="1:22" ht="18.75" customHeight="1">
      <c r="A73" s="63" t="s">
        <v>39</v>
      </c>
      <c r="B73" s="64">
        <v>152463</v>
      </c>
      <c r="C73" s="64">
        <v>8959</v>
      </c>
      <c r="D73" s="64">
        <v>9128</v>
      </c>
      <c r="E73" s="64">
        <v>10110</v>
      </c>
      <c r="F73" s="64">
        <v>11899</v>
      </c>
      <c r="G73" s="64">
        <v>11734</v>
      </c>
      <c r="H73" s="64">
        <v>11445</v>
      </c>
      <c r="I73" s="64">
        <v>12308</v>
      </c>
      <c r="J73" s="64">
        <v>12965</v>
      </c>
      <c r="K73" s="64">
        <v>13860</v>
      </c>
      <c r="L73" s="64">
        <v>11877</v>
      </c>
      <c r="M73" s="64">
        <v>9784</v>
      </c>
      <c r="N73" s="64">
        <v>8089</v>
      </c>
      <c r="O73" s="64">
        <v>6289</v>
      </c>
      <c r="P73" s="64">
        <v>4409</v>
      </c>
      <c r="Q73" s="64">
        <v>3657</v>
      </c>
      <c r="R73" s="64">
        <v>2598</v>
      </c>
      <c r="S73" s="64">
        <v>2496</v>
      </c>
      <c r="T73" s="64">
        <v>782</v>
      </c>
      <c r="U73" s="64">
        <v>74</v>
      </c>
      <c r="V73" s="71" t="s">
        <v>109</v>
      </c>
    </row>
    <row r="74" spans="1:22" s="58" customFormat="1" ht="18.75" customHeight="1">
      <c r="A74" s="67" t="s">
        <v>110</v>
      </c>
      <c r="B74" s="68">
        <v>65324</v>
      </c>
      <c r="C74" s="68">
        <v>3624</v>
      </c>
      <c r="D74" s="68">
        <v>3883</v>
      </c>
      <c r="E74" s="68">
        <v>4297</v>
      </c>
      <c r="F74" s="68">
        <v>5044</v>
      </c>
      <c r="G74" s="68">
        <v>4917</v>
      </c>
      <c r="H74" s="68">
        <v>4815</v>
      </c>
      <c r="I74" s="68">
        <v>5011</v>
      </c>
      <c r="J74" s="68">
        <v>5636</v>
      </c>
      <c r="K74" s="68">
        <v>5999</v>
      </c>
      <c r="L74" s="68">
        <v>5371</v>
      </c>
      <c r="M74" s="68">
        <v>4490</v>
      </c>
      <c r="N74" s="68">
        <v>3455</v>
      </c>
      <c r="O74" s="68">
        <v>2714</v>
      </c>
      <c r="P74" s="68">
        <v>1889</v>
      </c>
      <c r="Q74" s="68">
        <v>1485</v>
      </c>
      <c r="R74" s="68">
        <v>1051</v>
      </c>
      <c r="S74" s="68">
        <v>1020</v>
      </c>
      <c r="T74" s="68">
        <v>587</v>
      </c>
      <c r="U74" s="68">
        <v>36</v>
      </c>
      <c r="V74" s="69" t="s">
        <v>141</v>
      </c>
    </row>
    <row r="75" spans="1:22" ht="18.75" customHeight="1">
      <c r="A75" s="70" t="s">
        <v>112</v>
      </c>
      <c r="B75" s="64">
        <v>13593</v>
      </c>
      <c r="C75" s="64">
        <v>706</v>
      </c>
      <c r="D75" s="64">
        <v>884</v>
      </c>
      <c r="E75" s="64">
        <v>991</v>
      </c>
      <c r="F75" s="64">
        <v>1054</v>
      </c>
      <c r="G75" s="64">
        <v>972</v>
      </c>
      <c r="H75" s="64">
        <v>926</v>
      </c>
      <c r="I75" s="64">
        <v>937</v>
      </c>
      <c r="J75" s="64">
        <v>1100</v>
      </c>
      <c r="K75" s="64">
        <v>1171</v>
      </c>
      <c r="L75" s="64">
        <v>1140</v>
      </c>
      <c r="M75" s="64">
        <v>964</v>
      </c>
      <c r="N75" s="64">
        <v>697</v>
      </c>
      <c r="O75" s="64">
        <v>551</v>
      </c>
      <c r="P75" s="64">
        <v>323</v>
      </c>
      <c r="Q75" s="64">
        <v>274</v>
      </c>
      <c r="R75" s="64">
        <v>187</v>
      </c>
      <c r="S75" s="64">
        <v>213</v>
      </c>
      <c r="T75" s="64">
        <v>480</v>
      </c>
      <c r="U75" s="64">
        <v>23</v>
      </c>
      <c r="V75" s="71" t="s">
        <v>142</v>
      </c>
    </row>
    <row r="76" spans="1:22" ht="18.75" customHeight="1">
      <c r="A76" s="70" t="s">
        <v>114</v>
      </c>
      <c r="B76" s="64">
        <v>2090</v>
      </c>
      <c r="C76" s="64">
        <v>110</v>
      </c>
      <c r="D76" s="64">
        <v>160</v>
      </c>
      <c r="E76" s="64">
        <v>97</v>
      </c>
      <c r="F76" s="64">
        <v>134</v>
      </c>
      <c r="G76" s="64">
        <v>120</v>
      </c>
      <c r="H76" s="64">
        <v>112</v>
      </c>
      <c r="I76" s="64">
        <v>114</v>
      </c>
      <c r="J76" s="64">
        <v>150</v>
      </c>
      <c r="K76" s="64">
        <v>172</v>
      </c>
      <c r="L76" s="64">
        <v>198</v>
      </c>
      <c r="M76" s="64">
        <v>173</v>
      </c>
      <c r="N76" s="64">
        <v>153</v>
      </c>
      <c r="O76" s="64">
        <v>116</v>
      </c>
      <c r="P76" s="64">
        <v>110</v>
      </c>
      <c r="Q76" s="64">
        <v>80</v>
      </c>
      <c r="R76" s="64">
        <v>55</v>
      </c>
      <c r="S76" s="64">
        <v>36</v>
      </c>
      <c r="T76" s="152" t="s">
        <v>255</v>
      </c>
      <c r="U76" s="152" t="s">
        <v>255</v>
      </c>
      <c r="V76" s="71" t="s">
        <v>143</v>
      </c>
    </row>
    <row r="77" spans="1:22" ht="18.75" customHeight="1">
      <c r="A77" s="70" t="s">
        <v>116</v>
      </c>
      <c r="B77" s="64">
        <v>2605</v>
      </c>
      <c r="C77" s="64">
        <v>135</v>
      </c>
      <c r="D77" s="64">
        <v>161</v>
      </c>
      <c r="E77" s="64">
        <v>162</v>
      </c>
      <c r="F77" s="64">
        <v>195</v>
      </c>
      <c r="G77" s="64">
        <v>184</v>
      </c>
      <c r="H77" s="64">
        <v>173</v>
      </c>
      <c r="I77" s="64">
        <v>225</v>
      </c>
      <c r="J77" s="64">
        <v>239</v>
      </c>
      <c r="K77" s="64">
        <v>252</v>
      </c>
      <c r="L77" s="64">
        <v>220</v>
      </c>
      <c r="M77" s="64">
        <v>168</v>
      </c>
      <c r="N77" s="64">
        <v>145</v>
      </c>
      <c r="O77" s="64">
        <v>118</v>
      </c>
      <c r="P77" s="64">
        <v>93</v>
      </c>
      <c r="Q77" s="64">
        <v>66</v>
      </c>
      <c r="R77" s="64">
        <v>39</v>
      </c>
      <c r="S77" s="64">
        <v>29</v>
      </c>
      <c r="T77" s="64">
        <v>1</v>
      </c>
      <c r="U77" s="152" t="s">
        <v>255</v>
      </c>
      <c r="V77" s="71" t="s">
        <v>144</v>
      </c>
    </row>
    <row r="78" spans="1:22" ht="18.75" customHeight="1">
      <c r="A78" s="70" t="s">
        <v>118</v>
      </c>
      <c r="B78" s="64">
        <v>47036</v>
      </c>
      <c r="C78" s="64">
        <v>2673</v>
      </c>
      <c r="D78" s="64">
        <v>2678</v>
      </c>
      <c r="E78" s="64">
        <v>3047</v>
      </c>
      <c r="F78" s="64">
        <v>3661</v>
      </c>
      <c r="G78" s="64">
        <v>3641</v>
      </c>
      <c r="H78" s="64">
        <v>3604</v>
      </c>
      <c r="I78" s="64">
        <v>3735</v>
      </c>
      <c r="J78" s="64">
        <v>4147</v>
      </c>
      <c r="K78" s="64">
        <v>4404</v>
      </c>
      <c r="L78" s="64">
        <v>3813</v>
      </c>
      <c r="M78" s="64">
        <v>3185</v>
      </c>
      <c r="N78" s="64">
        <v>2460</v>
      </c>
      <c r="O78" s="64">
        <v>1929</v>
      </c>
      <c r="P78" s="64">
        <v>1363</v>
      </c>
      <c r="Q78" s="64">
        <v>1065</v>
      </c>
      <c r="R78" s="64">
        <v>770</v>
      </c>
      <c r="S78" s="64">
        <v>742</v>
      </c>
      <c r="T78" s="64">
        <v>106</v>
      </c>
      <c r="U78" s="64">
        <v>13</v>
      </c>
      <c r="V78" s="71" t="s">
        <v>145</v>
      </c>
    </row>
    <row r="79" spans="1:22" s="58" customFormat="1" ht="18.75" customHeight="1">
      <c r="A79" s="67" t="s">
        <v>120</v>
      </c>
      <c r="B79" s="68">
        <v>19650</v>
      </c>
      <c r="C79" s="68">
        <v>1382</v>
      </c>
      <c r="D79" s="68">
        <v>1412</v>
      </c>
      <c r="E79" s="68">
        <v>1543</v>
      </c>
      <c r="F79" s="68">
        <v>1743</v>
      </c>
      <c r="G79" s="68">
        <v>1559</v>
      </c>
      <c r="H79" s="68">
        <v>1555</v>
      </c>
      <c r="I79" s="68">
        <v>1699</v>
      </c>
      <c r="J79" s="68">
        <v>1597</v>
      </c>
      <c r="K79" s="68">
        <v>1596</v>
      </c>
      <c r="L79" s="68">
        <v>1339</v>
      </c>
      <c r="M79" s="68">
        <v>1125</v>
      </c>
      <c r="N79" s="68">
        <v>948</v>
      </c>
      <c r="O79" s="68">
        <v>697</v>
      </c>
      <c r="P79" s="68">
        <v>479</v>
      </c>
      <c r="Q79" s="68">
        <v>351</v>
      </c>
      <c r="R79" s="68">
        <v>254</v>
      </c>
      <c r="S79" s="68">
        <v>257</v>
      </c>
      <c r="T79" s="68">
        <v>53</v>
      </c>
      <c r="U79" s="68">
        <v>61</v>
      </c>
      <c r="V79" s="69" t="s">
        <v>146</v>
      </c>
    </row>
    <row r="80" spans="1:22" ht="18.75" customHeight="1">
      <c r="A80" s="70" t="s">
        <v>121</v>
      </c>
      <c r="B80" s="64">
        <v>1598</v>
      </c>
      <c r="C80" s="64">
        <v>66</v>
      </c>
      <c r="D80" s="64">
        <v>80</v>
      </c>
      <c r="E80" s="64">
        <v>105</v>
      </c>
      <c r="F80" s="64">
        <v>114</v>
      </c>
      <c r="G80" s="64">
        <v>107</v>
      </c>
      <c r="H80" s="64">
        <v>106</v>
      </c>
      <c r="I80" s="64">
        <v>130</v>
      </c>
      <c r="J80" s="64">
        <v>127</v>
      </c>
      <c r="K80" s="64">
        <v>153</v>
      </c>
      <c r="L80" s="64">
        <v>140</v>
      </c>
      <c r="M80" s="64">
        <v>110</v>
      </c>
      <c r="N80" s="64">
        <v>94</v>
      </c>
      <c r="O80" s="64">
        <v>74</v>
      </c>
      <c r="P80" s="64">
        <v>61</v>
      </c>
      <c r="Q80" s="64">
        <v>35</v>
      </c>
      <c r="R80" s="64">
        <v>29</v>
      </c>
      <c r="S80" s="64">
        <v>19</v>
      </c>
      <c r="T80" s="64">
        <v>32</v>
      </c>
      <c r="U80" s="64">
        <v>16</v>
      </c>
      <c r="V80" s="71" t="s">
        <v>147</v>
      </c>
    </row>
    <row r="81" spans="1:22" ht="18.75" customHeight="1">
      <c r="A81" s="70" t="s">
        <v>118</v>
      </c>
      <c r="B81" s="64">
        <v>18052</v>
      </c>
      <c r="C81" s="64">
        <v>1316</v>
      </c>
      <c r="D81" s="64">
        <v>1332</v>
      </c>
      <c r="E81" s="64">
        <v>1438</v>
      </c>
      <c r="F81" s="64">
        <v>1629</v>
      </c>
      <c r="G81" s="64">
        <v>1452</v>
      </c>
      <c r="H81" s="64">
        <v>1449</v>
      </c>
      <c r="I81" s="64">
        <v>1569</v>
      </c>
      <c r="J81" s="64">
        <v>1470</v>
      </c>
      <c r="K81" s="64">
        <v>1443</v>
      </c>
      <c r="L81" s="64">
        <v>1199</v>
      </c>
      <c r="M81" s="64">
        <v>1015</v>
      </c>
      <c r="N81" s="64">
        <v>854</v>
      </c>
      <c r="O81" s="64">
        <v>623</v>
      </c>
      <c r="P81" s="64">
        <v>418</v>
      </c>
      <c r="Q81" s="64">
        <v>316</v>
      </c>
      <c r="R81" s="64">
        <v>225</v>
      </c>
      <c r="S81" s="64">
        <v>238</v>
      </c>
      <c r="T81" s="64">
        <v>21</v>
      </c>
      <c r="U81" s="64">
        <v>45</v>
      </c>
      <c r="V81" s="71" t="s">
        <v>145</v>
      </c>
    </row>
    <row r="82" spans="1:22" s="58" customFormat="1" ht="18.75" customHeight="1">
      <c r="A82" s="67" t="s">
        <v>123</v>
      </c>
      <c r="B82" s="68">
        <v>23465</v>
      </c>
      <c r="C82" s="68">
        <v>1483</v>
      </c>
      <c r="D82" s="68">
        <v>1566</v>
      </c>
      <c r="E82" s="68">
        <v>1729</v>
      </c>
      <c r="F82" s="68">
        <v>1920</v>
      </c>
      <c r="G82" s="68">
        <v>1814</v>
      </c>
      <c r="H82" s="68">
        <v>1853</v>
      </c>
      <c r="I82" s="68">
        <v>1987</v>
      </c>
      <c r="J82" s="68">
        <v>1961</v>
      </c>
      <c r="K82" s="68">
        <v>2089</v>
      </c>
      <c r="L82" s="68">
        <v>1730</v>
      </c>
      <c r="M82" s="68">
        <v>1342</v>
      </c>
      <c r="N82" s="68">
        <v>1158</v>
      </c>
      <c r="O82" s="68">
        <v>892</v>
      </c>
      <c r="P82" s="68">
        <v>569</v>
      </c>
      <c r="Q82" s="68">
        <v>488</v>
      </c>
      <c r="R82" s="68">
        <v>390</v>
      </c>
      <c r="S82" s="68">
        <v>382</v>
      </c>
      <c r="T82" s="68">
        <v>111</v>
      </c>
      <c r="U82" s="68">
        <v>1</v>
      </c>
      <c r="V82" s="69" t="s">
        <v>148</v>
      </c>
    </row>
    <row r="83" spans="1:22" ht="18.75" customHeight="1">
      <c r="A83" s="70" t="s">
        <v>349</v>
      </c>
      <c r="B83" s="64">
        <v>1797</v>
      </c>
      <c r="C83" s="64">
        <v>97</v>
      </c>
      <c r="D83" s="64">
        <v>117</v>
      </c>
      <c r="E83" s="64">
        <v>103</v>
      </c>
      <c r="F83" s="64">
        <v>163</v>
      </c>
      <c r="G83" s="64">
        <v>108</v>
      </c>
      <c r="H83" s="64">
        <v>118</v>
      </c>
      <c r="I83" s="64">
        <v>150</v>
      </c>
      <c r="J83" s="64">
        <v>143</v>
      </c>
      <c r="K83" s="64">
        <v>166</v>
      </c>
      <c r="L83" s="64">
        <v>145</v>
      </c>
      <c r="M83" s="64">
        <v>143</v>
      </c>
      <c r="N83" s="64">
        <v>108</v>
      </c>
      <c r="O83" s="64">
        <v>78</v>
      </c>
      <c r="P83" s="64">
        <v>46</v>
      </c>
      <c r="Q83" s="64">
        <v>35</v>
      </c>
      <c r="R83" s="64">
        <v>35</v>
      </c>
      <c r="S83" s="64">
        <v>40</v>
      </c>
      <c r="T83" s="64">
        <v>2</v>
      </c>
      <c r="U83" s="152" t="s">
        <v>255</v>
      </c>
      <c r="V83" s="71" t="s">
        <v>352</v>
      </c>
    </row>
    <row r="84" spans="1:22" ht="18.75" customHeight="1">
      <c r="A84" s="70" t="s">
        <v>118</v>
      </c>
      <c r="B84" s="64">
        <v>21668</v>
      </c>
      <c r="C84" s="64">
        <v>1386</v>
      </c>
      <c r="D84" s="64">
        <v>1449</v>
      </c>
      <c r="E84" s="64">
        <v>1626</v>
      </c>
      <c r="F84" s="64">
        <v>1757</v>
      </c>
      <c r="G84" s="64">
        <v>1706</v>
      </c>
      <c r="H84" s="64">
        <v>1735</v>
      </c>
      <c r="I84" s="64">
        <v>1837</v>
      </c>
      <c r="J84" s="64">
        <v>1818</v>
      </c>
      <c r="K84" s="64">
        <v>1923</v>
      </c>
      <c r="L84" s="64">
        <v>1585</v>
      </c>
      <c r="M84" s="64">
        <v>1199</v>
      </c>
      <c r="N84" s="64">
        <v>1050</v>
      </c>
      <c r="O84" s="64">
        <v>814</v>
      </c>
      <c r="P84" s="64">
        <v>523</v>
      </c>
      <c r="Q84" s="64">
        <v>453</v>
      </c>
      <c r="R84" s="64">
        <v>355</v>
      </c>
      <c r="S84" s="64">
        <v>342</v>
      </c>
      <c r="T84" s="64">
        <v>109</v>
      </c>
      <c r="U84" s="64">
        <v>1</v>
      </c>
      <c r="V84" s="71" t="s">
        <v>145</v>
      </c>
    </row>
    <row r="85" spans="1:22" s="58" customFormat="1" ht="18.75" customHeight="1">
      <c r="A85" s="67" t="s">
        <v>125</v>
      </c>
      <c r="B85" s="68">
        <v>13947</v>
      </c>
      <c r="C85" s="68">
        <v>718</v>
      </c>
      <c r="D85" s="68">
        <v>753</v>
      </c>
      <c r="E85" s="68">
        <v>877</v>
      </c>
      <c r="F85" s="68">
        <v>1033</v>
      </c>
      <c r="G85" s="68">
        <v>960</v>
      </c>
      <c r="H85" s="68">
        <v>913</v>
      </c>
      <c r="I85" s="68">
        <v>1055</v>
      </c>
      <c r="J85" s="68">
        <v>1190</v>
      </c>
      <c r="K85" s="68">
        <v>1333</v>
      </c>
      <c r="L85" s="68">
        <v>1170</v>
      </c>
      <c r="M85" s="68">
        <v>927</v>
      </c>
      <c r="N85" s="68">
        <v>836</v>
      </c>
      <c r="O85" s="68">
        <v>632</v>
      </c>
      <c r="P85" s="68">
        <v>498</v>
      </c>
      <c r="Q85" s="68">
        <v>383</v>
      </c>
      <c r="R85" s="68">
        <v>303</v>
      </c>
      <c r="S85" s="68">
        <v>283</v>
      </c>
      <c r="T85" s="68">
        <v>83</v>
      </c>
      <c r="U85" s="153" t="s">
        <v>255</v>
      </c>
      <c r="V85" s="69" t="s">
        <v>149</v>
      </c>
    </row>
    <row r="86" spans="1:22" ht="18.75" customHeight="1">
      <c r="A86" s="70" t="s">
        <v>127</v>
      </c>
      <c r="B86" s="64">
        <v>1496</v>
      </c>
      <c r="C86" s="64">
        <v>57</v>
      </c>
      <c r="D86" s="64">
        <v>116</v>
      </c>
      <c r="E86" s="64">
        <v>136</v>
      </c>
      <c r="F86" s="64">
        <v>102</v>
      </c>
      <c r="G86" s="64">
        <v>78</v>
      </c>
      <c r="H86" s="64">
        <v>71</v>
      </c>
      <c r="I86" s="64">
        <v>98</v>
      </c>
      <c r="J86" s="64">
        <v>113</v>
      </c>
      <c r="K86" s="64">
        <v>112</v>
      </c>
      <c r="L86" s="64">
        <v>130</v>
      </c>
      <c r="M86" s="64">
        <v>106</v>
      </c>
      <c r="N86" s="64">
        <v>103</v>
      </c>
      <c r="O86" s="64">
        <v>68</v>
      </c>
      <c r="P86" s="64">
        <v>51</v>
      </c>
      <c r="Q86" s="64">
        <v>46</v>
      </c>
      <c r="R86" s="64">
        <v>47</v>
      </c>
      <c r="S86" s="64">
        <v>38</v>
      </c>
      <c r="T86" s="64">
        <v>24</v>
      </c>
      <c r="U86" s="152" t="s">
        <v>255</v>
      </c>
      <c r="V86" s="71" t="s">
        <v>150</v>
      </c>
    </row>
    <row r="87" spans="1:22" ht="18.75" customHeight="1">
      <c r="A87" s="70" t="s">
        <v>129</v>
      </c>
      <c r="B87" s="64">
        <v>3045</v>
      </c>
      <c r="C87" s="64">
        <v>144</v>
      </c>
      <c r="D87" s="64">
        <v>160</v>
      </c>
      <c r="E87" s="64">
        <v>165</v>
      </c>
      <c r="F87" s="64">
        <v>203</v>
      </c>
      <c r="G87" s="64">
        <v>210</v>
      </c>
      <c r="H87" s="64">
        <v>219</v>
      </c>
      <c r="I87" s="64">
        <v>238</v>
      </c>
      <c r="J87" s="64">
        <v>259</v>
      </c>
      <c r="K87" s="64">
        <v>295</v>
      </c>
      <c r="L87" s="64">
        <v>266</v>
      </c>
      <c r="M87" s="64">
        <v>199</v>
      </c>
      <c r="N87" s="64">
        <v>182</v>
      </c>
      <c r="O87" s="64">
        <v>159</v>
      </c>
      <c r="P87" s="64">
        <v>121</v>
      </c>
      <c r="Q87" s="64">
        <v>74</v>
      </c>
      <c r="R87" s="64">
        <v>63</v>
      </c>
      <c r="S87" s="64">
        <v>70</v>
      </c>
      <c r="T87" s="64">
        <v>18</v>
      </c>
      <c r="U87" s="152" t="s">
        <v>255</v>
      </c>
      <c r="V87" s="71" t="s">
        <v>151</v>
      </c>
    </row>
    <row r="88" spans="1:22" ht="18.75" customHeight="1">
      <c r="A88" s="70" t="s">
        <v>118</v>
      </c>
      <c r="B88" s="64">
        <v>9406</v>
      </c>
      <c r="C88" s="64">
        <v>517</v>
      </c>
      <c r="D88" s="64">
        <v>477</v>
      </c>
      <c r="E88" s="64">
        <v>576</v>
      </c>
      <c r="F88" s="64">
        <v>728</v>
      </c>
      <c r="G88" s="64">
        <v>672</v>
      </c>
      <c r="H88" s="64">
        <v>623</v>
      </c>
      <c r="I88" s="64">
        <v>719</v>
      </c>
      <c r="J88" s="64">
        <v>818</v>
      </c>
      <c r="K88" s="64">
        <v>926</v>
      </c>
      <c r="L88" s="64">
        <v>774</v>
      </c>
      <c r="M88" s="64">
        <v>622</v>
      </c>
      <c r="N88" s="64">
        <v>551</v>
      </c>
      <c r="O88" s="64">
        <v>405</v>
      </c>
      <c r="P88" s="64">
        <v>326</v>
      </c>
      <c r="Q88" s="64">
        <v>263</v>
      </c>
      <c r="R88" s="64">
        <v>193</v>
      </c>
      <c r="S88" s="64">
        <v>175</v>
      </c>
      <c r="T88" s="64">
        <v>41</v>
      </c>
      <c r="U88" s="152" t="s">
        <v>255</v>
      </c>
      <c r="V88" s="71" t="s">
        <v>145</v>
      </c>
    </row>
    <row r="89" spans="1:22" s="58" customFormat="1" ht="18.75" customHeight="1">
      <c r="A89" s="67" t="s">
        <v>131</v>
      </c>
      <c r="B89" s="68">
        <v>20468</v>
      </c>
      <c r="C89" s="68">
        <v>1157</v>
      </c>
      <c r="D89" s="68">
        <v>1282</v>
      </c>
      <c r="E89" s="68">
        <v>1278</v>
      </c>
      <c r="F89" s="68">
        <v>1593</v>
      </c>
      <c r="G89" s="68">
        <v>1598</v>
      </c>
      <c r="H89" s="68">
        <v>1538</v>
      </c>
      <c r="I89" s="68">
        <v>1659</v>
      </c>
      <c r="J89" s="68">
        <v>1710</v>
      </c>
      <c r="K89" s="68">
        <v>1823</v>
      </c>
      <c r="L89" s="68">
        <v>1524</v>
      </c>
      <c r="M89" s="68">
        <v>1336</v>
      </c>
      <c r="N89" s="68">
        <v>1138</v>
      </c>
      <c r="O89" s="68">
        <v>900</v>
      </c>
      <c r="P89" s="68">
        <v>578</v>
      </c>
      <c r="Q89" s="68">
        <v>477</v>
      </c>
      <c r="R89" s="68">
        <v>329</v>
      </c>
      <c r="S89" s="68">
        <v>337</v>
      </c>
      <c r="T89" s="68">
        <v>195</v>
      </c>
      <c r="U89" s="68">
        <v>16</v>
      </c>
      <c r="V89" s="69" t="s">
        <v>152</v>
      </c>
    </row>
    <row r="90" spans="1:22" ht="18.75" customHeight="1">
      <c r="A90" s="70" t="s">
        <v>132</v>
      </c>
      <c r="B90" s="64">
        <v>3034</v>
      </c>
      <c r="C90" s="64">
        <v>169</v>
      </c>
      <c r="D90" s="64">
        <v>187</v>
      </c>
      <c r="E90" s="64">
        <v>174</v>
      </c>
      <c r="F90" s="64">
        <v>230</v>
      </c>
      <c r="G90" s="64">
        <v>237</v>
      </c>
      <c r="H90" s="64">
        <v>214</v>
      </c>
      <c r="I90" s="64">
        <v>238</v>
      </c>
      <c r="J90" s="64">
        <v>231</v>
      </c>
      <c r="K90" s="64">
        <v>291</v>
      </c>
      <c r="L90" s="64">
        <v>225</v>
      </c>
      <c r="M90" s="64">
        <v>199</v>
      </c>
      <c r="N90" s="64">
        <v>186</v>
      </c>
      <c r="O90" s="64">
        <v>156</v>
      </c>
      <c r="P90" s="64">
        <v>86</v>
      </c>
      <c r="Q90" s="64">
        <v>68</v>
      </c>
      <c r="R90" s="64">
        <v>52</v>
      </c>
      <c r="S90" s="64">
        <v>65</v>
      </c>
      <c r="T90" s="64">
        <v>21</v>
      </c>
      <c r="U90" s="64">
        <v>5</v>
      </c>
      <c r="V90" s="71" t="s">
        <v>153</v>
      </c>
    </row>
    <row r="91" spans="1:22" ht="18.75" customHeight="1">
      <c r="A91" s="70" t="s">
        <v>118</v>
      </c>
      <c r="B91" s="64">
        <v>17434</v>
      </c>
      <c r="C91" s="64">
        <v>988</v>
      </c>
      <c r="D91" s="64">
        <v>1095</v>
      </c>
      <c r="E91" s="64">
        <v>1104</v>
      </c>
      <c r="F91" s="64">
        <v>1363</v>
      </c>
      <c r="G91" s="64">
        <v>1361</v>
      </c>
      <c r="H91" s="64">
        <v>1324</v>
      </c>
      <c r="I91" s="64">
        <v>1421</v>
      </c>
      <c r="J91" s="64">
        <v>1479</v>
      </c>
      <c r="K91" s="64">
        <v>1532</v>
      </c>
      <c r="L91" s="64">
        <v>1299</v>
      </c>
      <c r="M91" s="64">
        <v>1137</v>
      </c>
      <c r="N91" s="64">
        <v>952</v>
      </c>
      <c r="O91" s="64">
        <v>744</v>
      </c>
      <c r="P91" s="64">
        <v>492</v>
      </c>
      <c r="Q91" s="64">
        <v>409</v>
      </c>
      <c r="R91" s="64">
        <v>277</v>
      </c>
      <c r="S91" s="64">
        <v>272</v>
      </c>
      <c r="T91" s="64">
        <v>174</v>
      </c>
      <c r="U91" s="64">
        <v>11</v>
      </c>
      <c r="V91" s="71" t="s">
        <v>145</v>
      </c>
    </row>
    <row r="92" spans="1:22" s="58" customFormat="1" ht="18.75" customHeight="1">
      <c r="A92" s="67" t="s">
        <v>134</v>
      </c>
      <c r="B92" s="68">
        <v>25047</v>
      </c>
      <c r="C92" s="68">
        <v>1327</v>
      </c>
      <c r="D92" s="68">
        <v>1330</v>
      </c>
      <c r="E92" s="68">
        <v>1474</v>
      </c>
      <c r="F92" s="68">
        <v>1771</v>
      </c>
      <c r="G92" s="68">
        <v>1885</v>
      </c>
      <c r="H92" s="68">
        <v>1738</v>
      </c>
      <c r="I92" s="68">
        <v>2009</v>
      </c>
      <c r="J92" s="68">
        <v>2121</v>
      </c>
      <c r="K92" s="68">
        <v>2359</v>
      </c>
      <c r="L92" s="68">
        <v>2001</v>
      </c>
      <c r="M92" s="68">
        <v>1699</v>
      </c>
      <c r="N92" s="68">
        <v>1474</v>
      </c>
      <c r="O92" s="68">
        <v>1135</v>
      </c>
      <c r="P92" s="68">
        <v>898</v>
      </c>
      <c r="Q92" s="68">
        <v>725</v>
      </c>
      <c r="R92" s="68">
        <v>500</v>
      </c>
      <c r="S92" s="68">
        <v>394</v>
      </c>
      <c r="T92" s="68">
        <v>204</v>
      </c>
      <c r="U92" s="68">
        <v>3</v>
      </c>
      <c r="V92" s="69" t="s">
        <v>154</v>
      </c>
    </row>
    <row r="93" spans="1:22" ht="18.75" customHeight="1">
      <c r="A93" s="70" t="s">
        <v>135</v>
      </c>
      <c r="B93" s="64">
        <v>3586</v>
      </c>
      <c r="C93" s="64">
        <v>202</v>
      </c>
      <c r="D93" s="64">
        <v>188</v>
      </c>
      <c r="E93" s="64">
        <v>220</v>
      </c>
      <c r="F93" s="64">
        <v>242</v>
      </c>
      <c r="G93" s="64">
        <v>265</v>
      </c>
      <c r="H93" s="64">
        <v>249</v>
      </c>
      <c r="I93" s="64">
        <v>271</v>
      </c>
      <c r="J93" s="64">
        <v>308</v>
      </c>
      <c r="K93" s="64">
        <v>351</v>
      </c>
      <c r="L93" s="64">
        <v>294</v>
      </c>
      <c r="M93" s="64">
        <v>256</v>
      </c>
      <c r="N93" s="64">
        <v>203</v>
      </c>
      <c r="O93" s="64">
        <v>174</v>
      </c>
      <c r="P93" s="64">
        <v>136</v>
      </c>
      <c r="Q93" s="64">
        <v>89</v>
      </c>
      <c r="R93" s="64">
        <v>71</v>
      </c>
      <c r="S93" s="64">
        <v>49</v>
      </c>
      <c r="T93" s="64">
        <v>18</v>
      </c>
      <c r="U93" s="152" t="s">
        <v>255</v>
      </c>
      <c r="V93" s="71" t="s">
        <v>155</v>
      </c>
    </row>
    <row r="94" spans="1:22" ht="18.75" customHeight="1">
      <c r="A94" s="70" t="s">
        <v>118</v>
      </c>
      <c r="B94" s="64">
        <v>21461</v>
      </c>
      <c r="C94" s="64">
        <v>1125</v>
      </c>
      <c r="D94" s="64">
        <v>1142</v>
      </c>
      <c r="E94" s="64">
        <v>1254</v>
      </c>
      <c r="F94" s="64">
        <v>1529</v>
      </c>
      <c r="G94" s="64">
        <v>1620</v>
      </c>
      <c r="H94" s="64">
        <v>1489</v>
      </c>
      <c r="I94" s="64">
        <v>1738</v>
      </c>
      <c r="J94" s="64">
        <v>1813</v>
      </c>
      <c r="K94" s="64">
        <v>2008</v>
      </c>
      <c r="L94" s="64">
        <v>1707</v>
      </c>
      <c r="M94" s="64">
        <v>1443</v>
      </c>
      <c r="N94" s="64">
        <v>1271</v>
      </c>
      <c r="O94" s="64">
        <v>961</v>
      </c>
      <c r="P94" s="64">
        <v>762</v>
      </c>
      <c r="Q94" s="64">
        <v>636</v>
      </c>
      <c r="R94" s="64">
        <v>429</v>
      </c>
      <c r="S94" s="64">
        <v>345</v>
      </c>
      <c r="T94" s="64">
        <v>186</v>
      </c>
      <c r="U94" s="64">
        <v>3</v>
      </c>
      <c r="V94" s="71" t="s">
        <v>145</v>
      </c>
    </row>
    <row r="95" spans="1:22" s="58" customFormat="1" ht="18.75" customHeight="1">
      <c r="A95" s="67" t="s">
        <v>137</v>
      </c>
      <c r="B95" s="68">
        <v>18562</v>
      </c>
      <c r="C95" s="68">
        <v>1009</v>
      </c>
      <c r="D95" s="68">
        <v>1019</v>
      </c>
      <c r="E95" s="68">
        <v>1146</v>
      </c>
      <c r="F95" s="68">
        <v>1312</v>
      </c>
      <c r="G95" s="68">
        <v>1358</v>
      </c>
      <c r="H95" s="68">
        <v>1282</v>
      </c>
      <c r="I95" s="68">
        <v>1372</v>
      </c>
      <c r="J95" s="68">
        <v>1502</v>
      </c>
      <c r="K95" s="68">
        <v>1748</v>
      </c>
      <c r="L95" s="68">
        <v>1608</v>
      </c>
      <c r="M95" s="68">
        <v>1261</v>
      </c>
      <c r="N95" s="68">
        <v>1023</v>
      </c>
      <c r="O95" s="68">
        <v>872</v>
      </c>
      <c r="P95" s="68">
        <v>564</v>
      </c>
      <c r="Q95" s="68">
        <v>550</v>
      </c>
      <c r="R95" s="68">
        <v>376</v>
      </c>
      <c r="S95" s="68">
        <v>400</v>
      </c>
      <c r="T95" s="68">
        <v>158</v>
      </c>
      <c r="U95" s="68">
        <v>2</v>
      </c>
      <c r="V95" s="69" t="s">
        <v>156</v>
      </c>
    </row>
    <row r="96" spans="1:22" ht="18.75" customHeight="1">
      <c r="A96" s="70" t="s">
        <v>139</v>
      </c>
      <c r="B96" s="64">
        <v>1156</v>
      </c>
      <c r="C96" s="64">
        <v>55</v>
      </c>
      <c r="D96" s="64">
        <v>64</v>
      </c>
      <c r="E96" s="64">
        <v>81</v>
      </c>
      <c r="F96" s="64">
        <v>80</v>
      </c>
      <c r="G96" s="64">
        <v>76</v>
      </c>
      <c r="H96" s="64">
        <v>61</v>
      </c>
      <c r="I96" s="64">
        <v>83</v>
      </c>
      <c r="J96" s="64">
        <v>82</v>
      </c>
      <c r="K96" s="64">
        <v>124</v>
      </c>
      <c r="L96" s="64">
        <v>108</v>
      </c>
      <c r="M96" s="64">
        <v>78</v>
      </c>
      <c r="N96" s="64">
        <v>72</v>
      </c>
      <c r="O96" s="64">
        <v>59</v>
      </c>
      <c r="P96" s="64">
        <v>39</v>
      </c>
      <c r="Q96" s="64">
        <v>35</v>
      </c>
      <c r="R96" s="64">
        <v>27</v>
      </c>
      <c r="S96" s="64">
        <v>18</v>
      </c>
      <c r="T96" s="64">
        <v>13</v>
      </c>
      <c r="U96" s="64">
        <v>1</v>
      </c>
      <c r="V96" s="71" t="s">
        <v>157</v>
      </c>
    </row>
    <row r="97" spans="1:22" ht="18.75" customHeight="1">
      <c r="A97" s="84" t="s">
        <v>118</v>
      </c>
      <c r="B97" s="85">
        <v>17406</v>
      </c>
      <c r="C97" s="85">
        <v>954</v>
      </c>
      <c r="D97" s="85">
        <v>955</v>
      </c>
      <c r="E97" s="85">
        <v>1065</v>
      </c>
      <c r="F97" s="85">
        <v>1232</v>
      </c>
      <c r="G97" s="85">
        <v>1282</v>
      </c>
      <c r="H97" s="85">
        <v>1221</v>
      </c>
      <c r="I97" s="85">
        <v>1289</v>
      </c>
      <c r="J97" s="85">
        <v>1420</v>
      </c>
      <c r="K97" s="85">
        <v>1624</v>
      </c>
      <c r="L97" s="85">
        <v>1500</v>
      </c>
      <c r="M97" s="85">
        <v>1183</v>
      </c>
      <c r="N97" s="85">
        <v>951</v>
      </c>
      <c r="O97" s="85">
        <v>813</v>
      </c>
      <c r="P97" s="85">
        <v>525</v>
      </c>
      <c r="Q97" s="85">
        <v>515</v>
      </c>
      <c r="R97" s="85">
        <v>349</v>
      </c>
      <c r="S97" s="85">
        <v>382</v>
      </c>
      <c r="T97" s="85">
        <v>145</v>
      </c>
      <c r="U97" s="85">
        <v>1</v>
      </c>
      <c r="V97" s="86" t="s">
        <v>145</v>
      </c>
    </row>
    <row r="98" spans="1:22">
      <c r="A98" s="87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62"/>
    </row>
    <row r="99" spans="1:22" s="7" customFormat="1">
      <c r="A99" s="7" t="s">
        <v>158</v>
      </c>
      <c r="J99" s="7" t="s">
        <v>159</v>
      </c>
    </row>
    <row r="100" spans="1:22" s="211" customFormat="1">
      <c r="A100" s="211" t="s">
        <v>160</v>
      </c>
      <c r="J100" s="211" t="s">
        <v>161</v>
      </c>
    </row>
  </sheetData>
  <mergeCells count="4">
    <mergeCell ref="A4:A8"/>
    <mergeCell ref="C4:U4"/>
    <mergeCell ref="V4:V8"/>
    <mergeCell ref="C40:U40"/>
  </mergeCells>
  <phoneticPr fontId="0" type="noConversion"/>
  <printOptions horizontalCentered="1"/>
  <pageMargins left="0.59055118110236227" right="0.39370078740157483" top="0.78740157480314965" bottom="0.39370078740157483" header="0.51181102362204722" footer="0.51181102362204722"/>
  <pageSetup paperSize="9" scale="75" orientation="landscape" horizontalDpi="4294967293" r:id="rId1"/>
  <headerFooter alignWithMargins="0"/>
  <rowBreaks count="2" manualBreakCount="2">
    <brk id="36" max="16383" man="1"/>
    <brk id="70" max="2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Q38"/>
  <sheetViews>
    <sheetView showGridLines="0" tabSelected="1" workbookViewId="0">
      <selection activeCell="G44" sqref="G44"/>
    </sheetView>
  </sheetViews>
  <sheetFormatPr defaultRowHeight="21"/>
  <cols>
    <col min="1" max="1" width="5.75" style="139" customWidth="1"/>
    <col min="2" max="2" width="3.875" style="139" customWidth="1"/>
    <col min="3" max="3" width="12.75" style="139" customWidth="1"/>
    <col min="4" max="15" width="8.375" style="139" customWidth="1"/>
    <col min="16" max="16" width="0.75" style="139" customWidth="1"/>
    <col min="17" max="17" width="27.875" style="139" customWidth="1"/>
    <col min="18" max="18" width="8.25" style="139" customWidth="1"/>
    <col min="19" max="16384" width="9" style="139"/>
  </cols>
  <sheetData>
    <row r="1" spans="1:17" s="102" customFormat="1">
      <c r="A1" s="102" t="s">
        <v>0</v>
      </c>
      <c r="B1" s="104">
        <v>1.4</v>
      </c>
      <c r="C1" s="102" t="s">
        <v>185</v>
      </c>
    </row>
    <row r="2" spans="1:17" s="102" customFormat="1">
      <c r="A2" s="102" t="s">
        <v>3</v>
      </c>
      <c r="B2" s="104">
        <v>1.4</v>
      </c>
      <c r="C2" s="102" t="s">
        <v>186</v>
      </c>
    </row>
    <row r="3" spans="1:17" ht="1.5" customHeight="1">
      <c r="A3" s="138"/>
      <c r="B3" s="138"/>
      <c r="C3" s="138"/>
      <c r="D3" s="138"/>
      <c r="E3" s="138"/>
      <c r="F3" s="138"/>
      <c r="G3" s="138"/>
      <c r="H3" s="138"/>
      <c r="I3" s="138"/>
      <c r="J3" s="138"/>
      <c r="O3" s="138"/>
      <c r="P3" s="138"/>
      <c r="Q3" s="138"/>
    </row>
    <row r="4" spans="1:17" s="108" customFormat="1" ht="15" customHeight="1">
      <c r="A4" s="292" t="s">
        <v>162</v>
      </c>
      <c r="B4" s="292"/>
      <c r="C4" s="293"/>
      <c r="D4" s="298" t="s">
        <v>163</v>
      </c>
      <c r="E4" s="299"/>
      <c r="F4" s="300"/>
      <c r="G4" s="298" t="s">
        <v>164</v>
      </c>
      <c r="H4" s="299"/>
      <c r="I4" s="300"/>
      <c r="J4" s="299" t="s">
        <v>165</v>
      </c>
      <c r="K4" s="299"/>
      <c r="L4" s="299"/>
      <c r="M4" s="298" t="s">
        <v>166</v>
      </c>
      <c r="N4" s="299"/>
      <c r="O4" s="300"/>
      <c r="P4" s="298" t="s">
        <v>31</v>
      </c>
      <c r="Q4" s="299"/>
    </row>
    <row r="5" spans="1:17" s="108" customFormat="1" ht="14.25" customHeight="1">
      <c r="A5" s="294"/>
      <c r="B5" s="294"/>
      <c r="C5" s="295"/>
      <c r="D5" s="287" t="s">
        <v>167</v>
      </c>
      <c r="E5" s="288"/>
      <c r="F5" s="289"/>
      <c r="G5" s="287" t="s">
        <v>168</v>
      </c>
      <c r="H5" s="288"/>
      <c r="I5" s="289"/>
      <c r="J5" s="287" t="s">
        <v>169</v>
      </c>
      <c r="K5" s="288"/>
      <c r="L5" s="289"/>
      <c r="M5" s="287" t="s">
        <v>170</v>
      </c>
      <c r="N5" s="288"/>
      <c r="O5" s="289"/>
      <c r="P5" s="301"/>
      <c r="Q5" s="302"/>
    </row>
    <row r="6" spans="1:17" s="108" customFormat="1" ht="15.95" customHeight="1">
      <c r="A6" s="294"/>
      <c r="B6" s="294"/>
      <c r="C6" s="295"/>
      <c r="D6" s="119" t="s">
        <v>32</v>
      </c>
      <c r="E6" s="120" t="s">
        <v>33</v>
      </c>
      <c r="F6" s="121" t="s">
        <v>34</v>
      </c>
      <c r="G6" s="119" t="s">
        <v>32</v>
      </c>
      <c r="H6" s="120" t="s">
        <v>33</v>
      </c>
      <c r="I6" s="121" t="s">
        <v>34</v>
      </c>
      <c r="J6" s="122" t="s">
        <v>32</v>
      </c>
      <c r="K6" s="120" t="s">
        <v>33</v>
      </c>
      <c r="L6" s="122" t="s">
        <v>34</v>
      </c>
      <c r="M6" s="119" t="s">
        <v>32</v>
      </c>
      <c r="N6" s="120" t="s">
        <v>33</v>
      </c>
      <c r="O6" s="121" t="s">
        <v>34</v>
      </c>
      <c r="P6" s="301"/>
      <c r="Q6" s="302"/>
    </row>
    <row r="7" spans="1:17" s="108" customFormat="1" ht="15.95" customHeight="1">
      <c r="A7" s="296"/>
      <c r="B7" s="296"/>
      <c r="C7" s="297"/>
      <c r="D7" s="157" t="s">
        <v>22</v>
      </c>
      <c r="E7" s="123" t="s">
        <v>35</v>
      </c>
      <c r="F7" s="159" t="s">
        <v>36</v>
      </c>
      <c r="G7" s="157" t="s">
        <v>22</v>
      </c>
      <c r="H7" s="123" t="s">
        <v>35</v>
      </c>
      <c r="I7" s="159" t="s">
        <v>36</v>
      </c>
      <c r="J7" s="158" t="s">
        <v>22</v>
      </c>
      <c r="K7" s="123" t="s">
        <v>35</v>
      </c>
      <c r="L7" s="158" t="s">
        <v>36</v>
      </c>
      <c r="M7" s="157" t="s">
        <v>22</v>
      </c>
      <c r="N7" s="123" t="s">
        <v>35</v>
      </c>
      <c r="O7" s="159" t="s">
        <v>36</v>
      </c>
      <c r="P7" s="303"/>
      <c r="Q7" s="304"/>
    </row>
    <row r="8" spans="1:17" s="103" customFormat="1" ht="15.95" customHeight="1">
      <c r="A8" s="290" t="s">
        <v>21</v>
      </c>
      <c r="B8" s="290"/>
      <c r="C8" s="290"/>
      <c r="D8" s="147">
        <v>3627</v>
      </c>
      <c r="E8" s="147">
        <v>1849</v>
      </c>
      <c r="F8" s="147">
        <v>1778</v>
      </c>
      <c r="G8" s="147">
        <v>2329</v>
      </c>
      <c r="H8" s="147">
        <v>1314</v>
      </c>
      <c r="I8" s="147">
        <v>1015</v>
      </c>
      <c r="J8" s="147">
        <v>16429</v>
      </c>
      <c r="K8" s="147">
        <v>8549</v>
      </c>
      <c r="L8" s="147">
        <v>7880</v>
      </c>
      <c r="M8" s="147">
        <v>15007</v>
      </c>
      <c r="N8" s="147">
        <v>7773</v>
      </c>
      <c r="O8" s="147">
        <v>7234</v>
      </c>
      <c r="P8" s="291" t="s">
        <v>22</v>
      </c>
      <c r="Q8" s="290"/>
    </row>
    <row r="9" spans="1:17" s="108" customFormat="1" ht="15.95" customHeight="1">
      <c r="A9" s="124" t="s">
        <v>171</v>
      </c>
      <c r="B9" s="125"/>
      <c r="C9" s="125"/>
      <c r="D9" s="148">
        <v>3453</v>
      </c>
      <c r="E9" s="148">
        <v>1756</v>
      </c>
      <c r="F9" s="148">
        <v>1697</v>
      </c>
      <c r="G9" s="148">
        <v>418</v>
      </c>
      <c r="H9" s="148">
        <v>227</v>
      </c>
      <c r="I9" s="148">
        <v>191</v>
      </c>
      <c r="J9" s="148">
        <v>3569</v>
      </c>
      <c r="K9" s="148">
        <v>1786</v>
      </c>
      <c r="L9" s="148">
        <v>1783</v>
      </c>
      <c r="M9" s="148">
        <v>5149</v>
      </c>
      <c r="N9" s="148">
        <v>2602</v>
      </c>
      <c r="O9" s="148">
        <v>2547</v>
      </c>
      <c r="P9" s="126"/>
      <c r="Q9" s="127" t="s">
        <v>172</v>
      </c>
    </row>
    <row r="10" spans="1:17" s="108" customFormat="1" ht="15.95" customHeight="1">
      <c r="A10" s="124" t="s">
        <v>173</v>
      </c>
      <c r="B10" s="125"/>
      <c r="C10" s="125"/>
      <c r="D10" s="148">
        <v>174</v>
      </c>
      <c r="E10" s="148">
        <v>93</v>
      </c>
      <c r="F10" s="148">
        <v>81</v>
      </c>
      <c r="G10" s="148">
        <v>1911</v>
      </c>
      <c r="H10" s="148">
        <v>1087</v>
      </c>
      <c r="I10" s="148">
        <v>824</v>
      </c>
      <c r="J10" s="148">
        <v>12860</v>
      </c>
      <c r="K10" s="148">
        <v>6763</v>
      </c>
      <c r="L10" s="148">
        <v>6097</v>
      </c>
      <c r="M10" s="148">
        <v>9858</v>
      </c>
      <c r="N10" s="148">
        <v>5171</v>
      </c>
      <c r="O10" s="148">
        <v>4687</v>
      </c>
      <c r="P10" s="126"/>
      <c r="Q10" s="127" t="s">
        <v>119</v>
      </c>
    </row>
    <row r="11" spans="1:17" s="103" customFormat="1" ht="15.95" customHeight="1">
      <c r="A11" s="128" t="s">
        <v>110</v>
      </c>
      <c r="B11" s="129"/>
      <c r="C11" s="129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30" t="s">
        <v>2</v>
      </c>
      <c r="Q11" s="131" t="s">
        <v>141</v>
      </c>
    </row>
    <row r="12" spans="1:17" s="108" customFormat="1" ht="15.95" customHeight="1">
      <c r="A12" s="124" t="s">
        <v>174</v>
      </c>
      <c r="B12" s="125"/>
      <c r="C12" s="125"/>
      <c r="D12" s="148">
        <v>3039</v>
      </c>
      <c r="E12" s="148">
        <v>1542</v>
      </c>
      <c r="F12" s="148">
        <v>1497</v>
      </c>
      <c r="G12" s="148">
        <v>143</v>
      </c>
      <c r="H12" s="148">
        <v>74</v>
      </c>
      <c r="I12" s="148">
        <v>69</v>
      </c>
      <c r="J12" s="148">
        <v>1717</v>
      </c>
      <c r="K12" s="148">
        <v>826</v>
      </c>
      <c r="L12" s="148">
        <v>891</v>
      </c>
      <c r="M12" s="148">
        <v>3182</v>
      </c>
      <c r="N12" s="148">
        <v>1574</v>
      </c>
      <c r="O12" s="148">
        <v>1608</v>
      </c>
      <c r="P12" s="126"/>
      <c r="Q12" s="127" t="s">
        <v>113</v>
      </c>
    </row>
    <row r="13" spans="1:17" s="108" customFormat="1" ht="15.95" customHeight="1">
      <c r="A13" s="124" t="s">
        <v>175</v>
      </c>
      <c r="B13" s="125"/>
      <c r="C13" s="125"/>
      <c r="D13" s="148">
        <v>1</v>
      </c>
      <c r="E13" s="149" t="s">
        <v>255</v>
      </c>
      <c r="F13" s="148">
        <v>1</v>
      </c>
      <c r="G13" s="148">
        <v>30</v>
      </c>
      <c r="H13" s="148">
        <v>19</v>
      </c>
      <c r="I13" s="148">
        <v>11</v>
      </c>
      <c r="J13" s="148">
        <v>210</v>
      </c>
      <c r="K13" s="148">
        <v>117</v>
      </c>
      <c r="L13" s="148">
        <v>93</v>
      </c>
      <c r="M13" s="148">
        <v>134</v>
      </c>
      <c r="N13" s="148">
        <v>73</v>
      </c>
      <c r="O13" s="148">
        <v>61</v>
      </c>
      <c r="P13" s="126"/>
      <c r="Q13" s="127" t="s">
        <v>115</v>
      </c>
    </row>
    <row r="14" spans="1:17" s="108" customFormat="1" ht="15.95" customHeight="1">
      <c r="A14" s="124" t="s">
        <v>176</v>
      </c>
      <c r="B14" s="125"/>
      <c r="C14" s="125"/>
      <c r="D14" s="149" t="s">
        <v>255</v>
      </c>
      <c r="E14" s="149" t="s">
        <v>255</v>
      </c>
      <c r="F14" s="149" t="s">
        <v>255</v>
      </c>
      <c r="G14" s="148">
        <v>34</v>
      </c>
      <c r="H14" s="148">
        <v>17</v>
      </c>
      <c r="I14" s="148">
        <v>17</v>
      </c>
      <c r="J14" s="148">
        <v>221</v>
      </c>
      <c r="K14" s="148">
        <v>122</v>
      </c>
      <c r="L14" s="148">
        <v>99</v>
      </c>
      <c r="M14" s="148">
        <v>148</v>
      </c>
      <c r="N14" s="148">
        <v>78</v>
      </c>
      <c r="O14" s="148">
        <v>70</v>
      </c>
      <c r="P14" s="126"/>
      <c r="Q14" s="127" t="s">
        <v>117</v>
      </c>
    </row>
    <row r="15" spans="1:17" s="108" customFormat="1" ht="15.95" customHeight="1">
      <c r="A15" s="124" t="s">
        <v>177</v>
      </c>
      <c r="B15" s="125"/>
      <c r="C15" s="125"/>
      <c r="D15" s="148">
        <v>5</v>
      </c>
      <c r="E15" s="148">
        <v>2</v>
      </c>
      <c r="F15" s="148">
        <v>3</v>
      </c>
      <c r="G15" s="148">
        <v>602</v>
      </c>
      <c r="H15" s="148">
        <v>344</v>
      </c>
      <c r="I15" s="148">
        <v>258</v>
      </c>
      <c r="J15" s="148">
        <v>4034</v>
      </c>
      <c r="K15" s="148">
        <v>2115</v>
      </c>
      <c r="L15" s="148">
        <v>1919</v>
      </c>
      <c r="M15" s="148">
        <v>3036</v>
      </c>
      <c r="N15" s="148">
        <v>1582</v>
      </c>
      <c r="O15" s="148">
        <v>1454</v>
      </c>
      <c r="P15" s="126"/>
      <c r="Q15" s="127" t="s">
        <v>119</v>
      </c>
    </row>
    <row r="16" spans="1:17" s="103" customFormat="1" ht="15.95" customHeight="1">
      <c r="A16" s="128" t="s">
        <v>120</v>
      </c>
      <c r="B16" s="129"/>
      <c r="C16" s="129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30"/>
      <c r="Q16" s="131" t="s">
        <v>146</v>
      </c>
    </row>
    <row r="17" spans="1:17" s="108" customFormat="1" ht="15.95" customHeight="1">
      <c r="A17" s="124" t="s">
        <v>178</v>
      </c>
      <c r="B17" s="125"/>
      <c r="C17" s="125"/>
      <c r="D17" s="148">
        <v>242</v>
      </c>
      <c r="E17" s="148">
        <v>123</v>
      </c>
      <c r="F17" s="148">
        <v>119</v>
      </c>
      <c r="G17" s="148">
        <v>20</v>
      </c>
      <c r="H17" s="148">
        <v>14</v>
      </c>
      <c r="I17" s="148">
        <v>6</v>
      </c>
      <c r="J17" s="148">
        <v>160</v>
      </c>
      <c r="K17" s="148">
        <v>80</v>
      </c>
      <c r="L17" s="148">
        <v>80</v>
      </c>
      <c r="M17" s="148">
        <v>349</v>
      </c>
      <c r="N17" s="148">
        <v>174</v>
      </c>
      <c r="O17" s="148">
        <v>175</v>
      </c>
      <c r="P17" s="126"/>
      <c r="Q17" s="127" t="s">
        <v>122</v>
      </c>
    </row>
    <row r="18" spans="1:17" s="108" customFormat="1" ht="15.95" customHeight="1">
      <c r="A18" s="124" t="s">
        <v>177</v>
      </c>
      <c r="B18" s="125"/>
      <c r="C18" s="125"/>
      <c r="D18" s="148">
        <v>3</v>
      </c>
      <c r="E18" s="148">
        <v>2</v>
      </c>
      <c r="F18" s="148">
        <v>1</v>
      </c>
      <c r="G18" s="148">
        <v>214</v>
      </c>
      <c r="H18" s="148">
        <v>124</v>
      </c>
      <c r="I18" s="148">
        <v>90</v>
      </c>
      <c r="J18" s="148">
        <v>1938</v>
      </c>
      <c r="K18" s="148">
        <v>980</v>
      </c>
      <c r="L18" s="148">
        <v>958</v>
      </c>
      <c r="M18" s="148">
        <v>1422</v>
      </c>
      <c r="N18" s="148">
        <v>722</v>
      </c>
      <c r="O18" s="148">
        <v>700</v>
      </c>
      <c r="P18" s="126"/>
      <c r="Q18" s="127" t="s">
        <v>119</v>
      </c>
    </row>
    <row r="19" spans="1:17" s="108" customFormat="1" ht="15.95" customHeight="1">
      <c r="A19" s="128" t="s">
        <v>123</v>
      </c>
      <c r="B19" s="125"/>
      <c r="C19" s="125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26"/>
      <c r="Q19" s="131" t="s">
        <v>148</v>
      </c>
    </row>
    <row r="20" spans="1:17" s="108" customFormat="1" ht="15.95" customHeight="1">
      <c r="A20" s="124" t="s">
        <v>350</v>
      </c>
      <c r="B20" s="125"/>
      <c r="C20" s="125"/>
      <c r="D20" s="149" t="s">
        <v>255</v>
      </c>
      <c r="E20" s="149" t="s">
        <v>255</v>
      </c>
      <c r="F20" s="149" t="s">
        <v>255</v>
      </c>
      <c r="G20" s="148">
        <v>25</v>
      </c>
      <c r="H20" s="148">
        <v>13</v>
      </c>
      <c r="I20" s="148">
        <v>12</v>
      </c>
      <c r="J20" s="148">
        <v>178</v>
      </c>
      <c r="K20" s="148">
        <v>89</v>
      </c>
      <c r="L20" s="148">
        <v>89</v>
      </c>
      <c r="M20" s="148">
        <v>143</v>
      </c>
      <c r="N20" s="148">
        <v>78</v>
      </c>
      <c r="O20" s="148">
        <v>65</v>
      </c>
      <c r="P20" s="126"/>
      <c r="Q20" s="127" t="s">
        <v>353</v>
      </c>
    </row>
    <row r="21" spans="1:17" s="108" customFormat="1" ht="15.95" customHeight="1">
      <c r="A21" s="124" t="s">
        <v>177</v>
      </c>
      <c r="B21" s="125"/>
      <c r="C21" s="125"/>
      <c r="D21" s="148">
        <v>93</v>
      </c>
      <c r="E21" s="148">
        <v>50</v>
      </c>
      <c r="F21" s="148">
        <v>43</v>
      </c>
      <c r="G21" s="148">
        <v>220</v>
      </c>
      <c r="H21" s="148">
        <v>140</v>
      </c>
      <c r="I21" s="148">
        <v>80</v>
      </c>
      <c r="J21" s="148">
        <v>1962</v>
      </c>
      <c r="K21" s="148">
        <v>1014</v>
      </c>
      <c r="L21" s="148">
        <v>948</v>
      </c>
      <c r="M21" s="148">
        <v>1482</v>
      </c>
      <c r="N21" s="148">
        <v>766</v>
      </c>
      <c r="O21" s="148">
        <v>716</v>
      </c>
      <c r="P21" s="126"/>
      <c r="Q21" s="127" t="s">
        <v>119</v>
      </c>
    </row>
    <row r="22" spans="1:17" s="103" customFormat="1" ht="15.95" customHeight="1">
      <c r="A22" s="128" t="s">
        <v>125</v>
      </c>
      <c r="B22" s="129"/>
      <c r="C22" s="129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30"/>
      <c r="Q22" s="131" t="s">
        <v>149</v>
      </c>
    </row>
    <row r="23" spans="1:17" s="108" customFormat="1" ht="15.95" customHeight="1">
      <c r="A23" s="124" t="s">
        <v>179</v>
      </c>
      <c r="B23" s="125"/>
      <c r="C23" s="125"/>
      <c r="D23" s="149" t="s">
        <v>255</v>
      </c>
      <c r="E23" s="149" t="s">
        <v>255</v>
      </c>
      <c r="F23" s="149" t="s">
        <v>255</v>
      </c>
      <c r="G23" s="148">
        <v>15</v>
      </c>
      <c r="H23" s="148">
        <v>9</v>
      </c>
      <c r="I23" s="148">
        <v>6</v>
      </c>
      <c r="J23" s="148">
        <v>144</v>
      </c>
      <c r="K23" s="148">
        <v>64</v>
      </c>
      <c r="L23" s="148">
        <v>80</v>
      </c>
      <c r="M23" s="148">
        <v>128</v>
      </c>
      <c r="N23" s="148">
        <v>71</v>
      </c>
      <c r="O23" s="148">
        <v>57</v>
      </c>
      <c r="P23" s="126"/>
      <c r="Q23" s="127" t="s">
        <v>128</v>
      </c>
    </row>
    <row r="24" spans="1:17" s="108" customFormat="1" ht="15.95" customHeight="1">
      <c r="A24" s="124" t="s">
        <v>180</v>
      </c>
      <c r="B24" s="125"/>
      <c r="C24" s="125"/>
      <c r="D24" s="149" t="s">
        <v>255</v>
      </c>
      <c r="E24" s="149" t="s">
        <v>255</v>
      </c>
      <c r="F24" s="149" t="s">
        <v>255</v>
      </c>
      <c r="G24" s="148">
        <v>49</v>
      </c>
      <c r="H24" s="148">
        <v>22</v>
      </c>
      <c r="I24" s="148">
        <v>27</v>
      </c>
      <c r="J24" s="148">
        <v>283</v>
      </c>
      <c r="K24" s="148">
        <v>155</v>
      </c>
      <c r="L24" s="148">
        <v>128</v>
      </c>
      <c r="M24" s="148">
        <v>242</v>
      </c>
      <c r="N24" s="148">
        <v>134</v>
      </c>
      <c r="O24" s="148">
        <v>108</v>
      </c>
      <c r="P24" s="126"/>
      <c r="Q24" s="127" t="s">
        <v>130</v>
      </c>
    </row>
    <row r="25" spans="1:17" s="108" customFormat="1" ht="15.95" customHeight="1">
      <c r="A25" s="124" t="s">
        <v>177</v>
      </c>
      <c r="B25" s="125"/>
      <c r="C25" s="125"/>
      <c r="D25" s="148">
        <v>72</v>
      </c>
      <c r="E25" s="148">
        <v>39</v>
      </c>
      <c r="F25" s="148">
        <v>33</v>
      </c>
      <c r="G25" s="148">
        <v>124</v>
      </c>
      <c r="H25" s="148">
        <v>66</v>
      </c>
      <c r="I25" s="148">
        <v>58</v>
      </c>
      <c r="J25" s="148">
        <v>812</v>
      </c>
      <c r="K25" s="148">
        <v>449</v>
      </c>
      <c r="L25" s="148">
        <v>363</v>
      </c>
      <c r="M25" s="148">
        <v>741</v>
      </c>
      <c r="N25" s="148">
        <v>391</v>
      </c>
      <c r="O25" s="148">
        <v>350</v>
      </c>
      <c r="P25" s="126"/>
      <c r="Q25" s="127" t="s">
        <v>119</v>
      </c>
    </row>
    <row r="26" spans="1:17" s="103" customFormat="1" ht="15.95" customHeight="1">
      <c r="A26" s="128" t="s">
        <v>131</v>
      </c>
      <c r="B26" s="129"/>
      <c r="C26" s="129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30"/>
      <c r="Q26" s="131" t="s">
        <v>152</v>
      </c>
    </row>
    <row r="27" spans="1:17" s="108" customFormat="1" ht="15.95" customHeight="1">
      <c r="A27" s="124" t="s">
        <v>181</v>
      </c>
      <c r="B27" s="125"/>
      <c r="C27" s="125"/>
      <c r="D27" s="148">
        <v>79</v>
      </c>
      <c r="E27" s="148">
        <v>42</v>
      </c>
      <c r="F27" s="148">
        <v>37</v>
      </c>
      <c r="G27" s="148">
        <v>40</v>
      </c>
      <c r="H27" s="148">
        <v>22</v>
      </c>
      <c r="I27" s="148">
        <v>18</v>
      </c>
      <c r="J27" s="148">
        <v>205</v>
      </c>
      <c r="K27" s="148">
        <v>92</v>
      </c>
      <c r="L27" s="148">
        <v>113</v>
      </c>
      <c r="M27" s="148">
        <v>330</v>
      </c>
      <c r="N27" s="148">
        <v>165</v>
      </c>
      <c r="O27" s="148">
        <v>165</v>
      </c>
      <c r="P27" s="126"/>
      <c r="Q27" s="127" t="s">
        <v>133</v>
      </c>
    </row>
    <row r="28" spans="1:17" s="108" customFormat="1" ht="15.95" customHeight="1">
      <c r="A28" s="124" t="s">
        <v>177</v>
      </c>
      <c r="B28" s="125"/>
      <c r="C28" s="125"/>
      <c r="D28" s="149" t="s">
        <v>255</v>
      </c>
      <c r="E28" s="149" t="s">
        <v>255</v>
      </c>
      <c r="F28" s="149" t="s">
        <v>255</v>
      </c>
      <c r="G28" s="148">
        <v>217</v>
      </c>
      <c r="H28" s="148">
        <v>109</v>
      </c>
      <c r="I28" s="148">
        <v>108</v>
      </c>
      <c r="J28" s="148">
        <v>1387</v>
      </c>
      <c r="K28" s="148">
        <v>744</v>
      </c>
      <c r="L28" s="148">
        <v>643</v>
      </c>
      <c r="M28" s="148">
        <v>1064</v>
      </c>
      <c r="N28" s="148">
        <v>552</v>
      </c>
      <c r="O28" s="148">
        <v>512</v>
      </c>
      <c r="P28" s="126"/>
      <c r="Q28" s="127" t="s">
        <v>119</v>
      </c>
    </row>
    <row r="29" spans="1:17" s="103" customFormat="1" ht="15.95" customHeight="1">
      <c r="A29" s="128" t="s">
        <v>134</v>
      </c>
      <c r="B29" s="129"/>
      <c r="C29" s="129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30"/>
      <c r="Q29" s="131" t="s">
        <v>154</v>
      </c>
    </row>
    <row r="30" spans="1:17" s="108" customFormat="1" ht="15.95" customHeight="1">
      <c r="A30" s="124" t="s">
        <v>182</v>
      </c>
      <c r="B30" s="125"/>
      <c r="C30" s="125"/>
      <c r="D30" s="148">
        <v>71</v>
      </c>
      <c r="E30" s="148">
        <v>42</v>
      </c>
      <c r="F30" s="148">
        <v>29</v>
      </c>
      <c r="G30" s="148">
        <v>39</v>
      </c>
      <c r="H30" s="148">
        <v>24</v>
      </c>
      <c r="I30" s="148">
        <v>15</v>
      </c>
      <c r="J30" s="148">
        <v>295</v>
      </c>
      <c r="K30" s="148">
        <v>160</v>
      </c>
      <c r="L30" s="148">
        <v>135</v>
      </c>
      <c r="M30" s="148">
        <v>344</v>
      </c>
      <c r="N30" s="148">
        <v>177</v>
      </c>
      <c r="O30" s="148">
        <v>167</v>
      </c>
      <c r="P30" s="126"/>
      <c r="Q30" s="127" t="s">
        <v>136</v>
      </c>
    </row>
    <row r="31" spans="1:17" s="108" customFormat="1" ht="15.95" customHeight="1">
      <c r="A31" s="124" t="s">
        <v>177</v>
      </c>
      <c r="B31" s="125"/>
      <c r="C31" s="125"/>
      <c r="D31" s="149" t="s">
        <v>255</v>
      </c>
      <c r="E31" s="149" t="s">
        <v>255</v>
      </c>
      <c r="F31" s="149" t="s">
        <v>255</v>
      </c>
      <c r="G31" s="148">
        <v>313</v>
      </c>
      <c r="H31" s="148">
        <v>175</v>
      </c>
      <c r="I31" s="148">
        <v>138</v>
      </c>
      <c r="J31" s="148">
        <v>1511</v>
      </c>
      <c r="K31" s="148">
        <v>829</v>
      </c>
      <c r="L31" s="148">
        <v>682</v>
      </c>
      <c r="M31" s="148">
        <v>1211</v>
      </c>
      <c r="N31" s="148">
        <v>666</v>
      </c>
      <c r="O31" s="148">
        <v>545</v>
      </c>
      <c r="P31" s="126"/>
      <c r="Q31" s="127" t="s">
        <v>119</v>
      </c>
    </row>
    <row r="32" spans="1:17" s="103" customFormat="1" ht="15.95" customHeight="1">
      <c r="A32" s="128" t="s">
        <v>137</v>
      </c>
      <c r="B32" s="129"/>
      <c r="C32" s="129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30"/>
      <c r="Q32" s="131" t="s">
        <v>156</v>
      </c>
    </row>
    <row r="33" spans="1:17" s="108" customFormat="1" ht="15.95" customHeight="1">
      <c r="A33" s="124" t="s">
        <v>183</v>
      </c>
      <c r="B33" s="127"/>
      <c r="C33" s="127"/>
      <c r="D33" s="148">
        <v>21</v>
      </c>
      <c r="E33" s="148">
        <v>7</v>
      </c>
      <c r="F33" s="148">
        <v>14</v>
      </c>
      <c r="G33" s="148">
        <v>23</v>
      </c>
      <c r="H33" s="148">
        <v>13</v>
      </c>
      <c r="I33" s="148">
        <v>10</v>
      </c>
      <c r="J33" s="148">
        <v>156</v>
      </c>
      <c r="K33" s="148">
        <v>81</v>
      </c>
      <c r="L33" s="148">
        <v>75</v>
      </c>
      <c r="M33" s="148">
        <v>149</v>
      </c>
      <c r="N33" s="148">
        <v>78</v>
      </c>
      <c r="O33" s="148">
        <v>71</v>
      </c>
      <c r="P33" s="126"/>
      <c r="Q33" s="127" t="s">
        <v>140</v>
      </c>
    </row>
    <row r="34" spans="1:17" s="108" customFormat="1" ht="15.95" customHeight="1">
      <c r="A34" s="132" t="s">
        <v>177</v>
      </c>
      <c r="B34" s="133"/>
      <c r="C34" s="133"/>
      <c r="D34" s="150">
        <v>1</v>
      </c>
      <c r="E34" s="151" t="s">
        <v>255</v>
      </c>
      <c r="F34" s="150">
        <v>1</v>
      </c>
      <c r="G34" s="150">
        <v>221</v>
      </c>
      <c r="H34" s="150">
        <v>129</v>
      </c>
      <c r="I34" s="150">
        <v>92</v>
      </c>
      <c r="J34" s="150">
        <v>1216</v>
      </c>
      <c r="K34" s="150">
        <v>632</v>
      </c>
      <c r="L34" s="150">
        <v>584</v>
      </c>
      <c r="M34" s="150">
        <v>902</v>
      </c>
      <c r="N34" s="150">
        <v>492</v>
      </c>
      <c r="O34" s="150">
        <v>410</v>
      </c>
      <c r="P34" s="134"/>
      <c r="Q34" s="133" t="s">
        <v>119</v>
      </c>
    </row>
    <row r="35" spans="1:17" s="125" customFormat="1" ht="3" customHeight="1"/>
    <row r="36" spans="1:17" s="125" customFormat="1" ht="15.95" customHeight="1">
      <c r="A36" s="125" t="s">
        <v>24</v>
      </c>
    </row>
    <row r="37" spans="1:17" s="125" customFormat="1" ht="15.95" customHeight="1">
      <c r="A37" s="125" t="s">
        <v>184</v>
      </c>
    </row>
    <row r="38" spans="1:17" ht="15" customHeight="1">
      <c r="A38" s="125"/>
      <c r="B38" s="125"/>
      <c r="C38" s="125"/>
    </row>
  </sheetData>
  <mergeCells count="12">
    <mergeCell ref="G5:I5"/>
    <mergeCell ref="J5:L5"/>
    <mergeCell ref="M5:O5"/>
    <mergeCell ref="A8:C8"/>
    <mergeCell ref="P8:Q8"/>
    <mergeCell ref="A4:C7"/>
    <mergeCell ref="D4:F4"/>
    <mergeCell ref="G4:I4"/>
    <mergeCell ref="J4:L4"/>
    <mergeCell ref="M4:O4"/>
    <mergeCell ref="P4:Q7"/>
    <mergeCell ref="D5:F5"/>
  </mergeCells>
  <phoneticPr fontId="0" type="noConversion"/>
  <printOptions horizontalCentered="1"/>
  <pageMargins left="0.59055118110236227" right="0.39370078740157483" top="0.78740157480314965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18"/>
  <sheetViews>
    <sheetView showGridLines="0" workbookViewId="0">
      <selection activeCell="K34" sqref="K34"/>
    </sheetView>
  </sheetViews>
  <sheetFormatPr defaultRowHeight="21"/>
  <cols>
    <col min="1" max="1" width="0.75" style="139" customWidth="1"/>
    <col min="2" max="2" width="5.625" style="139" customWidth="1"/>
    <col min="3" max="3" width="3.375" style="139" customWidth="1"/>
    <col min="4" max="4" width="1.875" style="139" customWidth="1"/>
    <col min="5" max="6" width="11.75" style="139" customWidth="1"/>
    <col min="7" max="7" width="11.625" style="139" customWidth="1"/>
    <col min="8" max="11" width="11.375" style="139" customWidth="1"/>
    <col min="12" max="12" width="11.625" style="139" customWidth="1"/>
    <col min="13" max="13" width="13.25" style="138" customWidth="1"/>
    <col min="14" max="14" width="2.5" style="139" customWidth="1"/>
    <col min="15" max="15" width="7.25" style="139" customWidth="1"/>
    <col min="16" max="16384" width="9" style="139"/>
  </cols>
  <sheetData>
    <row r="1" spans="1:13" s="102" customFormat="1">
      <c r="B1" s="102" t="s">
        <v>0</v>
      </c>
      <c r="C1" s="104">
        <v>1.5</v>
      </c>
      <c r="D1" s="102" t="s">
        <v>187</v>
      </c>
      <c r="M1" s="172"/>
    </row>
    <row r="2" spans="1:13" s="103" customFormat="1">
      <c r="B2" s="102" t="s">
        <v>3</v>
      </c>
      <c r="C2" s="104">
        <v>1.5</v>
      </c>
      <c r="D2" s="102" t="s">
        <v>188</v>
      </c>
      <c r="E2" s="102"/>
      <c r="F2" s="102"/>
      <c r="G2" s="102"/>
      <c r="H2" s="102"/>
      <c r="I2" s="102"/>
      <c r="J2" s="102"/>
      <c r="K2" s="102"/>
      <c r="L2" s="102"/>
      <c r="M2" s="173"/>
    </row>
    <row r="3" spans="1:13" ht="6" customHeight="1">
      <c r="A3" s="138"/>
      <c r="B3" s="138"/>
      <c r="C3" s="138"/>
      <c r="D3" s="138"/>
      <c r="E3" s="138"/>
      <c r="F3" s="138"/>
      <c r="G3" s="138"/>
      <c r="H3" s="138"/>
    </row>
    <row r="4" spans="1:13" s="125" customFormat="1" ht="18.75">
      <c r="A4" s="307" t="s">
        <v>189</v>
      </c>
      <c r="B4" s="307"/>
      <c r="C4" s="307"/>
      <c r="D4" s="308"/>
      <c r="E4" s="313" t="s">
        <v>190</v>
      </c>
      <c r="F4" s="313"/>
      <c r="G4" s="313"/>
      <c r="H4" s="313"/>
      <c r="I4" s="313" t="s">
        <v>191</v>
      </c>
      <c r="J4" s="313"/>
      <c r="K4" s="313"/>
      <c r="L4" s="313"/>
      <c r="M4" s="315" t="s">
        <v>192</v>
      </c>
    </row>
    <row r="5" spans="1:13" s="125" customFormat="1" ht="20.25">
      <c r="A5" s="309"/>
      <c r="B5" s="309"/>
      <c r="C5" s="309"/>
      <c r="D5" s="310"/>
      <c r="E5" s="135" t="s">
        <v>193</v>
      </c>
      <c r="F5" s="135" t="s">
        <v>194</v>
      </c>
      <c r="G5" s="135" t="s">
        <v>195</v>
      </c>
      <c r="H5" s="135" t="s">
        <v>196</v>
      </c>
      <c r="I5" s="135" t="s">
        <v>344</v>
      </c>
      <c r="J5" s="135" t="s">
        <v>345</v>
      </c>
      <c r="K5" s="135" t="s">
        <v>346</v>
      </c>
      <c r="L5" s="135" t="s">
        <v>347</v>
      </c>
      <c r="M5" s="316"/>
    </row>
    <row r="6" spans="1:13" s="125" customFormat="1" ht="18.75">
      <c r="A6" s="311"/>
      <c r="B6" s="311"/>
      <c r="C6" s="311"/>
      <c r="D6" s="312"/>
      <c r="E6" s="136" t="s">
        <v>197</v>
      </c>
      <c r="F6" s="136" t="s">
        <v>168</v>
      </c>
      <c r="G6" s="136" t="s">
        <v>198</v>
      </c>
      <c r="H6" s="136" t="s">
        <v>199</v>
      </c>
      <c r="I6" s="136" t="s">
        <v>197</v>
      </c>
      <c r="J6" s="136" t="s">
        <v>168</v>
      </c>
      <c r="K6" s="136" t="s">
        <v>198</v>
      </c>
      <c r="L6" s="136" t="s">
        <v>199</v>
      </c>
      <c r="M6" s="317"/>
    </row>
    <row r="7" spans="1:13" s="125" customFormat="1" ht="53.25" customHeight="1">
      <c r="A7" s="305">
        <v>2551</v>
      </c>
      <c r="B7" s="305"/>
      <c r="C7" s="305"/>
      <c r="D7" s="306"/>
      <c r="E7" s="100">
        <v>3702</v>
      </c>
      <c r="F7" s="100">
        <v>2203</v>
      </c>
      <c r="G7" s="100">
        <v>16</v>
      </c>
      <c r="H7" s="100">
        <v>2</v>
      </c>
      <c r="I7" s="101">
        <v>10.02</v>
      </c>
      <c r="J7" s="101">
        <v>5.96</v>
      </c>
      <c r="K7" s="101">
        <v>4.32</v>
      </c>
      <c r="L7" s="101">
        <v>54.02</v>
      </c>
      <c r="M7" s="163">
        <v>2008</v>
      </c>
    </row>
    <row r="8" spans="1:13" s="125" customFormat="1" ht="53.25" customHeight="1">
      <c r="A8" s="314">
        <v>2552</v>
      </c>
      <c r="B8" s="314"/>
      <c r="C8" s="314"/>
      <c r="D8" s="306"/>
      <c r="E8" s="100">
        <v>3509</v>
      </c>
      <c r="F8" s="100">
        <v>2117</v>
      </c>
      <c r="G8" s="100">
        <v>24</v>
      </c>
      <c r="H8" s="100">
        <v>0</v>
      </c>
      <c r="I8" s="101">
        <v>9.4600000000000009</v>
      </c>
      <c r="J8" s="101">
        <v>5.71</v>
      </c>
      <c r="K8" s="101">
        <v>6.84</v>
      </c>
      <c r="L8" s="101">
        <v>0</v>
      </c>
      <c r="M8" s="163">
        <v>2009</v>
      </c>
    </row>
    <row r="9" spans="1:13" s="108" customFormat="1" ht="53.25" customHeight="1">
      <c r="A9" s="314">
        <v>2553</v>
      </c>
      <c r="B9" s="314"/>
      <c r="C9" s="314"/>
      <c r="D9" s="306"/>
      <c r="E9" s="100">
        <v>3636</v>
      </c>
      <c r="F9" s="100">
        <v>2227</v>
      </c>
      <c r="G9" s="100">
        <v>30</v>
      </c>
      <c r="H9" s="100">
        <v>0</v>
      </c>
      <c r="I9" s="101">
        <v>9.7899999999999991</v>
      </c>
      <c r="J9" s="101">
        <v>6</v>
      </c>
      <c r="K9" s="101">
        <v>8.25</v>
      </c>
      <c r="L9" s="101">
        <v>0</v>
      </c>
      <c r="M9" s="163">
        <v>2010</v>
      </c>
    </row>
    <row r="10" spans="1:13" s="108" customFormat="1" ht="53.25" customHeight="1">
      <c r="A10" s="314">
        <v>2554</v>
      </c>
      <c r="B10" s="314"/>
      <c r="C10" s="314"/>
      <c r="D10" s="306"/>
      <c r="E10" s="100">
        <v>3844</v>
      </c>
      <c r="F10" s="100">
        <v>2317</v>
      </c>
      <c r="G10" s="100">
        <v>12</v>
      </c>
      <c r="H10" s="100">
        <v>1</v>
      </c>
      <c r="I10" s="101">
        <v>10.33</v>
      </c>
      <c r="J10" s="101">
        <v>6.22</v>
      </c>
      <c r="K10" s="101">
        <v>3.12</v>
      </c>
      <c r="L10" s="101">
        <v>26.01</v>
      </c>
      <c r="M10" s="163">
        <v>2011</v>
      </c>
    </row>
    <row r="11" spans="1:13" s="108" customFormat="1" ht="53.25" customHeight="1">
      <c r="A11" s="305">
        <v>2555</v>
      </c>
      <c r="B11" s="305"/>
      <c r="C11" s="305"/>
      <c r="D11" s="306"/>
      <c r="E11" s="100">
        <v>3581</v>
      </c>
      <c r="F11" s="100">
        <v>2281</v>
      </c>
      <c r="G11" s="100">
        <v>23</v>
      </c>
      <c r="H11" s="143">
        <v>0</v>
      </c>
      <c r="I11" s="101">
        <v>9.64</v>
      </c>
      <c r="J11" s="101">
        <v>6.13</v>
      </c>
      <c r="K11" s="101">
        <v>6.42</v>
      </c>
      <c r="L11" s="144">
        <v>0</v>
      </c>
      <c r="M11" s="163">
        <v>2012</v>
      </c>
    </row>
    <row r="12" spans="1:13" s="108" customFormat="1" ht="6" customHeight="1">
      <c r="A12" s="106"/>
      <c r="B12" s="106"/>
      <c r="C12" s="106"/>
      <c r="D12" s="106"/>
      <c r="E12" s="174"/>
      <c r="F12" s="174"/>
      <c r="G12" s="174"/>
      <c r="H12" s="174"/>
      <c r="I12" s="174"/>
      <c r="J12" s="174"/>
      <c r="K12" s="174"/>
      <c r="L12" s="174"/>
      <c r="M12" s="175"/>
    </row>
    <row r="13" spans="1:13" s="108" customFormat="1" ht="6" customHeight="1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13" s="108" customFormat="1" ht="18.75">
      <c r="A14" s="116"/>
      <c r="B14" s="116" t="s">
        <v>200</v>
      </c>
      <c r="C14" s="116"/>
      <c r="D14" s="116" t="s">
        <v>201</v>
      </c>
      <c r="E14" s="116"/>
      <c r="F14" s="116"/>
      <c r="G14" s="116"/>
      <c r="H14" s="137" t="s">
        <v>202</v>
      </c>
      <c r="I14" s="116" t="s">
        <v>203</v>
      </c>
      <c r="J14" s="116"/>
      <c r="K14" s="116"/>
      <c r="L14" s="116"/>
      <c r="M14" s="116"/>
    </row>
    <row r="15" spans="1:13">
      <c r="A15" s="138"/>
      <c r="B15" s="138"/>
      <c r="C15" s="138"/>
      <c r="D15" s="116" t="s">
        <v>204</v>
      </c>
      <c r="E15" s="138"/>
      <c r="F15" s="138"/>
      <c r="G15" s="138"/>
      <c r="I15" s="116" t="s">
        <v>205</v>
      </c>
      <c r="J15" s="138"/>
      <c r="K15" s="138"/>
      <c r="L15" s="138"/>
    </row>
    <row r="16" spans="1:13">
      <c r="A16" s="138"/>
      <c r="B16" s="138"/>
      <c r="C16" s="138"/>
      <c r="D16" s="116" t="s">
        <v>206</v>
      </c>
      <c r="E16" s="138"/>
      <c r="F16" s="138"/>
      <c r="G16" s="138"/>
      <c r="I16" s="116" t="s">
        <v>207</v>
      </c>
      <c r="J16" s="138"/>
      <c r="K16" s="138"/>
      <c r="L16" s="138"/>
    </row>
    <row r="17" spans="2:13" s="108" customFormat="1" ht="18.75">
      <c r="B17" s="140" t="s">
        <v>208</v>
      </c>
      <c r="M17" s="116"/>
    </row>
    <row r="18" spans="2:13" s="108" customFormat="1" ht="18.75">
      <c r="B18" s="125" t="s">
        <v>209</v>
      </c>
      <c r="M18" s="116"/>
    </row>
  </sheetData>
  <mergeCells count="9">
    <mergeCell ref="A11:D11"/>
    <mergeCell ref="A4:D6"/>
    <mergeCell ref="E4:H4"/>
    <mergeCell ref="I4:L4"/>
    <mergeCell ref="A10:D10"/>
    <mergeCell ref="M4:M6"/>
    <mergeCell ref="A7:D7"/>
    <mergeCell ref="A8:D8"/>
    <mergeCell ref="A9:D9"/>
  </mergeCells>
  <phoneticPr fontId="0" type="noConversion"/>
  <pageMargins left="0.59055118110236227" right="0.39370078740157483" top="0.78740157480314965" bottom="0.39370078740157483" header="0.51181102362204722" footer="0.51181102362204722"/>
  <pageSetup paperSize="9" orientation="landscape" horizontalDpi="4294967294" verticalDpi="429496729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O19"/>
  <sheetViews>
    <sheetView showGridLines="0" workbookViewId="0">
      <selection activeCell="H9" sqref="H9"/>
    </sheetView>
  </sheetViews>
  <sheetFormatPr defaultRowHeight="21"/>
  <cols>
    <col min="1" max="1" width="0.75" style="139" customWidth="1"/>
    <col min="2" max="2" width="5.75" style="139" customWidth="1"/>
    <col min="3" max="3" width="3.75" style="139" customWidth="1"/>
    <col min="4" max="4" width="5.375" style="139" customWidth="1"/>
    <col min="5" max="9" width="8.125" style="139" customWidth="1"/>
    <col min="10" max="14" width="8.875" style="139" customWidth="1"/>
    <col min="15" max="15" width="17.625" style="138" customWidth="1"/>
    <col min="16" max="16" width="1.5" style="139" customWidth="1"/>
    <col min="17" max="17" width="7.875" style="139" customWidth="1"/>
    <col min="18" max="16384" width="9" style="139"/>
  </cols>
  <sheetData>
    <row r="1" spans="1:15" s="102" customFormat="1">
      <c r="B1" s="102" t="s">
        <v>0</v>
      </c>
      <c r="C1" s="104">
        <v>1.6</v>
      </c>
      <c r="D1" s="102" t="s">
        <v>233</v>
      </c>
      <c r="O1" s="172"/>
    </row>
    <row r="2" spans="1:15" s="103" customFormat="1">
      <c r="B2" s="102" t="s">
        <v>3</v>
      </c>
      <c r="C2" s="104">
        <v>1.6</v>
      </c>
      <c r="D2" s="102" t="s">
        <v>234</v>
      </c>
      <c r="E2" s="102"/>
      <c r="F2" s="102"/>
      <c r="G2" s="102"/>
      <c r="H2" s="102"/>
      <c r="I2" s="102"/>
      <c r="J2" s="102"/>
      <c r="O2" s="173"/>
    </row>
    <row r="3" spans="1:15" ht="6" customHeight="1">
      <c r="A3" s="138"/>
      <c r="B3" s="138"/>
      <c r="C3" s="138"/>
      <c r="D3" s="138"/>
      <c r="E3" s="138"/>
      <c r="F3" s="138"/>
      <c r="G3" s="138"/>
      <c r="H3" s="138"/>
      <c r="I3" s="138"/>
    </row>
    <row r="4" spans="1:15" s="125" customFormat="1" ht="22.5" customHeight="1">
      <c r="A4" s="105"/>
      <c r="B4" s="105"/>
      <c r="C4" s="105"/>
      <c r="D4" s="105"/>
      <c r="E4" s="318" t="s">
        <v>210</v>
      </c>
      <c r="F4" s="319"/>
      <c r="G4" s="319"/>
      <c r="H4" s="319"/>
      <c r="I4" s="320"/>
      <c r="J4" s="318" t="s">
        <v>211</v>
      </c>
      <c r="K4" s="319"/>
      <c r="L4" s="319"/>
      <c r="M4" s="319"/>
      <c r="N4" s="320"/>
      <c r="O4" s="315" t="s">
        <v>9</v>
      </c>
    </row>
    <row r="5" spans="1:15" s="125" customFormat="1" ht="16.5" customHeight="1">
      <c r="A5" s="305" t="s">
        <v>212</v>
      </c>
      <c r="B5" s="305"/>
      <c r="C5" s="305"/>
      <c r="D5" s="306"/>
      <c r="E5" s="162">
        <v>2551</v>
      </c>
      <c r="F5" s="162">
        <v>2552</v>
      </c>
      <c r="G5" s="162">
        <v>2553</v>
      </c>
      <c r="H5" s="162">
        <v>2554</v>
      </c>
      <c r="I5" s="162">
        <v>2555</v>
      </c>
      <c r="J5" s="162">
        <v>2551</v>
      </c>
      <c r="K5" s="162">
        <v>2552</v>
      </c>
      <c r="L5" s="162">
        <v>2553</v>
      </c>
      <c r="M5" s="162">
        <v>2554</v>
      </c>
      <c r="N5" s="162">
        <v>2555</v>
      </c>
      <c r="O5" s="316"/>
    </row>
    <row r="6" spans="1:15" s="125" customFormat="1" ht="16.5" customHeight="1">
      <c r="A6" s="106"/>
      <c r="B6" s="106"/>
      <c r="C6" s="106"/>
      <c r="D6" s="106"/>
      <c r="E6" s="107" t="s">
        <v>213</v>
      </c>
      <c r="F6" s="107" t="s">
        <v>214</v>
      </c>
      <c r="G6" s="107" t="s">
        <v>215</v>
      </c>
      <c r="H6" s="107" t="s">
        <v>216</v>
      </c>
      <c r="I6" s="107" t="s">
        <v>217</v>
      </c>
      <c r="J6" s="107" t="s">
        <v>213</v>
      </c>
      <c r="K6" s="107" t="s">
        <v>214</v>
      </c>
      <c r="L6" s="107" t="s">
        <v>215</v>
      </c>
      <c r="M6" s="107" t="s">
        <v>216</v>
      </c>
      <c r="N6" s="107" t="s">
        <v>217</v>
      </c>
      <c r="O6" s="317"/>
    </row>
    <row r="7" spans="1:15" s="108" customFormat="1" ht="36" customHeight="1">
      <c r="C7" s="103" t="s">
        <v>21</v>
      </c>
      <c r="E7" s="109">
        <f>+SUM(E8:E14)</f>
        <v>1543</v>
      </c>
      <c r="F7" s="109">
        <f>+SUM(F8:F14)</f>
        <v>1535</v>
      </c>
      <c r="G7" s="109">
        <f>+SUM(G8:G14)</f>
        <v>1575</v>
      </c>
      <c r="H7" s="109">
        <f>+SUM(H8:H14)</f>
        <v>1627</v>
      </c>
      <c r="I7" s="109">
        <v>1576</v>
      </c>
      <c r="J7" s="109">
        <f>+SUM(J8:J14)</f>
        <v>388</v>
      </c>
      <c r="K7" s="109">
        <f>+SUM(K8:K14)</f>
        <v>405</v>
      </c>
      <c r="L7" s="109">
        <f>+SUM(L8:L14)</f>
        <v>431</v>
      </c>
      <c r="M7" s="109">
        <f>+SUM(M8:M14)</f>
        <v>315</v>
      </c>
      <c r="N7" s="109">
        <v>404</v>
      </c>
      <c r="O7" s="110" t="s">
        <v>22</v>
      </c>
    </row>
    <row r="8" spans="1:15" s="108" customFormat="1" ht="36" customHeight="1">
      <c r="A8" s="111"/>
      <c r="B8" s="111" t="s">
        <v>23</v>
      </c>
      <c r="C8" s="111"/>
      <c r="D8" s="112"/>
      <c r="E8" s="113">
        <v>575</v>
      </c>
      <c r="F8" s="114">
        <v>546</v>
      </c>
      <c r="G8" s="113">
        <v>609</v>
      </c>
      <c r="H8" s="113">
        <v>587</v>
      </c>
      <c r="I8" s="113">
        <v>524</v>
      </c>
      <c r="J8" s="113">
        <v>188</v>
      </c>
      <c r="K8" s="114">
        <v>176</v>
      </c>
      <c r="L8" s="114">
        <v>205</v>
      </c>
      <c r="M8" s="114">
        <v>122</v>
      </c>
      <c r="N8" s="114">
        <v>183</v>
      </c>
      <c r="O8" s="115" t="s">
        <v>218</v>
      </c>
    </row>
    <row r="9" spans="1:15" s="108" customFormat="1" ht="36" customHeight="1">
      <c r="B9" s="108" t="s">
        <v>219</v>
      </c>
      <c r="E9" s="113">
        <v>149</v>
      </c>
      <c r="F9" s="114">
        <v>195</v>
      </c>
      <c r="G9" s="113">
        <v>150</v>
      </c>
      <c r="H9" s="113">
        <v>233</v>
      </c>
      <c r="I9" s="113">
        <v>239</v>
      </c>
      <c r="J9" s="113">
        <v>30</v>
      </c>
      <c r="K9" s="114">
        <v>46</v>
      </c>
      <c r="L9" s="114">
        <v>31</v>
      </c>
      <c r="M9" s="114">
        <v>29</v>
      </c>
      <c r="N9" s="114">
        <v>32</v>
      </c>
      <c r="O9" s="115" t="s">
        <v>220</v>
      </c>
    </row>
    <row r="10" spans="1:15" s="108" customFormat="1" ht="36" customHeight="1">
      <c r="B10" s="108" t="s">
        <v>221</v>
      </c>
      <c r="E10" s="113">
        <v>218</v>
      </c>
      <c r="F10" s="114">
        <v>182</v>
      </c>
      <c r="G10" s="113">
        <v>227</v>
      </c>
      <c r="H10" s="113">
        <v>239</v>
      </c>
      <c r="I10" s="113">
        <v>225</v>
      </c>
      <c r="J10" s="113">
        <v>45</v>
      </c>
      <c r="K10" s="114">
        <v>63</v>
      </c>
      <c r="L10" s="114">
        <v>40</v>
      </c>
      <c r="M10" s="114">
        <v>27</v>
      </c>
      <c r="N10" s="114">
        <v>42</v>
      </c>
      <c r="O10" s="115" t="s">
        <v>222</v>
      </c>
    </row>
    <row r="11" spans="1:15" s="108" customFormat="1" ht="36" customHeight="1">
      <c r="B11" s="108" t="s">
        <v>223</v>
      </c>
      <c r="E11" s="113">
        <v>91</v>
      </c>
      <c r="F11" s="114">
        <v>118</v>
      </c>
      <c r="G11" s="113">
        <v>69</v>
      </c>
      <c r="H11" s="113">
        <v>102</v>
      </c>
      <c r="I11" s="113">
        <v>121</v>
      </c>
      <c r="J11" s="113">
        <v>24</v>
      </c>
      <c r="K11" s="114">
        <v>23</v>
      </c>
      <c r="L11" s="114">
        <v>33</v>
      </c>
      <c r="M11" s="114">
        <v>28</v>
      </c>
      <c r="N11" s="114">
        <v>38</v>
      </c>
      <c r="O11" s="115" t="s">
        <v>224</v>
      </c>
    </row>
    <row r="12" spans="1:15" s="108" customFormat="1" ht="36" customHeight="1">
      <c r="B12" s="108" t="s">
        <v>225</v>
      </c>
      <c r="E12" s="113">
        <v>153</v>
      </c>
      <c r="F12" s="114">
        <v>154</v>
      </c>
      <c r="G12" s="113">
        <v>194</v>
      </c>
      <c r="H12" s="113">
        <v>152</v>
      </c>
      <c r="I12" s="113">
        <v>174</v>
      </c>
      <c r="J12" s="113">
        <v>46</v>
      </c>
      <c r="K12" s="114">
        <v>40</v>
      </c>
      <c r="L12" s="114">
        <v>45</v>
      </c>
      <c r="M12" s="114">
        <v>32</v>
      </c>
      <c r="N12" s="114">
        <v>43</v>
      </c>
      <c r="O12" s="115" t="s">
        <v>226</v>
      </c>
    </row>
    <row r="13" spans="1:15" s="108" customFormat="1" ht="36" customHeight="1">
      <c r="B13" s="108" t="s">
        <v>227</v>
      </c>
      <c r="E13" s="113">
        <v>196</v>
      </c>
      <c r="F13" s="114">
        <v>183</v>
      </c>
      <c r="G13" s="113">
        <v>175</v>
      </c>
      <c r="H13" s="113">
        <v>179</v>
      </c>
      <c r="I13" s="113">
        <v>170</v>
      </c>
      <c r="J13" s="113">
        <v>23</v>
      </c>
      <c r="K13" s="114">
        <v>31</v>
      </c>
      <c r="L13" s="114">
        <v>50</v>
      </c>
      <c r="M13" s="114">
        <v>51</v>
      </c>
      <c r="N13" s="114">
        <v>35</v>
      </c>
      <c r="O13" s="115" t="s">
        <v>228</v>
      </c>
    </row>
    <row r="14" spans="1:15" s="108" customFormat="1" ht="36" customHeight="1">
      <c r="B14" s="108" t="s">
        <v>229</v>
      </c>
      <c r="E14" s="113">
        <v>161</v>
      </c>
      <c r="F14" s="114">
        <v>157</v>
      </c>
      <c r="G14" s="113">
        <v>151</v>
      </c>
      <c r="H14" s="113">
        <v>135</v>
      </c>
      <c r="I14" s="113">
        <v>123</v>
      </c>
      <c r="J14" s="113">
        <v>32</v>
      </c>
      <c r="K14" s="114">
        <v>26</v>
      </c>
      <c r="L14" s="114">
        <v>27</v>
      </c>
      <c r="M14" s="114">
        <v>26</v>
      </c>
      <c r="N14" s="114">
        <v>31</v>
      </c>
      <c r="O14" s="115" t="s">
        <v>230</v>
      </c>
    </row>
    <row r="15" spans="1:15" ht="11.25" customHeight="1">
      <c r="E15" s="176"/>
      <c r="F15" s="176"/>
      <c r="G15" s="177"/>
      <c r="H15" s="178"/>
      <c r="I15" s="178"/>
      <c r="J15" s="177"/>
      <c r="K15" s="176"/>
      <c r="L15" s="177"/>
      <c r="M15" s="177"/>
      <c r="N15" s="177"/>
      <c r="O15" s="179"/>
    </row>
    <row r="16" spans="1:15" ht="6" customHeight="1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</row>
    <row r="17" spans="2:15" s="108" customFormat="1" ht="21.75" customHeight="1">
      <c r="B17" s="108" t="s">
        <v>231</v>
      </c>
      <c r="O17" s="116"/>
    </row>
    <row r="18" spans="2:15" s="108" customFormat="1" ht="18.75">
      <c r="B18" s="108" t="s">
        <v>232</v>
      </c>
      <c r="O18" s="116"/>
    </row>
    <row r="19" spans="2:15">
      <c r="B19" s="108"/>
      <c r="C19" s="108"/>
      <c r="D19" s="108"/>
      <c r="E19" s="108"/>
      <c r="F19" s="108"/>
      <c r="G19" s="108"/>
    </row>
  </sheetData>
  <mergeCells count="4">
    <mergeCell ref="E4:I4"/>
    <mergeCell ref="J4:N4"/>
    <mergeCell ref="O4:O6"/>
    <mergeCell ref="A5:D5"/>
  </mergeCells>
  <phoneticPr fontId="0" type="noConversion"/>
  <pageMargins left="0.59055118110236227" right="0.39370078740157483" top="0.78740157480314965" bottom="0.39370078740157483" header="0.51181102362204722" footer="0.51181102362204722"/>
  <pageSetup paperSize="9" orientation="landscape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J74"/>
  <sheetViews>
    <sheetView showGridLines="0" workbookViewId="0">
      <selection activeCell="N68" sqref="N68"/>
    </sheetView>
  </sheetViews>
  <sheetFormatPr defaultRowHeight="21"/>
  <cols>
    <col min="1" max="1" width="1.375" style="139" customWidth="1"/>
    <col min="2" max="2" width="6.375" style="139" customWidth="1"/>
    <col min="3" max="3" width="4.75" style="139" customWidth="1"/>
    <col min="4" max="4" width="16.875" style="139" customWidth="1"/>
    <col min="5" max="8" width="15.75" style="139" customWidth="1"/>
    <col min="9" max="9" width="2" style="139" customWidth="1"/>
    <col min="10" max="10" width="21.25" style="139" customWidth="1"/>
    <col min="11" max="11" width="3.125" style="139" customWidth="1"/>
    <col min="12" max="12" width="9.375" style="139" customWidth="1"/>
    <col min="13" max="16384" width="9" style="139"/>
  </cols>
  <sheetData>
    <row r="1" spans="1:10" s="102" customFormat="1" ht="21.75">
      <c r="B1" s="181" t="s">
        <v>0</v>
      </c>
      <c r="C1" s="182">
        <v>1.7</v>
      </c>
      <c r="D1" s="181" t="s">
        <v>235</v>
      </c>
    </row>
    <row r="2" spans="1:10" s="103" customFormat="1" ht="15.75" customHeight="1">
      <c r="B2" s="181" t="s">
        <v>3</v>
      </c>
      <c r="C2" s="182">
        <v>1.7</v>
      </c>
      <c r="D2" s="181" t="s">
        <v>236</v>
      </c>
    </row>
    <row r="3" spans="1:10" ht="2.25" customHeight="1">
      <c r="A3" s="138"/>
      <c r="B3" s="138"/>
      <c r="C3" s="138"/>
      <c r="D3" s="138"/>
      <c r="E3" s="138"/>
      <c r="F3" s="138"/>
      <c r="G3" s="138"/>
      <c r="H3" s="138"/>
      <c r="I3" s="183"/>
      <c r="J3" s="183"/>
    </row>
    <row r="4" spans="1:10" s="184" customFormat="1" ht="6.75" customHeight="1">
      <c r="A4" s="321" t="s">
        <v>237</v>
      </c>
      <c r="B4" s="321"/>
      <c r="C4" s="321"/>
      <c r="D4" s="321"/>
      <c r="E4" s="324" t="s">
        <v>238</v>
      </c>
      <c r="F4" s="324" t="s">
        <v>239</v>
      </c>
      <c r="G4" s="324" t="s">
        <v>240</v>
      </c>
      <c r="H4" s="324" t="s">
        <v>241</v>
      </c>
      <c r="I4" s="328" t="s">
        <v>242</v>
      </c>
      <c r="J4" s="329"/>
    </row>
    <row r="5" spans="1:10" s="184" customFormat="1" ht="5.25" customHeight="1">
      <c r="A5" s="322"/>
      <c r="B5" s="322"/>
      <c r="C5" s="322"/>
      <c r="D5" s="322"/>
      <c r="E5" s="325"/>
      <c r="F5" s="325"/>
      <c r="G5" s="325"/>
      <c r="H5" s="325"/>
      <c r="I5" s="330"/>
      <c r="J5" s="331"/>
    </row>
    <row r="6" spans="1:10" s="184" customFormat="1" ht="4.5" customHeight="1">
      <c r="A6" s="322"/>
      <c r="B6" s="322"/>
      <c r="C6" s="322"/>
      <c r="D6" s="322"/>
      <c r="E6" s="326" t="s">
        <v>214</v>
      </c>
      <c r="F6" s="326" t="s">
        <v>215</v>
      </c>
      <c r="G6" s="326" t="s">
        <v>216</v>
      </c>
      <c r="H6" s="326" t="s">
        <v>217</v>
      </c>
      <c r="I6" s="330"/>
      <c r="J6" s="331"/>
    </row>
    <row r="7" spans="1:10" s="184" customFormat="1" ht="8.25" customHeight="1">
      <c r="A7" s="323"/>
      <c r="B7" s="323"/>
      <c r="C7" s="323"/>
      <c r="D7" s="323"/>
      <c r="E7" s="327"/>
      <c r="F7" s="327"/>
      <c r="G7" s="327"/>
      <c r="H7" s="327"/>
      <c r="I7" s="332"/>
      <c r="J7" s="333"/>
    </row>
    <row r="8" spans="1:10" s="185" customFormat="1" ht="14.45" customHeight="1">
      <c r="A8" s="334" t="s">
        <v>243</v>
      </c>
      <c r="B8" s="334"/>
      <c r="C8" s="334"/>
      <c r="D8" s="334"/>
      <c r="E8" s="241">
        <v>109322</v>
      </c>
      <c r="F8" s="241">
        <v>109322</v>
      </c>
      <c r="G8" s="241">
        <v>111570</v>
      </c>
      <c r="H8" s="241">
        <v>112038</v>
      </c>
      <c r="I8" s="335"/>
      <c r="J8" s="334"/>
    </row>
    <row r="9" spans="1:10" s="185" customFormat="1" ht="14.45" customHeight="1">
      <c r="A9" s="185" t="s">
        <v>244</v>
      </c>
      <c r="E9" s="239">
        <v>100</v>
      </c>
      <c r="F9" s="239">
        <f>+SUM(F10:F16)</f>
        <v>99.999999999999986</v>
      </c>
      <c r="G9" s="239">
        <v>100</v>
      </c>
      <c r="H9" s="239">
        <v>100</v>
      </c>
      <c r="I9" s="186" t="s">
        <v>245</v>
      </c>
      <c r="J9" s="187"/>
    </row>
    <row r="10" spans="1:10" s="188" customFormat="1" ht="14.45" customHeight="1">
      <c r="B10" s="188" t="s">
        <v>246</v>
      </c>
      <c r="E10" s="240">
        <v>96.8</v>
      </c>
      <c r="F10" s="240">
        <v>98.3</v>
      </c>
      <c r="G10" s="240">
        <v>98.2</v>
      </c>
      <c r="H10" s="240">
        <v>98.22</v>
      </c>
      <c r="I10" s="189"/>
      <c r="J10" s="190" t="s">
        <v>247</v>
      </c>
    </row>
    <row r="11" spans="1:10" s="188" customFormat="1" ht="14.45" customHeight="1">
      <c r="B11" s="188" t="s">
        <v>248</v>
      </c>
      <c r="E11" s="240">
        <v>2.8</v>
      </c>
      <c r="F11" s="240">
        <v>1.4</v>
      </c>
      <c r="G11" s="240">
        <v>1.6</v>
      </c>
      <c r="H11" s="240">
        <v>1.21</v>
      </c>
      <c r="I11" s="189"/>
      <c r="J11" s="190" t="s">
        <v>249</v>
      </c>
    </row>
    <row r="12" spans="1:10" s="188" customFormat="1" ht="14.45" customHeight="1">
      <c r="B12" s="188" t="s">
        <v>250</v>
      </c>
      <c r="E12" s="240">
        <v>0.1</v>
      </c>
      <c r="F12" s="240">
        <v>0.1</v>
      </c>
      <c r="G12" s="240">
        <v>0.1</v>
      </c>
      <c r="H12" s="240">
        <v>0.05</v>
      </c>
      <c r="I12" s="189"/>
      <c r="J12" s="190" t="s">
        <v>251</v>
      </c>
    </row>
    <row r="13" spans="1:10" s="188" customFormat="1" ht="14.45" customHeight="1">
      <c r="B13" s="188" t="s">
        <v>252</v>
      </c>
      <c r="E13" s="240">
        <v>0.2</v>
      </c>
      <c r="F13" s="240">
        <v>0.1</v>
      </c>
      <c r="G13" s="240">
        <v>0.2</v>
      </c>
      <c r="H13" s="240">
        <v>0.47</v>
      </c>
      <c r="I13" s="189"/>
      <c r="J13" s="190" t="s">
        <v>253</v>
      </c>
    </row>
    <row r="14" spans="1:10" s="188" customFormat="1" ht="14.45" customHeight="1">
      <c r="B14" s="188" t="s">
        <v>254</v>
      </c>
      <c r="E14" s="245">
        <v>0</v>
      </c>
      <c r="F14" s="240">
        <v>0.1</v>
      </c>
      <c r="G14" s="245">
        <v>0</v>
      </c>
      <c r="H14" s="245">
        <v>0</v>
      </c>
      <c r="I14" s="189"/>
      <c r="J14" s="190" t="s">
        <v>256</v>
      </c>
    </row>
    <row r="15" spans="1:10" s="188" customFormat="1" ht="14.45" customHeight="1">
      <c r="B15" s="188" t="s">
        <v>257</v>
      </c>
      <c r="E15" s="245">
        <v>0</v>
      </c>
      <c r="F15" s="245">
        <v>0</v>
      </c>
      <c r="G15" s="245">
        <v>0</v>
      </c>
      <c r="H15" s="245">
        <v>0</v>
      </c>
      <c r="I15" s="189"/>
      <c r="J15" s="190" t="s">
        <v>258</v>
      </c>
    </row>
    <row r="16" spans="1:10" s="188" customFormat="1" ht="14.45" customHeight="1">
      <c r="B16" s="188" t="s">
        <v>259</v>
      </c>
      <c r="E16" s="245">
        <v>0</v>
      </c>
      <c r="F16" s="245">
        <v>0</v>
      </c>
      <c r="G16" s="245">
        <v>0</v>
      </c>
      <c r="H16" s="240">
        <v>0.06</v>
      </c>
      <c r="I16" s="189"/>
      <c r="J16" s="190" t="s">
        <v>260</v>
      </c>
    </row>
    <row r="17" spans="1:10" s="185" customFormat="1" ht="14.45" customHeight="1">
      <c r="A17" s="185" t="s">
        <v>261</v>
      </c>
      <c r="E17" s="239">
        <v>100</v>
      </c>
      <c r="F17" s="239">
        <f>+SUM(F18:F23)</f>
        <v>100</v>
      </c>
      <c r="G17" s="239">
        <v>100</v>
      </c>
      <c r="H17" s="239">
        <v>100</v>
      </c>
      <c r="I17" s="186" t="s">
        <v>262</v>
      </c>
      <c r="J17" s="187"/>
    </row>
    <row r="18" spans="1:10" s="188" customFormat="1" ht="14.45" customHeight="1">
      <c r="B18" s="188" t="s">
        <v>263</v>
      </c>
      <c r="E18" s="240">
        <v>20.2</v>
      </c>
      <c r="F18" s="240">
        <v>31.3</v>
      </c>
      <c r="G18" s="240">
        <v>29.8</v>
      </c>
      <c r="H18" s="240">
        <v>30.83</v>
      </c>
      <c r="I18" s="189"/>
      <c r="J18" s="190" t="s">
        <v>264</v>
      </c>
    </row>
    <row r="19" spans="1:10" s="188" customFormat="1" ht="14.45" customHeight="1">
      <c r="B19" s="188" t="s">
        <v>265</v>
      </c>
      <c r="E19" s="240">
        <v>24.5</v>
      </c>
      <c r="F19" s="240">
        <v>21.4</v>
      </c>
      <c r="G19" s="240">
        <v>18.5</v>
      </c>
      <c r="H19" s="240">
        <v>15.26</v>
      </c>
      <c r="I19" s="189"/>
      <c r="J19" s="190" t="s">
        <v>266</v>
      </c>
    </row>
    <row r="20" spans="1:10" s="188" customFormat="1" ht="14.45" customHeight="1">
      <c r="B20" s="188" t="s">
        <v>267</v>
      </c>
      <c r="E20" s="240">
        <v>50.4</v>
      </c>
      <c r="F20" s="240">
        <v>47.3</v>
      </c>
      <c r="G20" s="240">
        <v>51.8</v>
      </c>
      <c r="H20" s="240">
        <v>53.5</v>
      </c>
      <c r="I20" s="189"/>
      <c r="J20" s="190" t="s">
        <v>268</v>
      </c>
    </row>
    <row r="21" spans="1:10" s="188" customFormat="1" ht="14.45" customHeight="1">
      <c r="B21" s="188" t="s">
        <v>269</v>
      </c>
      <c r="E21" s="245">
        <v>0</v>
      </c>
      <c r="F21" s="245">
        <v>0</v>
      </c>
      <c r="G21" s="245">
        <v>0</v>
      </c>
      <c r="H21" s="245">
        <v>0</v>
      </c>
      <c r="I21" s="189"/>
      <c r="J21" s="190" t="s">
        <v>270</v>
      </c>
    </row>
    <row r="22" spans="1:10" s="188" customFormat="1" ht="14.45" customHeight="1">
      <c r="B22" s="188" t="s">
        <v>271</v>
      </c>
      <c r="E22" s="245">
        <v>0</v>
      </c>
      <c r="F22" s="245">
        <v>0</v>
      </c>
      <c r="G22" s="245">
        <v>0</v>
      </c>
      <c r="H22" s="240">
        <v>0.42</v>
      </c>
      <c r="I22" s="189"/>
      <c r="J22" s="190" t="s">
        <v>272</v>
      </c>
    </row>
    <row r="23" spans="1:10" s="188" customFormat="1" ht="14.45" customHeight="1">
      <c r="B23" s="188" t="s">
        <v>273</v>
      </c>
      <c r="E23" s="245">
        <v>0</v>
      </c>
      <c r="F23" s="245">
        <v>0</v>
      </c>
      <c r="G23" s="245">
        <v>0</v>
      </c>
      <c r="H23" s="245">
        <v>0</v>
      </c>
      <c r="I23" s="189"/>
      <c r="J23" s="190" t="s">
        <v>260</v>
      </c>
    </row>
    <row r="24" spans="1:10" s="185" customFormat="1" ht="14.45" customHeight="1">
      <c r="A24" s="185" t="s">
        <v>274</v>
      </c>
      <c r="E24" s="239">
        <v>100</v>
      </c>
      <c r="F24" s="239">
        <f>+SUM(F25:F28)</f>
        <v>100</v>
      </c>
      <c r="G24" s="239">
        <v>100</v>
      </c>
      <c r="H24" s="239">
        <v>100</v>
      </c>
      <c r="I24" s="186" t="s">
        <v>275</v>
      </c>
      <c r="J24" s="187"/>
    </row>
    <row r="25" spans="1:10" s="188" customFormat="1" ht="14.45" customHeight="1">
      <c r="B25" s="188" t="s">
        <v>276</v>
      </c>
      <c r="E25" s="240">
        <v>96.5</v>
      </c>
      <c r="F25" s="240">
        <v>95.3</v>
      </c>
      <c r="G25" s="240">
        <v>95.2</v>
      </c>
      <c r="H25" s="240">
        <v>93.3</v>
      </c>
      <c r="I25" s="189"/>
      <c r="J25" s="190" t="s">
        <v>277</v>
      </c>
    </row>
    <row r="26" spans="1:10" s="188" customFormat="1" ht="14.45" customHeight="1">
      <c r="B26" s="188" t="s">
        <v>278</v>
      </c>
      <c r="E26" s="240">
        <v>0.1</v>
      </c>
      <c r="F26" s="240">
        <v>0.55000000000000004</v>
      </c>
      <c r="G26" s="240">
        <v>0.6</v>
      </c>
      <c r="H26" s="240">
        <v>3.96</v>
      </c>
      <c r="I26" s="189"/>
      <c r="J26" s="190" t="s">
        <v>279</v>
      </c>
    </row>
    <row r="27" spans="1:10" s="188" customFormat="1" ht="14.45" customHeight="1">
      <c r="B27" s="188" t="s">
        <v>280</v>
      </c>
      <c r="E27" s="240">
        <v>2</v>
      </c>
      <c r="F27" s="240">
        <v>1</v>
      </c>
      <c r="G27" s="240" t="s">
        <v>360</v>
      </c>
      <c r="H27" s="240">
        <v>1.1499999999999999</v>
      </c>
      <c r="I27" s="189"/>
      <c r="J27" s="190" t="s">
        <v>281</v>
      </c>
    </row>
    <row r="28" spans="1:10" s="188" customFormat="1" ht="14.45" customHeight="1">
      <c r="B28" s="188" t="s">
        <v>282</v>
      </c>
      <c r="E28" s="240">
        <v>1.5</v>
      </c>
      <c r="F28" s="240">
        <v>3.15</v>
      </c>
      <c r="G28" s="240">
        <v>3.1</v>
      </c>
      <c r="H28" s="240">
        <v>1.56</v>
      </c>
      <c r="I28" s="189"/>
      <c r="J28" s="190" t="s">
        <v>283</v>
      </c>
    </row>
    <row r="29" spans="1:10" s="185" customFormat="1" ht="14.45" customHeight="1">
      <c r="A29" s="185" t="s">
        <v>284</v>
      </c>
      <c r="E29" s="239">
        <f>+SUM(E30:E36)</f>
        <v>100.00000000000001</v>
      </c>
      <c r="F29" s="239">
        <v>100</v>
      </c>
      <c r="G29" s="239">
        <v>100</v>
      </c>
      <c r="H29" s="239">
        <v>100</v>
      </c>
      <c r="I29" s="186" t="s">
        <v>285</v>
      </c>
      <c r="J29" s="187"/>
    </row>
    <row r="30" spans="1:10" s="188" customFormat="1" ht="14.45" customHeight="1">
      <c r="B30" s="188" t="s">
        <v>286</v>
      </c>
      <c r="E30" s="240">
        <v>83.8</v>
      </c>
      <c r="F30" s="240">
        <v>79</v>
      </c>
      <c r="G30" s="240">
        <v>71.599999999999994</v>
      </c>
      <c r="H30" s="240">
        <v>82.97</v>
      </c>
      <c r="I30" s="189"/>
      <c r="J30" s="190" t="s">
        <v>287</v>
      </c>
    </row>
    <row r="31" spans="1:10" s="188" customFormat="1" ht="14.45" customHeight="1">
      <c r="B31" s="188" t="s">
        <v>288</v>
      </c>
      <c r="E31" s="240">
        <v>9.1999999999999993</v>
      </c>
      <c r="F31" s="240">
        <v>12.8</v>
      </c>
      <c r="G31" s="240">
        <v>15.8</v>
      </c>
      <c r="H31" s="240">
        <v>13.76</v>
      </c>
      <c r="I31" s="189"/>
      <c r="J31" s="190" t="s">
        <v>289</v>
      </c>
    </row>
    <row r="32" spans="1:10" s="188" customFormat="1" ht="14.45" customHeight="1">
      <c r="B32" s="188" t="s">
        <v>290</v>
      </c>
      <c r="E32" s="240">
        <v>0.4</v>
      </c>
      <c r="F32" s="240">
        <v>3.9</v>
      </c>
      <c r="G32" s="240">
        <v>2</v>
      </c>
      <c r="H32" s="240">
        <v>0.14000000000000001</v>
      </c>
      <c r="I32" s="189"/>
      <c r="J32" s="190" t="s">
        <v>291</v>
      </c>
    </row>
    <row r="33" spans="1:10" s="188" customFormat="1" ht="14.45" customHeight="1">
      <c r="B33" s="188" t="s">
        <v>292</v>
      </c>
      <c r="E33" s="240">
        <v>5.9</v>
      </c>
      <c r="F33" s="240">
        <v>2.2999999999999998</v>
      </c>
      <c r="G33" s="240">
        <v>8.6</v>
      </c>
      <c r="H33" s="240">
        <v>2.4900000000000002</v>
      </c>
      <c r="I33" s="189"/>
      <c r="J33" s="190" t="s">
        <v>293</v>
      </c>
    </row>
    <row r="34" spans="1:10" s="188" customFormat="1" ht="14.45" customHeight="1">
      <c r="B34" s="188" t="s">
        <v>294</v>
      </c>
      <c r="E34" s="240">
        <v>0.7</v>
      </c>
      <c r="F34" s="240">
        <v>0.4</v>
      </c>
      <c r="G34" s="240">
        <v>1.5</v>
      </c>
      <c r="H34" s="245">
        <v>0</v>
      </c>
      <c r="I34" s="189"/>
      <c r="J34" s="190" t="s">
        <v>295</v>
      </c>
    </row>
    <row r="35" spans="1:10" s="188" customFormat="1" ht="14.45" customHeight="1">
      <c r="B35" s="188" t="s">
        <v>296</v>
      </c>
      <c r="E35" s="245">
        <v>0</v>
      </c>
      <c r="F35" s="245">
        <v>0</v>
      </c>
      <c r="G35" s="245">
        <v>0</v>
      </c>
      <c r="H35" s="240">
        <v>0.17</v>
      </c>
      <c r="I35" s="189"/>
      <c r="J35" s="188" t="s">
        <v>297</v>
      </c>
    </row>
    <row r="36" spans="1:10" s="188" customFormat="1" ht="14.45" customHeight="1">
      <c r="B36" s="188" t="s">
        <v>298</v>
      </c>
      <c r="E36" s="245">
        <v>0</v>
      </c>
      <c r="F36" s="245">
        <v>0</v>
      </c>
      <c r="G36" s="240">
        <v>0.4</v>
      </c>
      <c r="H36" s="240">
        <v>0.47</v>
      </c>
      <c r="I36" s="189"/>
      <c r="J36" s="188" t="s">
        <v>260</v>
      </c>
    </row>
    <row r="37" spans="1:10" s="127" customFormat="1" ht="3" customHeight="1">
      <c r="A37" s="191"/>
      <c r="B37" s="191"/>
      <c r="C37" s="191"/>
      <c r="D37" s="191"/>
      <c r="E37" s="192"/>
      <c r="F37" s="192"/>
      <c r="G37" s="192"/>
      <c r="H37" s="192" t="s">
        <v>255</v>
      </c>
      <c r="I37" s="193"/>
      <c r="J37" s="191"/>
    </row>
    <row r="38" spans="1:10" s="127" customFormat="1" ht="3" customHeight="1">
      <c r="A38" s="191"/>
      <c r="B38" s="191"/>
      <c r="C38" s="191"/>
      <c r="D38" s="191"/>
      <c r="E38" s="194"/>
      <c r="F38" s="194"/>
      <c r="G38" s="194"/>
      <c r="H38" s="194"/>
      <c r="I38" s="191"/>
      <c r="J38" s="191"/>
    </row>
    <row r="39" spans="1:10" s="102" customFormat="1" ht="21.75">
      <c r="B39" s="181" t="s">
        <v>0</v>
      </c>
      <c r="C39" s="182">
        <v>1.7</v>
      </c>
      <c r="D39" s="181" t="s">
        <v>299</v>
      </c>
    </row>
    <row r="40" spans="1:10" s="103" customFormat="1" ht="15.75" customHeight="1">
      <c r="B40" s="181" t="s">
        <v>3</v>
      </c>
      <c r="C40" s="182">
        <v>1.7</v>
      </c>
      <c r="D40" s="181" t="s">
        <v>300</v>
      </c>
    </row>
    <row r="41" spans="1:10" ht="2.25" customHeight="1">
      <c r="A41" s="138"/>
      <c r="B41" s="138"/>
      <c r="C41" s="138"/>
      <c r="D41" s="138"/>
      <c r="E41" s="138"/>
      <c r="F41" s="138"/>
      <c r="G41" s="138"/>
      <c r="H41" s="138"/>
      <c r="I41" s="183"/>
      <c r="J41" s="183"/>
    </row>
    <row r="42" spans="1:10" s="184" customFormat="1" ht="6.75" customHeight="1">
      <c r="A42" s="321" t="s">
        <v>237</v>
      </c>
      <c r="B42" s="321"/>
      <c r="C42" s="321"/>
      <c r="D42" s="321"/>
      <c r="E42" s="336" t="s">
        <v>238</v>
      </c>
      <c r="F42" s="336" t="s">
        <v>239</v>
      </c>
      <c r="G42" s="336" t="s">
        <v>240</v>
      </c>
      <c r="H42" s="324" t="s">
        <v>241</v>
      </c>
      <c r="I42" s="328" t="s">
        <v>242</v>
      </c>
      <c r="J42" s="329"/>
    </row>
    <row r="43" spans="1:10" s="184" customFormat="1" ht="7.5" customHeight="1">
      <c r="A43" s="322"/>
      <c r="B43" s="322"/>
      <c r="C43" s="322"/>
      <c r="D43" s="322"/>
      <c r="E43" s="337"/>
      <c r="F43" s="337"/>
      <c r="G43" s="337"/>
      <c r="H43" s="325"/>
      <c r="I43" s="330"/>
      <c r="J43" s="331"/>
    </row>
    <row r="44" spans="1:10" s="184" customFormat="1" ht="4.5" customHeight="1">
      <c r="A44" s="322"/>
      <c r="B44" s="322"/>
      <c r="C44" s="322"/>
      <c r="D44" s="322"/>
      <c r="E44" s="326" t="s">
        <v>214</v>
      </c>
      <c r="F44" s="326" t="s">
        <v>215</v>
      </c>
      <c r="G44" s="326" t="s">
        <v>216</v>
      </c>
      <c r="H44" s="326" t="s">
        <v>217</v>
      </c>
      <c r="I44" s="330"/>
      <c r="J44" s="331"/>
    </row>
    <row r="45" spans="1:10" s="184" customFormat="1" ht="9.75" customHeight="1">
      <c r="A45" s="323"/>
      <c r="B45" s="323"/>
      <c r="C45" s="323"/>
      <c r="D45" s="323"/>
      <c r="E45" s="327"/>
      <c r="F45" s="327"/>
      <c r="G45" s="327"/>
      <c r="H45" s="327"/>
      <c r="I45" s="332"/>
      <c r="J45" s="333"/>
    </row>
    <row r="46" spans="1:10" s="185" customFormat="1" ht="16.5" customHeight="1">
      <c r="A46" s="195" t="s">
        <v>301</v>
      </c>
      <c r="B46" s="195"/>
      <c r="E46" s="242">
        <v>100</v>
      </c>
      <c r="F46" s="242">
        <f>+SUM(F47:F55)</f>
        <v>100</v>
      </c>
      <c r="G46" s="242">
        <v>100</v>
      </c>
      <c r="H46" s="242">
        <v>100</v>
      </c>
      <c r="I46" s="186" t="s">
        <v>302</v>
      </c>
      <c r="J46" s="187"/>
    </row>
    <row r="47" spans="1:10" s="185" customFormat="1" ht="16.5" customHeight="1">
      <c r="B47" s="188" t="s">
        <v>303</v>
      </c>
      <c r="E47" s="243">
        <v>11.4</v>
      </c>
      <c r="F47" s="244">
        <v>9.8000000000000007</v>
      </c>
      <c r="G47" s="244">
        <v>11.3</v>
      </c>
      <c r="H47" s="244">
        <v>9.23</v>
      </c>
      <c r="I47" s="186"/>
      <c r="J47" s="190" t="s">
        <v>304</v>
      </c>
    </row>
    <row r="48" spans="1:10" s="188" customFormat="1" ht="16.5" customHeight="1">
      <c r="B48" s="188" t="s">
        <v>286</v>
      </c>
      <c r="E48" s="244">
        <v>6.9</v>
      </c>
      <c r="F48" s="244">
        <v>13.6</v>
      </c>
      <c r="G48" s="244">
        <v>4.7</v>
      </c>
      <c r="H48" s="244">
        <v>8.85</v>
      </c>
      <c r="I48" s="189"/>
      <c r="J48" s="190" t="s">
        <v>305</v>
      </c>
    </row>
    <row r="49" spans="1:10" s="188" customFormat="1" ht="16.5" customHeight="1">
      <c r="B49" s="188" t="s">
        <v>288</v>
      </c>
      <c r="E49" s="244">
        <v>1.6</v>
      </c>
      <c r="F49" s="244">
        <v>0.6</v>
      </c>
      <c r="G49" s="244">
        <v>4.2</v>
      </c>
      <c r="H49" s="244">
        <v>3.52</v>
      </c>
      <c r="I49" s="189"/>
      <c r="J49" s="190" t="s">
        <v>306</v>
      </c>
    </row>
    <row r="50" spans="1:10" s="188" customFormat="1" ht="16.5" customHeight="1">
      <c r="B50" s="188" t="s">
        <v>290</v>
      </c>
      <c r="E50" s="244">
        <v>0.4</v>
      </c>
      <c r="F50" s="244">
        <v>1.8</v>
      </c>
      <c r="G50" s="244">
        <v>0.8</v>
      </c>
      <c r="H50" s="251">
        <v>0</v>
      </c>
      <c r="I50" s="189"/>
      <c r="J50" s="190" t="s">
        <v>307</v>
      </c>
    </row>
    <row r="51" spans="1:10" s="188" customFormat="1" ht="16.5" customHeight="1">
      <c r="B51" s="188" t="s">
        <v>308</v>
      </c>
      <c r="E51" s="251">
        <v>0</v>
      </c>
      <c r="F51" s="244">
        <v>1.2</v>
      </c>
      <c r="G51" s="244">
        <v>0.9</v>
      </c>
      <c r="H51" s="244">
        <v>1.24</v>
      </c>
      <c r="I51" s="189"/>
      <c r="J51" s="190" t="s">
        <v>309</v>
      </c>
    </row>
    <row r="52" spans="1:10" s="188" customFormat="1" ht="16.5" customHeight="1">
      <c r="B52" s="188" t="s">
        <v>294</v>
      </c>
      <c r="E52" s="251">
        <v>0</v>
      </c>
      <c r="F52" s="251">
        <v>0</v>
      </c>
      <c r="G52" s="251">
        <v>0</v>
      </c>
      <c r="H52" s="251">
        <v>0</v>
      </c>
      <c r="I52" s="189"/>
      <c r="J52" s="190" t="s">
        <v>295</v>
      </c>
    </row>
    <row r="53" spans="1:10" s="188" customFormat="1" ht="16.5" customHeight="1">
      <c r="B53" s="188" t="s">
        <v>296</v>
      </c>
      <c r="E53" s="244">
        <v>76.8</v>
      </c>
      <c r="F53" s="244">
        <v>72.599999999999994</v>
      </c>
      <c r="G53" s="244">
        <v>71.400000000000006</v>
      </c>
      <c r="H53" s="244">
        <v>66.989999999999995</v>
      </c>
      <c r="I53" s="189"/>
      <c r="J53" s="190" t="s">
        <v>297</v>
      </c>
    </row>
    <row r="54" spans="1:10" s="188" customFormat="1" ht="16.5" customHeight="1">
      <c r="B54" s="188" t="s">
        <v>310</v>
      </c>
      <c r="E54" s="251">
        <v>0</v>
      </c>
      <c r="F54" s="251">
        <v>0</v>
      </c>
      <c r="G54" s="244">
        <v>6.7</v>
      </c>
      <c r="H54" s="244">
        <v>10.17</v>
      </c>
      <c r="I54" s="189"/>
      <c r="J54" s="190" t="s">
        <v>311</v>
      </c>
    </row>
    <row r="55" spans="1:10" s="188" customFormat="1" ht="16.5" customHeight="1">
      <c r="B55" s="188" t="s">
        <v>259</v>
      </c>
      <c r="E55" s="244">
        <v>0.2</v>
      </c>
      <c r="F55" s="244">
        <v>0.4</v>
      </c>
      <c r="G55" s="251">
        <v>0</v>
      </c>
      <c r="H55" s="251">
        <v>0</v>
      </c>
      <c r="I55" s="189"/>
      <c r="J55" s="188" t="s">
        <v>260</v>
      </c>
    </row>
    <row r="56" spans="1:10" s="185" customFormat="1" ht="16.5" customHeight="1">
      <c r="A56" s="185" t="s">
        <v>312</v>
      </c>
      <c r="E56" s="242">
        <f>+SUM(E57:E60)</f>
        <v>100</v>
      </c>
      <c r="F56" s="242">
        <v>100</v>
      </c>
      <c r="G56" s="242">
        <v>100</v>
      </c>
      <c r="H56" s="242">
        <v>100</v>
      </c>
      <c r="I56" s="186" t="s">
        <v>313</v>
      </c>
      <c r="J56" s="187"/>
    </row>
    <row r="57" spans="1:10" s="185" customFormat="1" ht="16.5" customHeight="1">
      <c r="B57" s="188" t="s">
        <v>314</v>
      </c>
      <c r="E57" s="244">
        <v>0.6</v>
      </c>
      <c r="F57" s="244">
        <v>0.4</v>
      </c>
      <c r="G57" s="244">
        <v>0.5</v>
      </c>
      <c r="H57" s="244">
        <v>0.42</v>
      </c>
      <c r="I57" s="186"/>
      <c r="J57" s="190" t="s">
        <v>315</v>
      </c>
    </row>
    <row r="58" spans="1:10" s="188" customFormat="1" ht="16.5" customHeight="1">
      <c r="B58" s="188" t="s">
        <v>316</v>
      </c>
      <c r="E58" s="244">
        <v>1.9</v>
      </c>
      <c r="F58" s="244">
        <v>3.7</v>
      </c>
      <c r="G58" s="244">
        <v>11.2</v>
      </c>
      <c r="H58" s="244">
        <v>8.74</v>
      </c>
      <c r="I58" s="189"/>
      <c r="J58" s="190" t="s">
        <v>317</v>
      </c>
    </row>
    <row r="59" spans="1:10" s="188" customFormat="1" ht="16.5" customHeight="1">
      <c r="B59" s="188" t="s">
        <v>318</v>
      </c>
      <c r="E59" s="244">
        <v>96.5</v>
      </c>
      <c r="F59" s="244">
        <v>94.8</v>
      </c>
      <c r="G59" s="244">
        <v>83.6</v>
      </c>
      <c r="H59" s="244">
        <v>88.08</v>
      </c>
      <c r="I59" s="189"/>
      <c r="J59" s="190" t="s">
        <v>319</v>
      </c>
    </row>
    <row r="60" spans="1:10" s="188" customFormat="1" ht="16.5" customHeight="1">
      <c r="B60" s="188" t="s">
        <v>320</v>
      </c>
      <c r="E60" s="244">
        <v>1</v>
      </c>
      <c r="F60" s="244">
        <v>1</v>
      </c>
      <c r="G60" s="244">
        <v>4.8</v>
      </c>
      <c r="H60" s="244">
        <v>2.76</v>
      </c>
      <c r="I60" s="189"/>
      <c r="J60" s="190" t="s">
        <v>321</v>
      </c>
    </row>
    <row r="61" spans="1:10" s="185" customFormat="1" ht="16.5" customHeight="1">
      <c r="A61" s="185" t="s">
        <v>322</v>
      </c>
      <c r="E61" s="242">
        <f>+SUM(E62:E68)</f>
        <v>100</v>
      </c>
      <c r="F61" s="242">
        <f>+SUM(F62:F68)</f>
        <v>100</v>
      </c>
      <c r="G61" s="242">
        <v>100</v>
      </c>
      <c r="H61" s="242">
        <v>100</v>
      </c>
      <c r="I61" s="186" t="s">
        <v>323</v>
      </c>
      <c r="J61" s="187"/>
    </row>
    <row r="62" spans="1:10" s="188" customFormat="1" ht="16.5" customHeight="1">
      <c r="B62" s="188" t="s">
        <v>324</v>
      </c>
      <c r="E62" s="244">
        <v>64.7</v>
      </c>
      <c r="F62" s="244">
        <v>66.8</v>
      </c>
      <c r="G62" s="244">
        <v>60.9</v>
      </c>
      <c r="H62" s="244">
        <v>72.680000000000007</v>
      </c>
      <c r="I62" s="189"/>
      <c r="J62" s="190" t="s">
        <v>325</v>
      </c>
    </row>
    <row r="63" spans="1:10" s="188" customFormat="1" ht="16.5" customHeight="1">
      <c r="B63" s="188" t="s">
        <v>265</v>
      </c>
      <c r="E63" s="244">
        <v>16.3</v>
      </c>
      <c r="F63" s="244">
        <v>12.7</v>
      </c>
      <c r="G63" s="244">
        <v>18.8</v>
      </c>
      <c r="H63" s="244">
        <v>8.89</v>
      </c>
      <c r="I63" s="189"/>
      <c r="J63" s="190" t="s">
        <v>266</v>
      </c>
    </row>
    <row r="64" spans="1:10" s="188" customFormat="1" ht="16.5" customHeight="1">
      <c r="B64" s="188" t="s">
        <v>326</v>
      </c>
      <c r="E64" s="251">
        <v>0</v>
      </c>
      <c r="F64" s="251">
        <v>0</v>
      </c>
      <c r="G64" s="251">
        <v>0</v>
      </c>
      <c r="H64" s="251">
        <v>0</v>
      </c>
      <c r="I64" s="189"/>
      <c r="J64" s="190" t="s">
        <v>327</v>
      </c>
    </row>
    <row r="65" spans="1:10" s="188" customFormat="1" ht="16.5" customHeight="1">
      <c r="B65" s="188" t="s">
        <v>328</v>
      </c>
      <c r="E65" s="244">
        <v>15.8</v>
      </c>
      <c r="F65" s="244">
        <v>17.100000000000001</v>
      </c>
      <c r="G65" s="244">
        <v>15.4</v>
      </c>
      <c r="H65" s="244">
        <v>15.45</v>
      </c>
      <c r="I65" s="189"/>
      <c r="J65" s="190" t="s">
        <v>329</v>
      </c>
    </row>
    <row r="66" spans="1:10" s="188" customFormat="1" ht="16.5" customHeight="1">
      <c r="B66" s="188" t="s">
        <v>330</v>
      </c>
      <c r="E66" s="244">
        <v>0.4</v>
      </c>
      <c r="F66" s="244">
        <v>0.2</v>
      </c>
      <c r="G66" s="244">
        <v>0.5</v>
      </c>
      <c r="H66" s="244">
        <v>0.69</v>
      </c>
      <c r="I66" s="189"/>
      <c r="J66" s="190" t="s">
        <v>331</v>
      </c>
    </row>
    <row r="67" spans="1:10" s="188" customFormat="1" ht="16.5" customHeight="1">
      <c r="B67" s="188" t="s">
        <v>259</v>
      </c>
      <c r="E67" s="244">
        <v>0.6</v>
      </c>
      <c r="F67" s="251">
        <v>0</v>
      </c>
      <c r="G67" s="251">
        <v>0</v>
      </c>
      <c r="H67" s="251">
        <v>0</v>
      </c>
      <c r="I67" s="190"/>
      <c r="J67" s="190" t="s">
        <v>332</v>
      </c>
    </row>
    <row r="68" spans="1:10" s="188" customFormat="1" ht="16.5" customHeight="1">
      <c r="B68" s="188" t="s">
        <v>333</v>
      </c>
      <c r="E68" s="244">
        <v>2.2000000000000002</v>
      </c>
      <c r="F68" s="244">
        <v>3.2</v>
      </c>
      <c r="G68" s="244">
        <v>4.5</v>
      </c>
      <c r="H68" s="244">
        <v>2.29</v>
      </c>
      <c r="I68" s="190"/>
      <c r="J68" s="190" t="s">
        <v>334</v>
      </c>
    </row>
    <row r="69" spans="1:10" s="188" customFormat="1" ht="3" customHeight="1">
      <c r="A69" s="196"/>
      <c r="B69" s="196"/>
      <c r="C69" s="196"/>
      <c r="D69" s="197"/>
      <c r="E69" s="198"/>
      <c r="F69" s="198"/>
      <c r="G69" s="198"/>
      <c r="H69" s="198"/>
      <c r="I69" s="199"/>
      <c r="J69" s="196"/>
    </row>
    <row r="70" spans="1:10" s="188" customFormat="1" ht="3" customHeight="1">
      <c r="A70" s="190"/>
      <c r="B70" s="190"/>
      <c r="C70" s="190"/>
      <c r="D70" s="190"/>
      <c r="E70" s="190"/>
      <c r="F70" s="190"/>
      <c r="G70" s="190"/>
      <c r="H70" s="190"/>
      <c r="I70" s="190"/>
      <c r="J70" s="190"/>
    </row>
    <row r="71" spans="1:10" s="200" customFormat="1" ht="16.5" customHeight="1">
      <c r="A71" s="200" t="s">
        <v>335</v>
      </c>
    </row>
    <row r="72" spans="1:10" s="200" customFormat="1" ht="16.5" customHeight="1">
      <c r="B72" s="200" t="s">
        <v>363</v>
      </c>
    </row>
    <row r="73" spans="1:10" ht="16.5" customHeight="1"/>
    <row r="74" spans="1:10" ht="16.5" customHeight="1"/>
  </sheetData>
  <mergeCells count="22">
    <mergeCell ref="A8:D8"/>
    <mergeCell ref="I8:J8"/>
    <mergeCell ref="A42:D45"/>
    <mergeCell ref="E42:E43"/>
    <mergeCell ref="F42:F43"/>
    <mergeCell ref="G42:G43"/>
    <mergeCell ref="E44:E45"/>
    <mergeCell ref="F44:F45"/>
    <mergeCell ref="G44:G45"/>
    <mergeCell ref="H6:H7"/>
    <mergeCell ref="H4:H5"/>
    <mergeCell ref="H42:H43"/>
    <mergeCell ref="I42:J45"/>
    <mergeCell ref="I4:J7"/>
    <mergeCell ref="H44:H45"/>
    <mergeCell ref="A4:D7"/>
    <mergeCell ref="E4:E5"/>
    <mergeCell ref="F4:F5"/>
    <mergeCell ref="G4:G5"/>
    <mergeCell ref="E6:E7"/>
    <mergeCell ref="F6:F7"/>
    <mergeCell ref="G6:G7"/>
  </mergeCells>
  <phoneticPr fontId="0" type="noConversion"/>
  <pageMargins left="0.59055118110236227" right="0.39370078740157483" top="0.78740157480314965" bottom="0.39370078740157483" header="0.51181102362204722" footer="0.51181102362204722"/>
  <pageSetup paperSize="9" orientation="landscape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20"/>
  <sheetViews>
    <sheetView showGridLines="0" workbookViewId="0">
      <selection activeCell="G4" sqref="G4:G6"/>
    </sheetView>
  </sheetViews>
  <sheetFormatPr defaultRowHeight="21"/>
  <cols>
    <col min="1" max="1" width="1.375" style="139" customWidth="1"/>
    <col min="2" max="2" width="5.75" style="139" customWidth="1"/>
    <col min="3" max="3" width="4.375" style="139" customWidth="1"/>
    <col min="4" max="4" width="10.75" style="139" customWidth="1"/>
    <col min="5" max="7" width="15.125" style="139" customWidth="1"/>
    <col min="8" max="8" width="14.5" style="139" customWidth="1"/>
    <col min="9" max="9" width="14" style="139" customWidth="1"/>
    <col min="10" max="10" width="2" style="139" customWidth="1"/>
    <col min="11" max="11" width="19.25" style="139" customWidth="1"/>
    <col min="12" max="12" width="1.375" style="139" customWidth="1"/>
    <col min="13" max="13" width="9.375" style="139" customWidth="1"/>
    <col min="14" max="16384" width="9" style="139"/>
  </cols>
  <sheetData>
    <row r="1" spans="1:11" s="102" customFormat="1">
      <c r="B1" s="102" t="s">
        <v>0</v>
      </c>
      <c r="C1" s="104">
        <v>1.8</v>
      </c>
      <c r="D1" s="102" t="s">
        <v>342</v>
      </c>
    </row>
    <row r="2" spans="1:11" s="103" customFormat="1" ht="15.75" customHeight="1">
      <c r="B2" s="102" t="s">
        <v>3</v>
      </c>
      <c r="C2" s="104">
        <v>1.8</v>
      </c>
      <c r="D2" s="102" t="s">
        <v>343</v>
      </c>
      <c r="E2" s="102"/>
      <c r="F2" s="102"/>
      <c r="G2" s="102"/>
    </row>
    <row r="3" spans="1:11" ht="6.75" customHeight="1">
      <c r="A3" s="138"/>
      <c r="B3" s="138"/>
      <c r="C3" s="138"/>
      <c r="D3" s="138"/>
      <c r="E3" s="138"/>
      <c r="F3" s="138"/>
      <c r="G3" s="138"/>
      <c r="H3" s="138"/>
      <c r="I3" s="138"/>
      <c r="J3" s="183"/>
      <c r="K3" s="183"/>
    </row>
    <row r="4" spans="1:11" s="125" customFormat="1" ht="18.75" customHeight="1">
      <c r="A4" s="339" t="s">
        <v>212</v>
      </c>
      <c r="B4" s="339"/>
      <c r="C4" s="339"/>
      <c r="D4" s="340"/>
      <c r="E4" s="345" t="s">
        <v>336</v>
      </c>
      <c r="F4" s="345" t="s">
        <v>337</v>
      </c>
      <c r="G4" s="345" t="s">
        <v>338</v>
      </c>
      <c r="H4" s="348" t="s">
        <v>7</v>
      </c>
      <c r="I4" s="349"/>
      <c r="J4" s="350" t="s">
        <v>9</v>
      </c>
      <c r="K4" s="339"/>
    </row>
    <row r="5" spans="1:11" s="125" customFormat="1" ht="18.75" customHeight="1">
      <c r="A5" s="341"/>
      <c r="B5" s="341"/>
      <c r="C5" s="341"/>
      <c r="D5" s="342"/>
      <c r="E5" s="346"/>
      <c r="F5" s="346"/>
      <c r="G5" s="346"/>
      <c r="H5" s="353" t="s">
        <v>11</v>
      </c>
      <c r="I5" s="306"/>
      <c r="J5" s="351"/>
      <c r="K5" s="341"/>
    </row>
    <row r="6" spans="1:11" s="125" customFormat="1" ht="27.75" customHeight="1">
      <c r="A6" s="343"/>
      <c r="B6" s="343"/>
      <c r="C6" s="343"/>
      <c r="D6" s="344"/>
      <c r="E6" s="347"/>
      <c r="F6" s="347"/>
      <c r="G6" s="347"/>
      <c r="H6" s="160" t="s">
        <v>354</v>
      </c>
      <c r="I6" s="161" t="s">
        <v>355</v>
      </c>
      <c r="J6" s="352"/>
      <c r="K6" s="343"/>
    </row>
    <row r="7" spans="1:11" s="201" customFormat="1" ht="35.25" customHeight="1">
      <c r="A7" s="338" t="s">
        <v>21</v>
      </c>
      <c r="B7" s="338"/>
      <c r="C7" s="338"/>
      <c r="D7" s="338"/>
      <c r="E7" s="141">
        <f>+SUM(E8:E14)</f>
        <v>97831</v>
      </c>
      <c r="F7" s="141">
        <v>100257</v>
      </c>
      <c r="G7" s="167">
        <v>102854</v>
      </c>
      <c r="H7" s="246">
        <v>2.4797865707188929</v>
      </c>
      <c r="I7" s="246">
        <v>2.5903428189552851</v>
      </c>
      <c r="J7" s="338" t="s">
        <v>22</v>
      </c>
      <c r="K7" s="338"/>
    </row>
    <row r="8" spans="1:11" s="202" customFormat="1" ht="35.25" customHeight="1">
      <c r="A8" s="108"/>
      <c r="B8" s="108" t="s">
        <v>23</v>
      </c>
      <c r="C8" s="108"/>
      <c r="D8" s="108"/>
      <c r="E8" s="142">
        <v>37366</v>
      </c>
      <c r="F8" s="142">
        <v>38379</v>
      </c>
      <c r="G8" s="168">
        <v>39429</v>
      </c>
      <c r="H8" s="247">
        <v>2.7110207140180913</v>
      </c>
      <c r="I8" s="247">
        <v>2.7358711795513173</v>
      </c>
      <c r="J8" s="108"/>
      <c r="K8" s="116" t="s">
        <v>339</v>
      </c>
    </row>
    <row r="9" spans="1:11" s="200" customFormat="1" ht="35.25" customHeight="1">
      <c r="A9" s="108"/>
      <c r="B9" s="108" t="s">
        <v>219</v>
      </c>
      <c r="C9" s="108"/>
      <c r="D9" s="108"/>
      <c r="E9" s="142">
        <v>10427</v>
      </c>
      <c r="F9" s="142">
        <v>10796</v>
      </c>
      <c r="G9" s="168">
        <v>11154</v>
      </c>
      <c r="H9" s="247">
        <v>3.5388894216936797</v>
      </c>
      <c r="I9" s="247">
        <v>3.3160429788810672</v>
      </c>
      <c r="J9" s="108"/>
      <c r="K9" s="116" t="s">
        <v>220</v>
      </c>
    </row>
    <row r="10" spans="1:11" s="200" customFormat="1" ht="35.25" customHeight="1">
      <c r="A10" s="108"/>
      <c r="B10" s="108" t="s">
        <v>221</v>
      </c>
      <c r="C10" s="108"/>
      <c r="D10" s="108"/>
      <c r="E10" s="142">
        <v>11880</v>
      </c>
      <c r="F10" s="142">
        <v>12274</v>
      </c>
      <c r="G10" s="168">
        <v>12683</v>
      </c>
      <c r="H10" s="247">
        <v>3.3164983164983166</v>
      </c>
      <c r="I10" s="247">
        <v>3.3322470262343162</v>
      </c>
      <c r="J10" s="117"/>
      <c r="K10" s="116" t="s">
        <v>340</v>
      </c>
    </row>
    <row r="11" spans="1:11" s="200" customFormat="1" ht="35.25" customHeight="1">
      <c r="A11" s="108"/>
      <c r="B11" s="108" t="s">
        <v>223</v>
      </c>
      <c r="C11" s="108"/>
      <c r="D11" s="108"/>
      <c r="E11" s="142">
        <v>7470</v>
      </c>
      <c r="F11" s="142">
        <v>7614</v>
      </c>
      <c r="G11" s="168">
        <v>7888</v>
      </c>
      <c r="H11" s="247">
        <v>1.927710843373494</v>
      </c>
      <c r="I11" s="247">
        <v>3.5986340950879958</v>
      </c>
      <c r="J11" s="108"/>
      <c r="K11" s="116" t="s">
        <v>224</v>
      </c>
    </row>
    <row r="12" spans="1:11" s="200" customFormat="1" ht="35.25" customHeight="1">
      <c r="A12" s="111"/>
      <c r="B12" s="111" t="s">
        <v>225</v>
      </c>
      <c r="C12" s="111"/>
      <c r="D12" s="118"/>
      <c r="E12" s="142">
        <v>10159</v>
      </c>
      <c r="F12" s="142">
        <v>10412</v>
      </c>
      <c r="G12" s="168">
        <v>10632</v>
      </c>
      <c r="H12" s="247">
        <v>2.4904025986809724</v>
      </c>
      <c r="I12" s="247">
        <v>2.1129466000768344</v>
      </c>
      <c r="J12" s="108"/>
      <c r="K12" s="116" t="s">
        <v>226</v>
      </c>
    </row>
    <row r="13" spans="1:11" s="200" customFormat="1" ht="35.25" customHeight="1">
      <c r="A13" s="108"/>
      <c r="B13" s="108" t="s">
        <v>227</v>
      </c>
      <c r="C13" s="108"/>
      <c r="D13" s="108"/>
      <c r="E13" s="142">
        <v>11496</v>
      </c>
      <c r="F13" s="142">
        <v>11620</v>
      </c>
      <c r="G13" s="168">
        <v>11782</v>
      </c>
      <c r="H13" s="247">
        <v>1.0786360473208072</v>
      </c>
      <c r="I13" s="247">
        <v>1.3941480206540446</v>
      </c>
      <c r="J13" s="108"/>
      <c r="K13" s="116" t="s">
        <v>341</v>
      </c>
    </row>
    <row r="14" spans="1:11" s="200" customFormat="1" ht="35.25" customHeight="1">
      <c r="A14" s="108"/>
      <c r="B14" s="108" t="s">
        <v>229</v>
      </c>
      <c r="C14" s="108"/>
      <c r="D14" s="108"/>
      <c r="E14" s="142">
        <v>9033</v>
      </c>
      <c r="F14" s="142">
        <v>9162</v>
      </c>
      <c r="G14" s="168">
        <v>9286</v>
      </c>
      <c r="H14" s="247">
        <v>1.4280969777482564</v>
      </c>
      <c r="I14" s="247">
        <v>1.3534162846540057</v>
      </c>
      <c r="J14" s="108"/>
      <c r="K14" s="116" t="s">
        <v>230</v>
      </c>
    </row>
    <row r="15" spans="1:11" s="188" customFormat="1" ht="6" customHeight="1">
      <c r="A15" s="196"/>
      <c r="B15" s="196"/>
      <c r="C15" s="133"/>
      <c r="D15" s="133"/>
      <c r="E15" s="198"/>
      <c r="F15" s="198"/>
      <c r="G15" s="198"/>
      <c r="H15" s="198"/>
      <c r="I15" s="199"/>
      <c r="J15" s="199"/>
      <c r="K15" s="196"/>
    </row>
    <row r="16" spans="1:11" s="188" customFormat="1" ht="4.5" customHeight="1">
      <c r="C16" s="125"/>
      <c r="D16" s="125"/>
      <c r="E16" s="190"/>
      <c r="F16" s="190"/>
      <c r="G16" s="190"/>
      <c r="H16" s="190"/>
      <c r="I16" s="190"/>
      <c r="J16" s="190"/>
      <c r="K16" s="190"/>
    </row>
    <row r="17" spans="1:6">
      <c r="A17" s="108" t="s">
        <v>73</v>
      </c>
      <c r="B17" s="108"/>
      <c r="C17" s="108"/>
      <c r="D17" s="108"/>
      <c r="E17" s="108"/>
      <c r="F17" s="108"/>
    </row>
    <row r="18" spans="1:6">
      <c r="A18" s="108"/>
      <c r="B18" s="108" t="s">
        <v>161</v>
      </c>
      <c r="C18" s="108"/>
      <c r="D18" s="108"/>
      <c r="E18" s="108"/>
      <c r="F18" s="108"/>
    </row>
    <row r="19" spans="1:6">
      <c r="A19" s="108"/>
      <c r="B19" s="108"/>
      <c r="C19" s="108"/>
      <c r="D19" s="108"/>
      <c r="E19" s="108"/>
      <c r="F19" s="108"/>
    </row>
    <row r="20" spans="1:6">
      <c r="A20" s="108"/>
      <c r="B20" s="108"/>
      <c r="C20" s="108"/>
      <c r="D20" s="108"/>
      <c r="E20" s="108"/>
      <c r="F20" s="108"/>
    </row>
  </sheetData>
  <mergeCells count="9">
    <mergeCell ref="A7:D7"/>
    <mergeCell ref="J7:K7"/>
    <mergeCell ref="A4:D6"/>
    <mergeCell ref="E4:E6"/>
    <mergeCell ref="F4:F6"/>
    <mergeCell ref="G4:G6"/>
    <mergeCell ref="H4:I4"/>
    <mergeCell ref="J4:K6"/>
    <mergeCell ref="H5:I5"/>
  </mergeCells>
  <phoneticPr fontId="0" type="noConversion"/>
  <pageMargins left="0.59055118110236227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T-1.1</vt:lpstr>
      <vt:lpstr>T-1.2</vt:lpstr>
      <vt:lpstr>T1.3 </vt:lpstr>
      <vt:lpstr>T-1.4 </vt:lpstr>
      <vt:lpstr>T-1.5 </vt:lpstr>
      <vt:lpstr>T-1.6</vt:lpstr>
      <vt:lpstr>T-1.7</vt:lpstr>
      <vt:lpstr>T-1.8</vt:lpstr>
      <vt:lpstr>Sheet1</vt:lpstr>
      <vt:lpstr>Sheet2</vt:lpstr>
      <vt:lpstr>Sheet3</vt:lpstr>
      <vt:lpstr>'T-1.1'!Print_Area</vt:lpstr>
      <vt:lpstr>'T-1.2'!Print_Area</vt:lpstr>
      <vt:lpstr>'T1.3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home-pc</dc:creator>
  <cp:lastModifiedBy>user</cp:lastModifiedBy>
  <cp:lastPrinted>2014-01-09T08:18:50Z</cp:lastPrinted>
  <dcterms:created xsi:type="dcterms:W3CDTF">2013-02-15T18:13:29Z</dcterms:created>
  <dcterms:modified xsi:type="dcterms:W3CDTF">2006-01-01T00:38:31Z</dcterms:modified>
</cp:coreProperties>
</file>