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แตกไฟล์รายงานสถิติ 2556\"/>
    </mc:Choice>
  </mc:AlternateContent>
  <bookViews>
    <workbookView xWindow="0" yWindow="0" windowWidth="19200" windowHeight="11640"/>
  </bookViews>
  <sheets>
    <sheet name="T-12.4" sheetId="1" r:id="rId1"/>
  </sheets>
  <definedNames>
    <definedName name="_xlnm.Print_Area" localSheetId="0">'T-12.4'!$A$1:$T$26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L24" i="1"/>
  <c r="E24" i="1"/>
  <c r="Q23" i="1"/>
  <c r="P23" i="1"/>
  <c r="M23" i="1"/>
  <c r="L23" i="1"/>
  <c r="E23" i="1" s="1"/>
  <c r="P22" i="1"/>
  <c r="L22" i="1"/>
  <c r="E22" i="1"/>
  <c r="P21" i="1"/>
  <c r="L21" i="1"/>
  <c r="I21" i="1"/>
  <c r="E21" i="1"/>
  <c r="P20" i="1"/>
  <c r="L20" i="1"/>
  <c r="L18" i="1" s="1"/>
  <c r="E18" i="1" s="1"/>
  <c r="I20" i="1"/>
  <c r="E20" i="1"/>
  <c r="Q18" i="1"/>
  <c r="P18" i="1"/>
  <c r="N18" i="1"/>
  <c r="M18" i="1"/>
  <c r="J18" i="1"/>
  <c r="I18" i="1"/>
  <c r="P17" i="1"/>
  <c r="L17" i="1"/>
  <c r="I17" i="1"/>
  <c r="E17" i="1"/>
  <c r="P16" i="1"/>
  <c r="L16" i="1"/>
  <c r="L15" i="1" s="1"/>
  <c r="E15" i="1" s="1"/>
  <c r="I16" i="1"/>
  <c r="E16" i="1"/>
  <c r="Q15" i="1"/>
  <c r="P15" i="1"/>
  <c r="N15" i="1"/>
  <c r="M15" i="1"/>
  <c r="J15" i="1"/>
  <c r="I15" i="1"/>
  <c r="P14" i="1"/>
  <c r="L14" i="1"/>
  <c r="E14" i="1" s="1"/>
  <c r="I14" i="1"/>
  <c r="F14" i="1"/>
  <c r="P13" i="1"/>
  <c r="P12" i="1" s="1"/>
  <c r="P11" i="1" s="1"/>
  <c r="L13" i="1"/>
  <c r="E13" i="1"/>
  <c r="R12" i="1"/>
  <c r="Q12" i="1"/>
  <c r="Q11" i="1" s="1"/>
  <c r="N12" i="1"/>
  <c r="N11" i="1" s="1"/>
  <c r="M12" i="1"/>
  <c r="L12" i="1"/>
  <c r="E12" i="1" s="1"/>
  <c r="E11" i="1" s="1"/>
  <c r="J12" i="1"/>
  <c r="I12" i="1"/>
  <c r="I11" i="1" s="1"/>
  <c r="G12" i="1"/>
  <c r="F12" i="1"/>
  <c r="F11" i="1" s="1"/>
  <c r="R11" i="1"/>
  <c r="M11" i="1"/>
  <c r="J11" i="1"/>
  <c r="G11" i="1"/>
  <c r="L11" i="1" l="1"/>
</calcChain>
</file>

<file path=xl/sharedStrings.xml><?xml version="1.0" encoding="utf-8"?>
<sst xmlns="http://schemas.openxmlformats.org/spreadsheetml/2006/main" count="174" uniqueCount="58">
  <si>
    <t>ตาราง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</si>
  <si>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2555</t>
  </si>
  <si>
    <t>TABLE</t>
  </si>
  <si>
    <t>NUMBER OF RAILWAY PASSENGERS AND PASSENGER REVENUE  BY CLASS OF CATEGORY, DISTRICT AND STATION: FISCAL YEAR 2012</t>
  </si>
  <si>
    <t>อำเภอ และสถานี</t>
  </si>
  <si>
    <t>จำนวนผู้โดยสาร Number of passengers</t>
  </si>
  <si>
    <t>รายได้จากการโดยสาร (บาท)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</si>
  <si>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</si>
  <si>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</si>
  <si>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</si>
  <si>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</si>
  <si>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</si>
  <si>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</si>
  <si>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</si>
  <si>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</si>
  <si>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</si>
  <si>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</si>
  <si>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</si>
  <si>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</si>
  <si>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</si>
  <si>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</si>
  <si>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</si>
  <si>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</si>
  <si>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</si>
  <si>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</si>
  <si>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</si>
  <si>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</si>
  <si>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</si>
  <si>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</si>
  <si>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>-</t>
  </si>
  <si>
    <t>อำเภอเมืองบุรีรัมย์</t>
  </si>
  <si>
    <t xml:space="preserve">Muang Buri Ram District </t>
  </si>
  <si>
    <t>บ้านหนองตาด</t>
  </si>
  <si>
    <t>Ban Nong Tat</t>
  </si>
  <si>
    <t>บุรีรัมย์</t>
  </si>
  <si>
    <t>Buri Ram</t>
  </si>
  <si>
    <t>อำเภอกระสัง</t>
  </si>
  <si>
    <t xml:space="preserve">Krasang District </t>
  </si>
  <si>
    <t>กระสัง</t>
  </si>
  <si>
    <t>Krasang</t>
  </si>
  <si>
    <t>หนองเต็ง</t>
  </si>
  <si>
    <t>Nong Teng</t>
  </si>
  <si>
    <t>อำเภอลำปลายมาศ</t>
  </si>
  <si>
    <t xml:space="preserve">Lam Plai Mat District </t>
  </si>
  <si>
    <t>หนองกะทิง</t>
  </si>
  <si>
    <t>Nong Krathing</t>
  </si>
  <si>
    <t>ลำปลายมาศ</t>
  </si>
  <si>
    <t>Lam Plai Mat</t>
  </si>
  <si>
    <t>ทะเมนชัย</t>
  </si>
  <si>
    <t>Thamen Chai</t>
  </si>
  <si>
    <t>บ้านแสลงพัน</t>
  </si>
  <si>
    <t>Ban Salaeng Phan</t>
  </si>
  <si>
    <t>อำเภอห้วยราช</t>
  </si>
  <si>
    <t xml:space="preserve">Huai Rat District </t>
  </si>
  <si>
    <t>ห้วยราช</t>
  </si>
  <si>
    <t>Huai Rat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</si>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</sst>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\ \ "/>
    <numFmt numFmtId="188" formatCode="#,##0.00\ \ 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Tahoma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11" xfId="0" applyFont="1" applyBorder="1"/>
    <xf numFmtId="0" fontId="2" fillId="0" borderId="12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quotePrefix="1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7" fontId="4" fillId="0" borderId="12" xfId="1" applyNumberFormat="1" applyFont="1" applyFill="1" applyBorder="1" applyAlignment="1">
      <alignment horizontal="right"/>
    </xf>
    <xf numFmtId="187" fontId="4" fillId="0" borderId="12" xfId="0" applyNumberFormat="1" applyFont="1" applyBorder="1" applyAlignment="1">
      <alignment horizontal="center"/>
    </xf>
    <xf numFmtId="3" fontId="4" fillId="0" borderId="12" xfId="0" applyNumberFormat="1" applyFont="1" applyBorder="1" applyAlignment="1">
      <alignment horizontal="center"/>
    </xf>
    <xf numFmtId="188" fontId="4" fillId="0" borderId="12" xfId="1" applyNumberFormat="1" applyFont="1" applyFill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3" fontId="5" fillId="0" borderId="7" xfId="0" applyNumberFormat="1" applyFont="1" applyBorder="1" applyAlignment="1">
      <alignment horizontal="right" indent="1"/>
    </xf>
    <xf numFmtId="187" fontId="6" fillId="0" borderId="12" xfId="0" applyNumberFormat="1" applyFont="1" applyBorder="1"/>
    <xf numFmtId="188" fontId="6" fillId="0" borderId="12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left" indent="2"/>
    </xf>
    <xf numFmtId="187" fontId="6" fillId="0" borderId="12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188" fontId="6" fillId="0" borderId="12" xfId="0" applyNumberFormat="1" applyFont="1" applyBorder="1" applyAlignment="1">
      <alignment horizontal="center"/>
    </xf>
    <xf numFmtId="188" fontId="4" fillId="0" borderId="12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left" indent="2"/>
    </xf>
    <xf numFmtId="3" fontId="5" fillId="0" borderId="10" xfId="0" applyNumberFormat="1" applyFont="1" applyBorder="1" applyAlignment="1">
      <alignment horizontal="right" indent="1"/>
    </xf>
    <xf numFmtId="187" fontId="6" fillId="0" borderId="13" xfId="0" applyNumberFormat="1" applyFont="1" applyBorder="1"/>
    <xf numFmtId="187" fontId="4" fillId="0" borderId="13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188" fontId="6" fillId="0" borderId="13" xfId="0" applyNumberFormat="1" applyFont="1" applyBorder="1" applyAlignment="1">
      <alignment horizontal="right"/>
    </xf>
    <xf numFmtId="188" fontId="4" fillId="0" borderId="13" xfId="0" applyNumberFormat="1" applyFont="1" applyBorder="1" applyAlignment="1">
      <alignment horizontal="center"/>
    </xf>
    <xf numFmtId="3" fontId="5" fillId="0" borderId="0" xfId="0" applyNumberFormat="1" applyFont="1" applyBorder="1"/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right"/>
    </xf>
    <xf numFmtId="0" fontId="2" fillId="0" borderId="0" xfId="0" applyFont="1"/>
  </cellXfs>
  <cellStyles count="2">
    <cellStyle name="Normal_Sheet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26</xdr:row>
      <xdr:rowOff>0</xdr:rowOff>
    </xdr:from>
    <xdr:to>
      <xdr:col>19</xdr:col>
      <xdr:colOff>152400</xdr:colOff>
      <xdr:row>26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1782425" y="6315075"/>
          <a:ext cx="152400" cy="0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18</xdr:col>
      <xdr:colOff>1152525</xdr:colOff>
      <xdr:row>25</xdr:row>
      <xdr:rowOff>152400</xdr:rowOff>
    </xdr:from>
    <xdr:to>
      <xdr:col>19</xdr:col>
      <xdr:colOff>85725</xdr:colOff>
      <xdr:row>25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96675" y="622935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123825</xdr:colOff>
      <xdr:row>27</xdr:row>
      <xdr:rowOff>57150</xdr:rowOff>
    </xdr:from>
    <xdr:to>
      <xdr:col>21</xdr:col>
      <xdr:colOff>123825</xdr:colOff>
      <xdr:row>29</xdr:row>
      <xdr:rowOff>0</xdr:rowOff>
    </xdr:to>
    <xdr:sp macro="" textlink="">
      <xdr:nvSpPr>
        <xdr:cNvPr id="6" name="Text Box 101"/>
        <xdr:cNvSpPr txBox="1">
          <a:spLocks noChangeArrowheads="1"/>
        </xdr:cNvSpPr>
      </xdr:nvSpPr>
      <xdr:spPr bwMode="auto">
        <a:xfrm>
          <a:off x="12915900" y="6610350"/>
          <a:ext cx="0" cy="4191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21</xdr:col>
      <xdr:colOff>66675</xdr:colOff>
      <xdr:row>25</xdr:row>
      <xdr:rowOff>66675</xdr:rowOff>
    </xdr:from>
    <xdr:to>
      <xdr:col>21</xdr:col>
      <xdr:colOff>123825</xdr:colOff>
      <xdr:row>27</xdr:row>
      <xdr:rowOff>152400</xdr:rowOff>
    </xdr:to>
    <xdr:sp macro="" textlink="">
      <xdr:nvSpPr>
        <xdr:cNvPr id="7" name="Text Box 102"/>
        <xdr:cNvSpPr txBox="1">
          <a:spLocks noChangeArrowheads="1"/>
        </xdr:cNvSpPr>
      </xdr:nvSpPr>
      <xdr:spPr bwMode="auto">
        <a:xfrm>
          <a:off x="12858750" y="6143625"/>
          <a:ext cx="571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133350</xdr:colOff>
      <xdr:row>23</xdr:row>
      <xdr:rowOff>9525</xdr:rowOff>
    </xdr:from>
    <xdr:to>
      <xdr:col>19</xdr:col>
      <xdr:colOff>133350</xdr:colOff>
      <xdr:row>25</xdr:row>
      <xdr:rowOff>9525</xdr:rowOff>
    </xdr:to>
    <xdr:sp macro="" textlink="">
      <xdr:nvSpPr>
        <xdr:cNvPr id="8" name="Text Box 103"/>
        <xdr:cNvSpPr txBox="1">
          <a:spLocks noChangeArrowheads="1"/>
        </xdr:cNvSpPr>
      </xdr:nvSpPr>
      <xdr:spPr bwMode="auto">
        <a:xfrm>
          <a:off x="11915775" y="5715000"/>
          <a:ext cx="0" cy="3714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133350</xdr:colOff>
      <xdr:row>25</xdr:row>
      <xdr:rowOff>85725</xdr:rowOff>
    </xdr:to>
    <xdr:grpSp>
      <xdr:nvGrpSpPr>
        <xdr:cNvPr id="9" name="Group 110"/>
        <xdr:cNvGrpSpPr>
          <a:grpSpLocks/>
        </xdr:cNvGrpSpPr>
      </xdr:nvGrpSpPr>
      <xdr:grpSpPr bwMode="auto">
        <a:xfrm>
          <a:off x="11782425" y="0"/>
          <a:ext cx="533400" cy="6162675"/>
          <a:chOff x="1010" y="0"/>
          <a:chExt cx="43" cy="694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23" y="34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zoomScaleNormal="100" workbookViewId="0">
      <selection activeCell="F27" sqref="F27"/>
    </sheetView>
  </sheetViews>
  <sheetFormatPr defaultRowHeight="18.75" x14ac:dyDescent="0.3"/>
  <cols>
    <col min="1" max="1" width="1.140625" style="65" customWidth="1"/>
    <col min="2" max="2" width="6.140625" style="65" customWidth="1"/>
    <col min="3" max="3" width="5.5703125" style="65" customWidth="1"/>
    <col min="4" max="4" width="7" style="65" customWidth="1"/>
    <col min="5" max="5" width="10.85546875" style="65" customWidth="1"/>
    <col min="6" max="6" width="7.28515625" style="65" customWidth="1"/>
    <col min="7" max="7" width="7.85546875" style="65" customWidth="1"/>
    <col min="8" max="8" width="7.5703125" style="65" customWidth="1"/>
    <col min="9" max="9" width="8.5703125" style="65" customWidth="1"/>
    <col min="10" max="10" width="8.7109375" style="65" customWidth="1"/>
    <col min="11" max="11" width="7.85546875" style="65" customWidth="1"/>
    <col min="12" max="13" width="10.140625" style="65" customWidth="1"/>
    <col min="14" max="14" width="9.140625" style="65" customWidth="1"/>
    <col min="15" max="15" width="8.5703125" style="65" customWidth="1"/>
    <col min="16" max="18" width="12.85546875" style="65" customWidth="1"/>
    <col min="19" max="19" width="21.5703125" style="65" customWidth="1"/>
    <col min="20" max="20" width="6" style="4" customWidth="1"/>
    <col min="21" max="16384" width="9.140625" style="4"/>
  </cols>
  <sheetData>
    <row r="1" spans="1:19" s="3" customForma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 x14ac:dyDescent="0.5">
      <c r="A2" s="1"/>
      <c r="B2" s="1" t="s">
        <v>2</v>
      </c>
      <c r="C2" s="2">
        <v>12.4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0.25" customHeight="1" x14ac:dyDescent="0.3">
      <c r="A4" s="5" t="s">
        <v>4</v>
      </c>
      <c r="B4" s="5"/>
      <c r="C4" s="5"/>
      <c r="D4" s="6"/>
      <c r="E4" s="7" t="s">
        <v>5</v>
      </c>
      <c r="F4" s="8"/>
      <c r="G4" s="8"/>
      <c r="H4" s="8"/>
      <c r="I4" s="8"/>
      <c r="J4" s="8"/>
      <c r="K4" s="8"/>
      <c r="L4" s="8"/>
      <c r="M4" s="8"/>
      <c r="N4" s="8"/>
      <c r="O4" s="9"/>
      <c r="P4" s="10" t="s">
        <v>6</v>
      </c>
      <c r="Q4" s="11"/>
      <c r="R4" s="12"/>
      <c r="S4" s="5"/>
    </row>
    <row r="5" spans="1:19" ht="18.75" customHeight="1" x14ac:dyDescent="0.3">
      <c r="A5" s="13"/>
      <c r="B5" s="13"/>
      <c r="C5" s="13"/>
      <c r="D5" s="14"/>
      <c r="E5" s="4"/>
      <c r="F5" s="15" t="s">
        <v>7</v>
      </c>
      <c r="G5" s="16"/>
      <c r="H5" s="17"/>
      <c r="I5" s="7" t="s">
        <v>8</v>
      </c>
      <c r="J5" s="8"/>
      <c r="K5" s="8"/>
      <c r="L5" s="7" t="s">
        <v>9</v>
      </c>
      <c r="M5" s="8"/>
      <c r="N5" s="8"/>
      <c r="O5" s="9"/>
      <c r="P5" s="18" t="s">
        <v>10</v>
      </c>
      <c r="Q5" s="19"/>
      <c r="R5" s="20"/>
      <c r="S5" s="13"/>
    </row>
    <row r="6" spans="1:19" ht="18.75" customHeight="1" x14ac:dyDescent="0.3">
      <c r="A6" s="13"/>
      <c r="B6" s="13"/>
      <c r="C6" s="13"/>
      <c r="D6" s="14"/>
      <c r="E6" s="21"/>
      <c r="F6" s="21"/>
      <c r="G6" s="21" t="s">
        <v>11</v>
      </c>
      <c r="H6" s="22"/>
      <c r="I6" s="21"/>
      <c r="J6" s="21" t="s">
        <v>11</v>
      </c>
      <c r="K6" s="22"/>
      <c r="L6" s="21"/>
      <c r="M6" s="21" t="s">
        <v>11</v>
      </c>
      <c r="N6" s="22"/>
      <c r="O6" s="22"/>
      <c r="P6" s="21"/>
      <c r="Q6" s="23"/>
      <c r="R6" s="23"/>
      <c r="S6" s="13"/>
    </row>
    <row r="7" spans="1:19" ht="18.75" customHeight="1" x14ac:dyDescent="0.3">
      <c r="A7" s="13"/>
      <c r="B7" s="13"/>
      <c r="C7" s="13"/>
      <c r="D7" s="14"/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13</v>
      </c>
      <c r="J7" s="21" t="s">
        <v>14</v>
      </c>
      <c r="K7" s="21" t="s">
        <v>15</v>
      </c>
      <c r="L7" s="21" t="s">
        <v>13</v>
      </c>
      <c r="M7" s="21" t="s">
        <v>14</v>
      </c>
      <c r="N7" s="21" t="s">
        <v>15</v>
      </c>
      <c r="O7" s="21" t="s">
        <v>16</v>
      </c>
      <c r="P7" s="21" t="s">
        <v>13</v>
      </c>
      <c r="Q7" s="24" t="s">
        <v>17</v>
      </c>
      <c r="R7" s="24" t="s">
        <v>18</v>
      </c>
      <c r="S7" s="13"/>
    </row>
    <row r="8" spans="1:19" ht="18" customHeight="1" x14ac:dyDescent="0.3">
      <c r="A8" s="13"/>
      <c r="B8" s="13"/>
      <c r="C8" s="13"/>
      <c r="D8" s="14"/>
      <c r="E8" s="21" t="s">
        <v>19</v>
      </c>
      <c r="F8" s="21" t="s">
        <v>19</v>
      </c>
      <c r="G8" s="21" t="s">
        <v>20</v>
      </c>
      <c r="H8" s="21" t="s">
        <v>21</v>
      </c>
      <c r="I8" s="21" t="s">
        <v>19</v>
      </c>
      <c r="J8" s="21" t="s">
        <v>20</v>
      </c>
      <c r="K8" s="21" t="s">
        <v>21</v>
      </c>
      <c r="L8" s="21" t="s">
        <v>19</v>
      </c>
      <c r="M8" s="21" t="s">
        <v>20</v>
      </c>
      <c r="N8" s="21" t="s">
        <v>21</v>
      </c>
      <c r="O8" s="21" t="s">
        <v>22</v>
      </c>
      <c r="P8" s="21" t="s">
        <v>19</v>
      </c>
      <c r="Q8" s="24" t="s">
        <v>23</v>
      </c>
      <c r="R8" s="24" t="s">
        <v>24</v>
      </c>
      <c r="S8" s="13"/>
    </row>
    <row r="9" spans="1:19" ht="18" customHeight="1" x14ac:dyDescent="0.3">
      <c r="A9" s="25"/>
      <c r="B9" s="25"/>
      <c r="C9" s="25"/>
      <c r="D9" s="26"/>
      <c r="E9" s="27"/>
      <c r="F9" s="28"/>
      <c r="G9" s="28" t="s">
        <v>25</v>
      </c>
      <c r="H9" s="28" t="s">
        <v>26</v>
      </c>
      <c r="I9" s="28"/>
      <c r="J9" s="28" t="s">
        <v>25</v>
      </c>
      <c r="K9" s="28" t="s">
        <v>26</v>
      </c>
      <c r="L9" s="28"/>
      <c r="M9" s="28" t="s">
        <v>25</v>
      </c>
      <c r="N9" s="28" t="s">
        <v>26</v>
      </c>
      <c r="O9" s="29" t="s">
        <v>27</v>
      </c>
      <c r="P9" s="29"/>
      <c r="Q9" s="30"/>
      <c r="R9" s="30"/>
      <c r="S9" s="25"/>
    </row>
    <row r="10" spans="1:19" ht="3" customHeight="1" x14ac:dyDescent="0.3">
      <c r="A10" s="31"/>
      <c r="B10" s="31"/>
      <c r="C10" s="31"/>
      <c r="D10" s="21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21"/>
      <c r="P10" s="21"/>
      <c r="Q10" s="33"/>
      <c r="R10" s="34"/>
      <c r="S10" s="35"/>
    </row>
    <row r="11" spans="1:19" s="43" customFormat="1" ht="20.25" customHeight="1" x14ac:dyDescent="0.3">
      <c r="A11" s="36" t="s">
        <v>28</v>
      </c>
      <c r="B11" s="36"/>
      <c r="C11" s="36"/>
      <c r="D11" s="37"/>
      <c r="E11" s="38">
        <f>SUM(E12,E15,E18,E23)</f>
        <v>7288045</v>
      </c>
      <c r="F11" s="38">
        <f t="shared" ref="F11:R11" si="0">SUM(F12,F15,F18,F23)</f>
        <v>36</v>
      </c>
      <c r="G11" s="38">
        <f t="shared" si="0"/>
        <v>36</v>
      </c>
      <c r="H11" s="39" t="s">
        <v>29</v>
      </c>
      <c r="I11" s="38">
        <f t="shared" si="0"/>
        <v>547340</v>
      </c>
      <c r="J11" s="38">
        <f t="shared" si="0"/>
        <v>547340</v>
      </c>
      <c r="K11" s="39" t="s">
        <v>29</v>
      </c>
      <c r="L11" s="38">
        <f t="shared" si="0"/>
        <v>6740669</v>
      </c>
      <c r="M11" s="38">
        <f t="shared" si="0"/>
        <v>6533498</v>
      </c>
      <c r="N11" s="38">
        <f t="shared" si="0"/>
        <v>207171</v>
      </c>
      <c r="O11" s="40" t="s">
        <v>29</v>
      </c>
      <c r="P11" s="41">
        <f t="shared" si="0"/>
        <v>32683952</v>
      </c>
      <c r="Q11" s="41">
        <f t="shared" si="0"/>
        <v>23794184</v>
      </c>
      <c r="R11" s="41">
        <f t="shared" si="0"/>
        <v>8889768</v>
      </c>
      <c r="S11" s="42"/>
    </row>
    <row r="12" spans="1:19" s="48" customFormat="1" ht="23.1" customHeight="1" x14ac:dyDescent="0.3">
      <c r="A12" s="44"/>
      <c r="B12" s="44" t="s">
        <v>30</v>
      </c>
      <c r="C12" s="44"/>
      <c r="D12" s="45"/>
      <c r="E12" s="46">
        <f>SUM(L12,I12,F12)</f>
        <v>239736</v>
      </c>
      <c r="F12" s="46">
        <f>SUM(F13:F14)</f>
        <v>36</v>
      </c>
      <c r="G12" s="46">
        <f t="shared" ref="G12:R12" si="1">SUM(G13:G14)</f>
        <v>36</v>
      </c>
      <c r="H12" s="39" t="s">
        <v>29</v>
      </c>
      <c r="I12" s="46">
        <f t="shared" si="1"/>
        <v>3400</v>
      </c>
      <c r="J12" s="46">
        <f t="shared" si="1"/>
        <v>3400</v>
      </c>
      <c r="K12" s="39" t="s">
        <v>29</v>
      </c>
      <c r="L12" s="46">
        <f t="shared" si="1"/>
        <v>236300</v>
      </c>
      <c r="M12" s="46">
        <f t="shared" si="1"/>
        <v>220100</v>
      </c>
      <c r="N12" s="46">
        <f t="shared" si="1"/>
        <v>16200</v>
      </c>
      <c r="O12" s="40" t="s">
        <v>29</v>
      </c>
      <c r="P12" s="47">
        <f t="shared" si="1"/>
        <v>21562738</v>
      </c>
      <c r="Q12" s="47">
        <f t="shared" si="1"/>
        <v>12672970</v>
      </c>
      <c r="R12" s="47">
        <f t="shared" si="1"/>
        <v>8889768</v>
      </c>
      <c r="S12" s="44" t="s">
        <v>31</v>
      </c>
    </row>
    <row r="13" spans="1:19" s="48" customFormat="1" ht="23.1" customHeight="1" x14ac:dyDescent="0.3">
      <c r="A13" s="44"/>
      <c r="B13" s="49" t="s">
        <v>32</v>
      </c>
      <c r="C13" s="44"/>
      <c r="D13" s="45"/>
      <c r="E13" s="46">
        <f t="shared" ref="E13:E24" si="2">SUM(L13,I13,F13)</f>
        <v>37800</v>
      </c>
      <c r="F13" s="50" t="s">
        <v>29</v>
      </c>
      <c r="G13" s="50" t="s">
        <v>29</v>
      </c>
      <c r="H13" s="50" t="s">
        <v>29</v>
      </c>
      <c r="I13" s="50" t="s">
        <v>29</v>
      </c>
      <c r="J13" s="50" t="s">
        <v>29</v>
      </c>
      <c r="K13" s="50" t="s">
        <v>29</v>
      </c>
      <c r="L13" s="46">
        <f>SUM(M13:O13)</f>
        <v>37800</v>
      </c>
      <c r="M13" s="46">
        <v>21600</v>
      </c>
      <c r="N13" s="46">
        <v>16200</v>
      </c>
      <c r="O13" s="51" t="s">
        <v>29</v>
      </c>
      <c r="P13" s="47">
        <f>SUM(Q13:R13)</f>
        <v>23127</v>
      </c>
      <c r="Q13" s="52" t="s">
        <v>29</v>
      </c>
      <c r="R13" s="47">
        <v>23127</v>
      </c>
      <c r="S13" s="49" t="s">
        <v>33</v>
      </c>
    </row>
    <row r="14" spans="1:19" s="48" customFormat="1" ht="23.1" customHeight="1" x14ac:dyDescent="0.3">
      <c r="A14" s="44"/>
      <c r="B14" s="49" t="s">
        <v>34</v>
      </c>
      <c r="C14" s="44"/>
      <c r="D14" s="45"/>
      <c r="E14" s="46">
        <f t="shared" si="2"/>
        <v>201936</v>
      </c>
      <c r="F14" s="46">
        <f>SUM(G14:H14)</f>
        <v>36</v>
      </c>
      <c r="G14" s="46">
        <v>36</v>
      </c>
      <c r="H14" s="50" t="s">
        <v>29</v>
      </c>
      <c r="I14" s="46">
        <f>SUM(J14:K14)</f>
        <v>3400</v>
      </c>
      <c r="J14" s="46">
        <v>3400</v>
      </c>
      <c r="K14" s="50" t="s">
        <v>29</v>
      </c>
      <c r="L14" s="46">
        <f t="shared" ref="L14:L24" si="3">SUM(M14:O14)</f>
        <v>198500</v>
      </c>
      <c r="M14" s="46">
        <v>198500</v>
      </c>
      <c r="N14" s="50" t="s">
        <v>29</v>
      </c>
      <c r="O14" s="51" t="s">
        <v>29</v>
      </c>
      <c r="P14" s="47">
        <f t="shared" ref="P14:P24" si="4">SUM(Q14:R14)</f>
        <v>21539611</v>
      </c>
      <c r="Q14" s="47">
        <v>12672970</v>
      </c>
      <c r="R14" s="47">
        <v>8866641</v>
      </c>
      <c r="S14" s="49" t="s">
        <v>35</v>
      </c>
    </row>
    <row r="15" spans="1:19" s="48" customFormat="1" ht="23.1" customHeight="1" x14ac:dyDescent="0.3">
      <c r="A15" s="44"/>
      <c r="B15" s="44" t="s">
        <v>36</v>
      </c>
      <c r="C15" s="44"/>
      <c r="D15" s="45"/>
      <c r="E15" s="46">
        <f t="shared" si="2"/>
        <v>84370</v>
      </c>
      <c r="F15" s="39" t="s">
        <v>29</v>
      </c>
      <c r="G15" s="39" t="s">
        <v>29</v>
      </c>
      <c r="H15" s="39" t="s">
        <v>29</v>
      </c>
      <c r="I15" s="46">
        <f t="shared" ref="I15:Q15" si="5">SUM(I16:I17)</f>
        <v>1570</v>
      </c>
      <c r="J15" s="46">
        <f t="shared" si="5"/>
        <v>1570</v>
      </c>
      <c r="K15" s="39" t="s">
        <v>29</v>
      </c>
      <c r="L15" s="46">
        <f t="shared" si="5"/>
        <v>82800</v>
      </c>
      <c r="M15" s="46">
        <f t="shared" si="5"/>
        <v>38160</v>
      </c>
      <c r="N15" s="46">
        <f t="shared" si="5"/>
        <v>44640</v>
      </c>
      <c r="O15" s="40" t="s">
        <v>29</v>
      </c>
      <c r="P15" s="47">
        <f t="shared" si="5"/>
        <v>8537918</v>
      </c>
      <c r="Q15" s="47">
        <f t="shared" si="5"/>
        <v>8537918</v>
      </c>
      <c r="R15" s="53" t="s">
        <v>29</v>
      </c>
      <c r="S15" s="44" t="s">
        <v>37</v>
      </c>
    </row>
    <row r="16" spans="1:19" s="48" customFormat="1" ht="23.1" customHeight="1" x14ac:dyDescent="0.3">
      <c r="A16" s="44"/>
      <c r="B16" s="49" t="s">
        <v>38</v>
      </c>
      <c r="C16" s="44"/>
      <c r="D16" s="45"/>
      <c r="E16" s="46">
        <f t="shared" si="2"/>
        <v>28450</v>
      </c>
      <c r="F16" s="39" t="s">
        <v>29</v>
      </c>
      <c r="G16" s="39" t="s">
        <v>29</v>
      </c>
      <c r="H16" s="39" t="s">
        <v>29</v>
      </c>
      <c r="I16" s="46">
        <f t="shared" ref="I16:I21" si="6">SUM(J16:K16)</f>
        <v>1450</v>
      </c>
      <c r="J16" s="46">
        <v>1450</v>
      </c>
      <c r="K16" s="39" t="s">
        <v>29</v>
      </c>
      <c r="L16" s="46">
        <f t="shared" si="3"/>
        <v>27000</v>
      </c>
      <c r="M16" s="46">
        <v>27000</v>
      </c>
      <c r="N16" s="39" t="s">
        <v>29</v>
      </c>
      <c r="O16" s="40" t="s">
        <v>29</v>
      </c>
      <c r="P16" s="47">
        <f t="shared" si="4"/>
        <v>8367719</v>
      </c>
      <c r="Q16" s="47">
        <v>8367719</v>
      </c>
      <c r="R16" s="53" t="s">
        <v>29</v>
      </c>
      <c r="S16" s="49" t="s">
        <v>39</v>
      </c>
    </row>
    <row r="17" spans="1:20" s="48" customFormat="1" ht="23.1" customHeight="1" x14ac:dyDescent="0.3">
      <c r="A17" s="44"/>
      <c r="B17" s="49" t="s">
        <v>40</v>
      </c>
      <c r="C17" s="44"/>
      <c r="D17" s="45"/>
      <c r="E17" s="46">
        <f t="shared" si="2"/>
        <v>55920</v>
      </c>
      <c r="F17" s="39" t="s">
        <v>29</v>
      </c>
      <c r="G17" s="39" t="s">
        <v>29</v>
      </c>
      <c r="H17" s="39" t="s">
        <v>29</v>
      </c>
      <c r="I17" s="46">
        <f t="shared" si="6"/>
        <v>120</v>
      </c>
      <c r="J17" s="46">
        <v>120</v>
      </c>
      <c r="K17" s="39" t="s">
        <v>29</v>
      </c>
      <c r="L17" s="46">
        <f t="shared" si="3"/>
        <v>55800</v>
      </c>
      <c r="M17" s="46">
        <v>11160</v>
      </c>
      <c r="N17" s="46">
        <v>44640</v>
      </c>
      <c r="O17" s="40" t="s">
        <v>29</v>
      </c>
      <c r="P17" s="47">
        <f t="shared" si="4"/>
        <v>170199</v>
      </c>
      <c r="Q17" s="47">
        <v>170199</v>
      </c>
      <c r="R17" s="53" t="s">
        <v>29</v>
      </c>
      <c r="S17" s="49" t="s">
        <v>41</v>
      </c>
    </row>
    <row r="18" spans="1:20" s="48" customFormat="1" ht="23.1" customHeight="1" x14ac:dyDescent="0.3">
      <c r="A18" s="44"/>
      <c r="B18" s="44" t="s">
        <v>42</v>
      </c>
      <c r="C18" s="44"/>
      <c r="D18" s="45"/>
      <c r="E18" s="46">
        <f t="shared" si="2"/>
        <v>6927439</v>
      </c>
      <c r="F18" s="39" t="s">
        <v>29</v>
      </c>
      <c r="G18" s="39" t="s">
        <v>29</v>
      </c>
      <c r="H18" s="39" t="s">
        <v>29</v>
      </c>
      <c r="I18" s="46">
        <f t="shared" ref="I18:Q18" si="7">SUM(I19:I22)</f>
        <v>542370</v>
      </c>
      <c r="J18" s="46">
        <f t="shared" si="7"/>
        <v>542370</v>
      </c>
      <c r="K18" s="39" t="s">
        <v>29</v>
      </c>
      <c r="L18" s="46">
        <f t="shared" si="7"/>
        <v>6385069</v>
      </c>
      <c r="M18" s="46">
        <f t="shared" si="7"/>
        <v>6238738</v>
      </c>
      <c r="N18" s="46">
        <f t="shared" si="7"/>
        <v>146331</v>
      </c>
      <c r="O18" s="40" t="s">
        <v>29</v>
      </c>
      <c r="P18" s="47">
        <f t="shared" si="7"/>
        <v>365549</v>
      </c>
      <c r="Q18" s="47">
        <f t="shared" si="7"/>
        <v>365549</v>
      </c>
      <c r="R18" s="53" t="s">
        <v>29</v>
      </c>
      <c r="S18" s="44" t="s">
        <v>43</v>
      </c>
    </row>
    <row r="19" spans="1:20" s="48" customFormat="1" ht="23.1" customHeight="1" x14ac:dyDescent="0.3">
      <c r="A19" s="44"/>
      <c r="B19" s="49" t="s">
        <v>44</v>
      </c>
      <c r="C19" s="44"/>
      <c r="D19" s="45"/>
      <c r="E19" s="39" t="s">
        <v>29</v>
      </c>
      <c r="F19" s="39" t="s">
        <v>29</v>
      </c>
      <c r="G19" s="39" t="s">
        <v>29</v>
      </c>
      <c r="H19" s="39" t="s">
        <v>29</v>
      </c>
      <c r="I19" s="39" t="s">
        <v>29</v>
      </c>
      <c r="J19" s="39" t="s">
        <v>29</v>
      </c>
      <c r="K19" s="39" t="s">
        <v>29</v>
      </c>
      <c r="L19" s="39" t="s">
        <v>29</v>
      </c>
      <c r="M19" s="39" t="s">
        <v>29</v>
      </c>
      <c r="N19" s="39" t="s">
        <v>29</v>
      </c>
      <c r="O19" s="40" t="s">
        <v>29</v>
      </c>
      <c r="P19" s="53" t="s">
        <v>29</v>
      </c>
      <c r="Q19" s="53" t="s">
        <v>29</v>
      </c>
      <c r="R19" s="53" t="s">
        <v>29</v>
      </c>
      <c r="S19" s="49" t="s">
        <v>45</v>
      </c>
    </row>
    <row r="20" spans="1:20" s="48" customFormat="1" ht="23.1" customHeight="1" x14ac:dyDescent="0.3">
      <c r="A20" s="44"/>
      <c r="B20" s="49" t="s">
        <v>46</v>
      </c>
      <c r="C20" s="44"/>
      <c r="D20" s="45"/>
      <c r="E20" s="46">
        <f t="shared" si="2"/>
        <v>6778870</v>
      </c>
      <c r="F20" s="39" t="s">
        <v>29</v>
      </c>
      <c r="G20" s="39" t="s">
        <v>29</v>
      </c>
      <c r="H20" s="39" t="s">
        <v>29</v>
      </c>
      <c r="I20" s="46">
        <f t="shared" si="6"/>
        <v>542310</v>
      </c>
      <c r="J20" s="46">
        <v>542310</v>
      </c>
      <c r="K20" s="39" t="s">
        <v>29</v>
      </c>
      <c r="L20" s="46">
        <f t="shared" si="3"/>
        <v>6236560</v>
      </c>
      <c r="M20" s="46">
        <v>6111829</v>
      </c>
      <c r="N20" s="46">
        <v>124731</v>
      </c>
      <c r="O20" s="40" t="s">
        <v>29</v>
      </c>
      <c r="P20" s="47">
        <f t="shared" si="4"/>
        <v>6778</v>
      </c>
      <c r="Q20" s="47">
        <v>6778</v>
      </c>
      <c r="R20" s="53" t="s">
        <v>29</v>
      </c>
      <c r="S20" s="49" t="s">
        <v>47</v>
      </c>
    </row>
    <row r="21" spans="1:20" s="48" customFormat="1" ht="23.1" customHeight="1" x14ac:dyDescent="0.3">
      <c r="A21" s="44"/>
      <c r="B21" s="49" t="s">
        <v>48</v>
      </c>
      <c r="C21" s="44"/>
      <c r="D21" s="45"/>
      <c r="E21" s="46">
        <f t="shared" si="2"/>
        <v>30560</v>
      </c>
      <c r="F21" s="39" t="s">
        <v>29</v>
      </c>
      <c r="G21" s="39" t="s">
        <v>29</v>
      </c>
      <c r="H21" s="39" t="s">
        <v>29</v>
      </c>
      <c r="I21" s="46">
        <f t="shared" si="6"/>
        <v>60</v>
      </c>
      <c r="J21" s="46">
        <v>60</v>
      </c>
      <c r="K21" s="39" t="s">
        <v>29</v>
      </c>
      <c r="L21" s="46">
        <f t="shared" si="3"/>
        <v>30500</v>
      </c>
      <c r="M21" s="46">
        <v>8900</v>
      </c>
      <c r="N21" s="46">
        <v>21600</v>
      </c>
      <c r="O21" s="40" t="s">
        <v>29</v>
      </c>
      <c r="P21" s="47">
        <f t="shared" si="4"/>
        <v>240762</v>
      </c>
      <c r="Q21" s="47">
        <v>240762</v>
      </c>
      <c r="R21" s="53" t="s">
        <v>29</v>
      </c>
      <c r="S21" s="49" t="s">
        <v>49</v>
      </c>
    </row>
    <row r="22" spans="1:20" s="48" customFormat="1" ht="23.1" customHeight="1" x14ac:dyDescent="0.3">
      <c r="A22" s="44"/>
      <c r="B22" s="49" t="s">
        <v>50</v>
      </c>
      <c r="C22" s="44"/>
      <c r="D22" s="45"/>
      <c r="E22" s="46">
        <f t="shared" si="2"/>
        <v>118009</v>
      </c>
      <c r="F22" s="39" t="s">
        <v>29</v>
      </c>
      <c r="G22" s="39" t="s">
        <v>29</v>
      </c>
      <c r="H22" s="39" t="s">
        <v>29</v>
      </c>
      <c r="I22" s="39" t="s">
        <v>29</v>
      </c>
      <c r="J22" s="39" t="s">
        <v>29</v>
      </c>
      <c r="K22" s="39" t="s">
        <v>29</v>
      </c>
      <c r="L22" s="46">
        <f t="shared" si="3"/>
        <v>118009</v>
      </c>
      <c r="M22" s="46">
        <v>118009</v>
      </c>
      <c r="N22" s="39" t="s">
        <v>29</v>
      </c>
      <c r="O22" s="40" t="s">
        <v>29</v>
      </c>
      <c r="P22" s="47">
        <f t="shared" si="4"/>
        <v>118009</v>
      </c>
      <c r="Q22" s="47">
        <v>118009</v>
      </c>
      <c r="R22" s="53" t="s">
        <v>29</v>
      </c>
      <c r="S22" s="49" t="s">
        <v>51</v>
      </c>
    </row>
    <row r="23" spans="1:20" s="48" customFormat="1" ht="23.1" customHeight="1" x14ac:dyDescent="0.3">
      <c r="A23" s="44"/>
      <c r="B23" s="44" t="s">
        <v>52</v>
      </c>
      <c r="C23" s="44"/>
      <c r="D23" s="45"/>
      <c r="E23" s="46">
        <f t="shared" si="2"/>
        <v>36500</v>
      </c>
      <c r="F23" s="39" t="s">
        <v>29</v>
      </c>
      <c r="G23" s="39" t="s">
        <v>29</v>
      </c>
      <c r="H23" s="39" t="s">
        <v>29</v>
      </c>
      <c r="I23" s="39" t="s">
        <v>29</v>
      </c>
      <c r="J23" s="39" t="s">
        <v>29</v>
      </c>
      <c r="K23" s="39" t="s">
        <v>29</v>
      </c>
      <c r="L23" s="46">
        <f t="shared" ref="L23:Q23" si="8">SUM(L24)</f>
        <v>36500</v>
      </c>
      <c r="M23" s="46">
        <f t="shared" si="8"/>
        <v>36500</v>
      </c>
      <c r="N23" s="39" t="s">
        <v>29</v>
      </c>
      <c r="O23" s="40" t="s">
        <v>29</v>
      </c>
      <c r="P23" s="47">
        <f t="shared" si="8"/>
        <v>2217747</v>
      </c>
      <c r="Q23" s="47">
        <f t="shared" si="8"/>
        <v>2217747</v>
      </c>
      <c r="R23" s="53" t="s">
        <v>29</v>
      </c>
      <c r="S23" s="44" t="s">
        <v>53</v>
      </c>
    </row>
    <row r="24" spans="1:20" s="48" customFormat="1" ht="23.1" customHeight="1" x14ac:dyDescent="0.3">
      <c r="A24" s="54"/>
      <c r="B24" s="55" t="s">
        <v>54</v>
      </c>
      <c r="C24" s="54"/>
      <c r="D24" s="56"/>
      <c r="E24" s="57">
        <f t="shared" si="2"/>
        <v>36500</v>
      </c>
      <c r="F24" s="58" t="s">
        <v>29</v>
      </c>
      <c r="G24" s="58" t="s">
        <v>29</v>
      </c>
      <c r="H24" s="58" t="s">
        <v>29</v>
      </c>
      <c r="I24" s="58" t="s">
        <v>29</v>
      </c>
      <c r="J24" s="58" t="s">
        <v>29</v>
      </c>
      <c r="K24" s="58" t="s">
        <v>29</v>
      </c>
      <c r="L24" s="57">
        <f t="shared" si="3"/>
        <v>36500</v>
      </c>
      <c r="M24" s="57">
        <v>36500</v>
      </c>
      <c r="N24" s="58" t="s">
        <v>29</v>
      </c>
      <c r="O24" s="59" t="s">
        <v>29</v>
      </c>
      <c r="P24" s="60">
        <f t="shared" si="4"/>
        <v>2217747</v>
      </c>
      <c r="Q24" s="60">
        <v>2217747</v>
      </c>
      <c r="R24" s="61" t="s">
        <v>29</v>
      </c>
      <c r="S24" s="55" t="s">
        <v>55</v>
      </c>
    </row>
    <row r="25" spans="1:20" s="48" customFormat="1" ht="6.75" customHeight="1" x14ac:dyDescent="0.3">
      <c r="A25" s="44"/>
      <c r="B25" s="44"/>
      <c r="C25" s="44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4"/>
      <c r="Q25" s="63"/>
      <c r="R25" s="63"/>
      <c r="S25" s="44"/>
    </row>
    <row r="26" spans="1:20" x14ac:dyDescent="0.3">
      <c r="A26" s="4"/>
      <c r="B26" s="4" t="s">
        <v>56</v>
      </c>
      <c r="C26" s="4"/>
      <c r="D26" s="4"/>
      <c r="E26" s="4"/>
      <c r="F26" s="4"/>
      <c r="G26" s="4"/>
      <c r="H26" s="4"/>
      <c r="I26" s="4" t="s">
        <v>57</v>
      </c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20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4"/>
    </row>
    <row r="28" spans="1:20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8"/>
      <c r="T28" s="44"/>
    </row>
  </sheetData>
  <mergeCells count="9">
    <mergeCell ref="A11:D11"/>
    <mergeCell ref="A4:D9"/>
    <mergeCell ref="E4:O4"/>
    <mergeCell ref="P4:R4"/>
    <mergeCell ref="S4:S9"/>
    <mergeCell ref="F5:H5"/>
    <mergeCell ref="I5:K5"/>
    <mergeCell ref="L5:O5"/>
    <mergeCell ref="P5:R5"/>
  </mergeCells>
  <pageMargins left="0.19685039370078741" right="0.19685039370078741" top="0.78740157480314965" bottom="0.35433070866141736" header="0.51181102362204722" footer="0.35433070866141736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2015-05-21T07:36:56Z</dcterms:created>
  <dcterms:modified xsi:type="dcterms:W3CDTF">2015-05-21T07:37:06Z</dcterms:modified>
</cp:coreProperties>
</file>