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" windowWidth="11715" windowHeight="5445"/>
  </bookViews>
  <sheets>
    <sheet name="T-4.8(new)" sheetId="27" r:id="rId1"/>
  </sheets>
  <calcPr calcId="144525"/>
</workbook>
</file>

<file path=xl/calcChain.xml><?xml version="1.0" encoding="utf-8"?>
<calcChain xmlns="http://schemas.openxmlformats.org/spreadsheetml/2006/main">
  <c r="N8" i="27" l="1"/>
  <c r="M8" i="27"/>
  <c r="L8" i="27"/>
  <c r="K8" i="27"/>
  <c r="J8" i="27"/>
  <c r="N10" i="27"/>
  <c r="N15" i="27"/>
  <c r="N19" i="27"/>
  <c r="N26" i="27"/>
  <c r="N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25" i="27"/>
  <c r="L26" i="27"/>
  <c r="L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9" i="27"/>
  <c r="F8" i="27"/>
  <c r="G8" i="27"/>
  <c r="H8" i="27"/>
  <c r="I8" i="27"/>
  <c r="E8" i="27"/>
</calcChain>
</file>

<file path=xl/sharedStrings.xml><?xml version="1.0" encoding="utf-8"?>
<sst xmlns="http://schemas.openxmlformats.org/spreadsheetml/2006/main" count="121" uniqueCount="65">
  <si>
    <t>ตาราง</t>
  </si>
  <si>
    <t>TABLE</t>
  </si>
  <si>
    <t>Total</t>
  </si>
  <si>
    <t>แพทย์</t>
  </si>
  <si>
    <t>ทันตแพทย์</t>
  </si>
  <si>
    <t>พยาบาล</t>
  </si>
  <si>
    <t>ผู้ช่วยพยาบาล</t>
  </si>
  <si>
    <t>ยอดรวม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</si>
  <si>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</si>
  <si>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</si>
  <si>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</si>
  <si>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</si>
  <si>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</si>
  <si>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</si>
  <si>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</si>
  <si>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</si>
  <si>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</si>
  <si>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</si>
  <si>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</si>
  <si>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</si>
  <si>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</si>
  <si>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</si>
  <si>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</si>
  <si>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</si>
  <si>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</si>
  <si>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</si>
  <si>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</si>
  <si>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</si>
  <si>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</si>
  <si>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</si>
  <si>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</si>
  <si>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</si>
  <si>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</si>
  <si>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</si>
  <si>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</si>
  <si>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</si>
  <si>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</si>
  <si>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</si>
  <si>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</si>
  <si>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</si>
  <si>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</si>
  <si>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</si>
  <si>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</si>
  <si>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</si>
  <si>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</si>
  <si>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อำเภอ</t>
  </si>
  <si>
    <t>District</t>
  </si>
  <si>
    <t>Ku Kaeo</t>
  </si>
  <si>
    <t>กู่แก้ว</t>
  </si>
  <si>
    <t>ประจักษ์ศิลปาคม</t>
  </si>
  <si>
    <t xml:space="preserve"> Prachaksinlapakhom</t>
  </si>
  <si>
    <t xml:space="preserve">    ที่มา : สำนักงานสาธารณสุขจังหวัดอุดรธานี</t>
  </si>
  <si>
    <t xml:space="preserve">    Source : Udon Thani  Provincial Health Office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</si>
  <si>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</si>
  <si>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</si>
  <si>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Number of medical personnels</t>
  </si>
  <si>
    <t>Number of population per medical personnel</t>
  </si>
  <si>
    <t>เภสัชกร</t>
  </si>
  <si>
    <t>Physician</t>
  </si>
  <si>
    <t>Dentist</t>
  </si>
  <si>
    <t>Pharmacist</t>
  </si>
  <si>
    <t>Nurse</t>
  </si>
  <si>
    <t>Practical nurse</t>
  </si>
  <si>
    <t>จำนวนเจ้าหน้าที่ทางการแพทย์ จำแนกเป็นรายอำเภอ  พ.ศ. 2553</t>
  </si>
  <si>
    <t>NUMBER OF MEDICAL PERSONNELS BY DISTRICT :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</si>
</sst>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7" formatCode="____* #,##0_-;\-* #,##0_-;_-* &quot;-&quot;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7" fillId="0" borderId="2" xfId="0" applyFont="1" applyBorder="1"/>
    <xf numFmtId="0" fontId="7" fillId="0" borderId="0" xfId="0" applyFont="1"/>
    <xf numFmtId="0" fontId="6" fillId="0" borderId="0" xfId="0" applyFont="1" applyAlignment="1">
      <alignment horizontal="right" textRotation="180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/>
    <xf numFmtId="0" fontId="8" fillId="0" borderId="0" xfId="1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2" xfId="0" quotePrefix="1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 indent="1"/>
    </xf>
    <xf numFmtId="0" fontId="8" fillId="0" borderId="2" xfId="0" applyFont="1" applyBorder="1" applyAlignment="1">
      <alignment horizontal="left"/>
    </xf>
    <xf numFmtId="0" fontId="7" fillId="0" borderId="7" xfId="0" applyFont="1" applyBorder="1"/>
    <xf numFmtId="0" fontId="7" fillId="0" borderId="9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>
      <alignment horizontal="left" indent="1"/>
    </xf>
    <xf numFmtId="197" fontId="5" fillId="0" borderId="9" xfId="0" applyNumberFormat="1" applyFont="1" applyBorder="1" applyAlignment="1">
      <alignment horizontal="right"/>
    </xf>
    <xf numFmtId="197" fontId="4" fillId="0" borderId="9" xfId="0" applyNumberFormat="1" applyFont="1" applyBorder="1" applyAlignment="1">
      <alignment horizontal="right"/>
    </xf>
    <xf numFmtId="197" fontId="8" fillId="0" borderId="9" xfId="0" applyNumberFormat="1" applyFont="1" applyBorder="1" applyAlignment="1">
      <alignment horizontal="right"/>
    </xf>
    <xf numFmtId="197" fontId="8" fillId="0" borderId="11" xfId="0" applyNumberFormat="1" applyFont="1" applyBorder="1" applyAlignment="1">
      <alignment horizontal="right"/>
    </xf>
    <xf numFmtId="197" fontId="8" fillId="0" borderId="8" xfId="0" applyNumberFormat="1" applyFont="1" applyBorder="1" applyAlignment="1">
      <alignment horizontal="right"/>
    </xf>
    <xf numFmtId="197" fontId="8" fillId="0" borderId="11" xfId="2" applyNumberFormat="1" applyFont="1" applyBorder="1" applyAlignment="1">
      <alignment horizontal="right"/>
    </xf>
    <xf numFmtId="197" fontId="8" fillId="0" borderId="9" xfId="1" applyNumberFormat="1" applyFont="1" applyBorder="1" applyAlignment="1">
      <alignment horizontal="right"/>
    </xf>
    <xf numFmtId="197" fontId="8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3">
    <cellStyle name="Normal" xfId="0" builtinId="0"/>
    <cellStyle name="Thaihead" xfId="1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16</xdr:col>
      <xdr:colOff>9525</xdr:colOff>
      <xdr:row>29</xdr:row>
      <xdr:rowOff>209550</xdr:rowOff>
    </xdr:to>
    <xdr:grpSp>
      <xdr:nvGrpSpPr>
        <xdr:cNvPr id="7" name="Group 3"/>
        <xdr:cNvGrpSpPr>
          <a:grpSpLocks/>
        </xdr:cNvGrpSpPr>
      </xdr:nvGrpSpPr>
      <xdr:grpSpPr bwMode="auto">
        <a:xfrm rot="-2472">
          <a:off x="10555941" y="9525"/>
          <a:ext cx="9525" cy="7192496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3"/>
  <sheetViews>
    <sheetView tabSelected="1" zoomScale="85" zoomScaleNormal="85" workbookViewId="0">
      <selection activeCell="S11" sqref="S11"/>
    </sheetView>
  </sheetViews>
  <sheetFormatPr defaultRowHeight="21" x14ac:dyDescent="0.45"/>
  <cols>
    <col min="1" max="1" width="1.7109375" style="1" customWidth="1"/>
    <col min="2" max="2" width="6" style="1" customWidth="1"/>
    <col min="3" max="3" width="4.42578125" style="1" customWidth="1"/>
    <col min="4" max="4" width="8" style="1" customWidth="1"/>
    <col min="5" max="8" width="10.140625" style="1" customWidth="1"/>
    <col min="9" max="9" width="12" style="1" customWidth="1"/>
    <col min="10" max="13" width="10" style="1" customWidth="1"/>
    <col min="14" max="14" width="12" style="1" customWidth="1"/>
    <col min="15" max="15" width="19.85546875" style="1" customWidth="1"/>
    <col min="16" max="16" width="13.7109375" style="3" customWidth="1"/>
    <col min="17" max="17" width="0" style="3" hidden="1" customWidth="1"/>
    <col min="18" max="16384" width="9.140625" style="3"/>
  </cols>
  <sheetData>
    <row r="1" spans="1:17" s="8" customFormat="1" x14ac:dyDescent="0.45">
      <c r="A1" s="7"/>
      <c r="B1" s="7" t="s">
        <v>0</v>
      </c>
      <c r="C1" s="28">
        <v>4.8</v>
      </c>
      <c r="D1" s="7" t="s">
        <v>63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7" s="10" customFormat="1" x14ac:dyDescent="0.45">
      <c r="A2" s="9"/>
      <c r="B2" s="9" t="s">
        <v>1</v>
      </c>
      <c r="C2" s="28">
        <v>4.8</v>
      </c>
      <c r="D2" s="9" t="s">
        <v>64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s="2" customFormat="1" ht="24.75" customHeight="1" x14ac:dyDescent="0.4">
      <c r="A3" s="48" t="s">
        <v>45</v>
      </c>
      <c r="B3" s="48"/>
      <c r="C3" s="48"/>
      <c r="D3" s="48"/>
      <c r="E3" s="44" t="s">
        <v>53</v>
      </c>
      <c r="F3" s="45"/>
      <c r="G3" s="45"/>
      <c r="H3" s="45"/>
      <c r="I3" s="45"/>
      <c r="J3" s="44" t="s">
        <v>54</v>
      </c>
      <c r="K3" s="45"/>
      <c r="L3" s="45"/>
      <c r="M3" s="45"/>
      <c r="N3" s="45"/>
      <c r="O3" s="53" t="s">
        <v>46</v>
      </c>
      <c r="P3" s="18"/>
    </row>
    <row r="4" spans="1:17" s="2" customFormat="1" ht="21.75" customHeight="1" x14ac:dyDescent="0.4">
      <c r="A4" s="49"/>
      <c r="B4" s="49"/>
      <c r="C4" s="49"/>
      <c r="D4" s="49"/>
      <c r="E4" s="46" t="s">
        <v>55</v>
      </c>
      <c r="F4" s="47"/>
      <c r="G4" s="47"/>
      <c r="H4" s="47"/>
      <c r="I4" s="47"/>
      <c r="J4" s="46" t="s">
        <v>56</v>
      </c>
      <c r="K4" s="47"/>
      <c r="L4" s="47"/>
      <c r="M4" s="47"/>
      <c r="N4" s="47"/>
      <c r="O4" s="54"/>
    </row>
    <row r="5" spans="1:17" s="2" customFormat="1" ht="21.75" customHeight="1" x14ac:dyDescent="0.4">
      <c r="A5" s="49"/>
      <c r="B5" s="49"/>
      <c r="C5" s="49"/>
      <c r="D5" s="49"/>
      <c r="E5" s="12" t="s">
        <v>3</v>
      </c>
      <c r="F5" s="12" t="s">
        <v>4</v>
      </c>
      <c r="G5" s="12" t="s">
        <v>57</v>
      </c>
      <c r="H5" s="12" t="s">
        <v>5</v>
      </c>
      <c r="I5" s="12" t="s">
        <v>6</v>
      </c>
      <c r="J5" s="12" t="s">
        <v>3</v>
      </c>
      <c r="K5" s="12" t="s">
        <v>4</v>
      </c>
      <c r="L5" s="12" t="s">
        <v>57</v>
      </c>
      <c r="M5" s="12" t="s">
        <v>5</v>
      </c>
      <c r="N5" s="11" t="s">
        <v>6</v>
      </c>
      <c r="O5" s="54"/>
    </row>
    <row r="6" spans="1:17" s="2" customFormat="1" ht="21.75" customHeight="1" x14ac:dyDescent="0.4">
      <c r="A6" s="50"/>
      <c r="B6" s="50"/>
      <c r="C6" s="50"/>
      <c r="D6" s="50"/>
      <c r="E6" s="19" t="s">
        <v>58</v>
      </c>
      <c r="F6" s="19" t="s">
        <v>59</v>
      </c>
      <c r="G6" s="19" t="s">
        <v>60</v>
      </c>
      <c r="H6" s="19" t="s">
        <v>61</v>
      </c>
      <c r="I6" s="19" t="s">
        <v>62</v>
      </c>
      <c r="J6" s="19" t="s">
        <v>58</v>
      </c>
      <c r="K6" s="19" t="s">
        <v>59</v>
      </c>
      <c r="L6" s="19" t="s">
        <v>60</v>
      </c>
      <c r="M6" s="19" t="s">
        <v>61</v>
      </c>
      <c r="N6" s="29" t="s">
        <v>62</v>
      </c>
      <c r="O6" s="55"/>
    </row>
    <row r="7" spans="1:17" s="2" customFormat="1" ht="3" customHeight="1" x14ac:dyDescent="0.4">
      <c r="A7" s="21"/>
      <c r="B7" s="51"/>
      <c r="C7" s="51"/>
      <c r="D7" s="52"/>
      <c r="E7" s="27"/>
      <c r="F7" s="20"/>
      <c r="G7" s="27"/>
      <c r="H7" s="30"/>
      <c r="I7" s="20"/>
      <c r="J7" s="27"/>
      <c r="K7" s="20"/>
      <c r="L7" s="20"/>
      <c r="M7" s="27"/>
      <c r="N7" s="27"/>
      <c r="O7" s="13"/>
    </row>
    <row r="8" spans="1:17" s="14" customFormat="1" ht="23.25" customHeight="1" x14ac:dyDescent="0.4">
      <c r="A8" s="31"/>
      <c r="B8" s="42" t="s">
        <v>7</v>
      </c>
      <c r="C8" s="42"/>
      <c r="D8" s="43"/>
      <c r="E8" s="34">
        <f>SUM(E9:E28)</f>
        <v>226</v>
      </c>
      <c r="F8" s="34">
        <f t="shared" ref="F8:I8" si="0">SUM(F9:F28)</f>
        <v>64</v>
      </c>
      <c r="G8" s="34">
        <f t="shared" si="0"/>
        <v>68</v>
      </c>
      <c r="H8" s="34">
        <f t="shared" si="0"/>
        <v>1362</v>
      </c>
      <c r="I8" s="34">
        <f t="shared" si="0"/>
        <v>53</v>
      </c>
      <c r="J8" s="35">
        <f>Q8/226</f>
        <v>6820.0840707964599</v>
      </c>
      <c r="K8" s="35">
        <f>Q8/64</f>
        <v>24083.421875</v>
      </c>
      <c r="L8" s="35">
        <f>Q8/68</f>
        <v>22666.75</v>
      </c>
      <c r="M8" s="35">
        <f>Q8/1362</f>
        <v>1131.6732745961822</v>
      </c>
      <c r="N8" s="35">
        <f>Q8/53</f>
        <v>29081.867924528302</v>
      </c>
      <c r="O8" s="13" t="s">
        <v>2</v>
      </c>
      <c r="Q8" s="14">
        <v>1541339</v>
      </c>
    </row>
    <row r="9" spans="1:17" s="2" customFormat="1" ht="18.75" customHeight="1" x14ac:dyDescent="0.4">
      <c r="A9" s="21"/>
      <c r="B9" s="32" t="s">
        <v>8</v>
      </c>
      <c r="C9" s="32"/>
      <c r="E9" s="36">
        <v>143</v>
      </c>
      <c r="F9" s="37">
        <v>15</v>
      </c>
      <c r="G9" s="36">
        <v>4</v>
      </c>
      <c r="H9" s="37">
        <v>788</v>
      </c>
      <c r="I9" s="38">
        <v>49</v>
      </c>
      <c r="J9" s="36">
        <f>Q9/226</f>
        <v>1151.6548672566371</v>
      </c>
      <c r="K9" s="38">
        <f>Q9/64</f>
        <v>4066.78125</v>
      </c>
      <c r="L9" s="36">
        <f>Q9/68</f>
        <v>3827.5588235294117</v>
      </c>
      <c r="M9" s="36">
        <f>Q9/1362</f>
        <v>191.09691629955947</v>
      </c>
      <c r="N9" s="36">
        <f>Q9/53</f>
        <v>4910.8301886792451</v>
      </c>
      <c r="O9" s="24" t="s">
        <v>27</v>
      </c>
      <c r="Q9" s="2">
        <v>260274</v>
      </c>
    </row>
    <row r="10" spans="1:17" s="2" customFormat="1" ht="18.75" customHeight="1" x14ac:dyDescent="0.4">
      <c r="A10" s="21"/>
      <c r="B10" s="15" t="s">
        <v>9</v>
      </c>
      <c r="E10" s="36">
        <v>4</v>
      </c>
      <c r="F10" s="39">
        <v>2</v>
      </c>
      <c r="G10" s="36">
        <v>4</v>
      </c>
      <c r="H10" s="37">
        <v>36</v>
      </c>
      <c r="I10" s="38" t="s">
        <v>26</v>
      </c>
      <c r="J10" s="36">
        <f t="shared" ref="J10:J26" si="1">Q10/226</f>
        <v>280.50884955752213</v>
      </c>
      <c r="K10" s="38">
        <f t="shared" ref="K10:K26" si="2">Q10/64</f>
        <v>990.546875</v>
      </c>
      <c r="L10" s="36">
        <f t="shared" ref="L10:L26" si="3">Q10/68</f>
        <v>932.27941176470586</v>
      </c>
      <c r="M10" s="36">
        <f t="shared" ref="M10:M26" si="4">Q10/1362</f>
        <v>46.54552129221733</v>
      </c>
      <c r="N10" s="36">
        <f t="shared" ref="N10:N26" si="5">Q10/53</f>
        <v>1196.132075471698</v>
      </c>
      <c r="O10" s="24" t="s">
        <v>28</v>
      </c>
      <c r="Q10" s="2">
        <v>63395</v>
      </c>
    </row>
    <row r="11" spans="1:17" s="2" customFormat="1" ht="18.75" customHeight="1" x14ac:dyDescent="0.4">
      <c r="A11" s="21"/>
      <c r="B11" s="15" t="s">
        <v>10</v>
      </c>
      <c r="E11" s="36">
        <v>12</v>
      </c>
      <c r="F11" s="39">
        <v>7</v>
      </c>
      <c r="G11" s="36">
        <v>9</v>
      </c>
      <c r="H11" s="37">
        <v>86</v>
      </c>
      <c r="I11" s="38" t="s">
        <v>26</v>
      </c>
      <c r="J11" s="36">
        <f t="shared" si="1"/>
        <v>553.5353982300885</v>
      </c>
      <c r="K11" s="38">
        <f t="shared" si="2"/>
        <v>1954.671875</v>
      </c>
      <c r="L11" s="36">
        <f t="shared" si="3"/>
        <v>1839.6911764705883</v>
      </c>
      <c r="M11" s="36">
        <f t="shared" si="4"/>
        <v>91.849486049926583</v>
      </c>
      <c r="N11" s="36" t="s">
        <v>26</v>
      </c>
      <c r="O11" s="24" t="s">
        <v>29</v>
      </c>
      <c r="Q11" s="2">
        <v>125099</v>
      </c>
    </row>
    <row r="12" spans="1:17" s="2" customFormat="1" ht="18.75" customHeight="1" x14ac:dyDescent="0.4">
      <c r="A12" s="21"/>
      <c r="B12" s="15" t="s">
        <v>11</v>
      </c>
      <c r="E12" s="36">
        <v>3</v>
      </c>
      <c r="F12" s="39">
        <v>2</v>
      </c>
      <c r="G12" s="36">
        <v>1</v>
      </c>
      <c r="H12" s="37">
        <v>20</v>
      </c>
      <c r="I12" s="38" t="s">
        <v>26</v>
      </c>
      <c r="J12" s="36">
        <f t="shared" si="1"/>
        <v>139.21238938053096</v>
      </c>
      <c r="K12" s="38">
        <f t="shared" si="2"/>
        <v>491.59375</v>
      </c>
      <c r="L12" s="36">
        <f t="shared" si="3"/>
        <v>462.6764705882353</v>
      </c>
      <c r="M12" s="36">
        <f t="shared" si="4"/>
        <v>23.099853157121881</v>
      </c>
      <c r="N12" s="36" t="s">
        <v>26</v>
      </c>
      <c r="O12" s="24" t="s">
        <v>30</v>
      </c>
      <c r="Q12" s="2">
        <v>31462</v>
      </c>
    </row>
    <row r="13" spans="1:17" s="2" customFormat="1" ht="18.75" customHeight="1" x14ac:dyDescent="0.4">
      <c r="A13" s="21"/>
      <c r="B13" s="15" t="s">
        <v>12</v>
      </c>
      <c r="E13" s="36">
        <v>2</v>
      </c>
      <c r="F13" s="39">
        <v>2</v>
      </c>
      <c r="G13" s="36">
        <v>2</v>
      </c>
      <c r="H13" s="37">
        <v>21</v>
      </c>
      <c r="I13" s="38" t="s">
        <v>26</v>
      </c>
      <c r="J13" s="36">
        <f t="shared" si="1"/>
        <v>139.92477876106196</v>
      </c>
      <c r="K13" s="38">
        <f t="shared" si="2"/>
        <v>494.109375</v>
      </c>
      <c r="L13" s="36">
        <f t="shared" si="3"/>
        <v>465.04411764705884</v>
      </c>
      <c r="M13" s="36">
        <f t="shared" si="4"/>
        <v>23.218061674008812</v>
      </c>
      <c r="N13" s="36" t="s">
        <v>26</v>
      </c>
      <c r="O13" s="24" t="s">
        <v>31</v>
      </c>
      <c r="Q13" s="2">
        <v>31623</v>
      </c>
    </row>
    <row r="14" spans="1:17" s="2" customFormat="1" ht="18.75" customHeight="1" x14ac:dyDescent="0.4">
      <c r="A14" s="21"/>
      <c r="B14" s="15" t="s">
        <v>13</v>
      </c>
      <c r="E14" s="36">
        <v>3</v>
      </c>
      <c r="F14" s="39">
        <v>1</v>
      </c>
      <c r="G14" s="36">
        <v>2</v>
      </c>
      <c r="H14" s="37">
        <v>14</v>
      </c>
      <c r="I14" s="38" t="s">
        <v>26</v>
      </c>
      <c r="J14" s="36">
        <f t="shared" si="1"/>
        <v>118.67256637168141</v>
      </c>
      <c r="K14" s="38">
        <f t="shared" si="2"/>
        <v>419.0625</v>
      </c>
      <c r="L14" s="36">
        <f t="shared" si="3"/>
        <v>394.41176470588238</v>
      </c>
      <c r="M14" s="36">
        <f t="shared" si="4"/>
        <v>19.691629955947135</v>
      </c>
      <c r="N14" s="36" t="s">
        <v>26</v>
      </c>
      <c r="O14" s="24" t="s">
        <v>32</v>
      </c>
      <c r="Q14" s="2">
        <v>26820</v>
      </c>
    </row>
    <row r="15" spans="1:17" s="2" customFormat="1" ht="18.75" customHeight="1" x14ac:dyDescent="0.4">
      <c r="A15" s="21"/>
      <c r="B15" s="16" t="s">
        <v>14</v>
      </c>
      <c r="E15" s="40">
        <v>5</v>
      </c>
      <c r="F15" s="39">
        <v>3</v>
      </c>
      <c r="G15" s="36">
        <v>4</v>
      </c>
      <c r="H15" s="37">
        <v>32</v>
      </c>
      <c r="I15" s="38">
        <v>2</v>
      </c>
      <c r="J15" s="36">
        <f t="shared" si="1"/>
        <v>252.93805309734512</v>
      </c>
      <c r="K15" s="38">
        <f t="shared" si="2"/>
        <v>893.1875</v>
      </c>
      <c r="L15" s="36">
        <f t="shared" si="3"/>
        <v>840.64705882352939</v>
      </c>
      <c r="M15" s="36">
        <f t="shared" si="4"/>
        <v>41.970631424375917</v>
      </c>
      <c r="N15" s="36">
        <f t="shared" si="5"/>
        <v>1078.566037735849</v>
      </c>
      <c r="O15" s="24" t="s">
        <v>33</v>
      </c>
      <c r="Q15" s="2">
        <v>57164</v>
      </c>
    </row>
    <row r="16" spans="1:17" s="2" customFormat="1" ht="18.75" customHeight="1" x14ac:dyDescent="0.4">
      <c r="A16" s="21"/>
      <c r="B16" s="15" t="s">
        <v>15</v>
      </c>
      <c r="E16" s="36">
        <v>3</v>
      </c>
      <c r="F16" s="39">
        <v>3</v>
      </c>
      <c r="G16" s="36">
        <v>5</v>
      </c>
      <c r="H16" s="37">
        <v>29</v>
      </c>
      <c r="I16" s="38" t="s">
        <v>26</v>
      </c>
      <c r="J16" s="36">
        <f t="shared" si="1"/>
        <v>216.52212389380531</v>
      </c>
      <c r="K16" s="38">
        <f t="shared" si="2"/>
        <v>764.59375</v>
      </c>
      <c r="L16" s="36">
        <f t="shared" si="3"/>
        <v>719.61764705882354</v>
      </c>
      <c r="M16" s="36">
        <f t="shared" si="4"/>
        <v>35.928046989720997</v>
      </c>
      <c r="N16" s="36" t="s">
        <v>26</v>
      </c>
      <c r="O16" s="24" t="s">
        <v>34</v>
      </c>
      <c r="Q16" s="2">
        <v>48934</v>
      </c>
    </row>
    <row r="17" spans="1:17" s="2" customFormat="1" ht="18.75" customHeight="1" x14ac:dyDescent="0.4">
      <c r="A17" s="21"/>
      <c r="B17" s="15" t="s">
        <v>16</v>
      </c>
      <c r="E17" s="36">
        <v>9</v>
      </c>
      <c r="F17" s="39">
        <v>4</v>
      </c>
      <c r="G17" s="36">
        <v>6</v>
      </c>
      <c r="H17" s="37">
        <v>43</v>
      </c>
      <c r="I17" s="38" t="s">
        <v>26</v>
      </c>
      <c r="J17" s="36">
        <f t="shared" si="1"/>
        <v>575.79203539823004</v>
      </c>
      <c r="K17" s="38">
        <f t="shared" si="2"/>
        <v>2033.265625</v>
      </c>
      <c r="L17" s="36">
        <f t="shared" si="3"/>
        <v>1913.6617647058824</v>
      </c>
      <c r="M17" s="36">
        <f t="shared" si="4"/>
        <v>95.542584434654913</v>
      </c>
      <c r="N17" s="36" t="s">
        <v>26</v>
      </c>
      <c r="O17" s="24" t="s">
        <v>35</v>
      </c>
      <c r="P17" s="5"/>
      <c r="Q17" s="2">
        <v>130129</v>
      </c>
    </row>
    <row r="18" spans="1:17" s="2" customFormat="1" ht="18.75" customHeight="1" x14ac:dyDescent="0.4">
      <c r="A18" s="21"/>
      <c r="B18" s="15" t="s">
        <v>17</v>
      </c>
      <c r="E18" s="36">
        <v>8</v>
      </c>
      <c r="F18" s="39">
        <v>4</v>
      </c>
      <c r="G18" s="36">
        <v>5</v>
      </c>
      <c r="H18" s="37">
        <v>50</v>
      </c>
      <c r="I18" s="38" t="s">
        <v>26</v>
      </c>
      <c r="J18" s="36">
        <f t="shared" si="1"/>
        <v>478.78318584070797</v>
      </c>
      <c r="K18" s="38">
        <f t="shared" si="2"/>
        <v>1690.703125</v>
      </c>
      <c r="L18" s="36">
        <f t="shared" si="3"/>
        <v>1591.25</v>
      </c>
      <c r="M18" s="36">
        <f t="shared" si="4"/>
        <v>79.445668135095445</v>
      </c>
      <c r="N18" s="36" t="s">
        <v>26</v>
      </c>
      <c r="O18" s="24" t="s">
        <v>36</v>
      </c>
      <c r="P18" s="5"/>
      <c r="Q18" s="2">
        <v>108205</v>
      </c>
    </row>
    <row r="19" spans="1:17" s="2" customFormat="1" ht="18.75" customHeight="1" x14ac:dyDescent="0.4">
      <c r="A19" s="21"/>
      <c r="B19" s="15" t="s">
        <v>18</v>
      </c>
      <c r="E19" s="36">
        <v>8</v>
      </c>
      <c r="F19" s="39">
        <v>4</v>
      </c>
      <c r="G19" s="36">
        <v>5</v>
      </c>
      <c r="H19" s="37">
        <v>42</v>
      </c>
      <c r="I19" s="38">
        <v>1</v>
      </c>
      <c r="J19" s="36">
        <f t="shared" si="1"/>
        <v>494.23451327433628</v>
      </c>
      <c r="K19" s="38">
        <f t="shared" si="2"/>
        <v>1745.265625</v>
      </c>
      <c r="L19" s="36">
        <f t="shared" si="3"/>
        <v>1642.6029411764705</v>
      </c>
      <c r="M19" s="36">
        <f t="shared" si="4"/>
        <v>82.009544787077829</v>
      </c>
      <c r="N19" s="36">
        <f t="shared" si="5"/>
        <v>2107.4905660377358</v>
      </c>
      <c r="O19" s="24" t="s">
        <v>37</v>
      </c>
      <c r="Q19" s="2">
        <v>111697</v>
      </c>
    </row>
    <row r="20" spans="1:17" s="2" customFormat="1" ht="18.75" customHeight="1" x14ac:dyDescent="0.4">
      <c r="A20" s="21"/>
      <c r="B20" s="17" t="s">
        <v>19</v>
      </c>
      <c r="E20" s="36">
        <v>2</v>
      </c>
      <c r="F20" s="39">
        <v>2</v>
      </c>
      <c r="G20" s="36">
        <v>2</v>
      </c>
      <c r="H20" s="37">
        <v>20</v>
      </c>
      <c r="I20" s="38" t="s">
        <v>26</v>
      </c>
      <c r="J20" s="36">
        <f t="shared" si="1"/>
        <v>106.75221238938053</v>
      </c>
      <c r="K20" s="38">
        <f t="shared" si="2"/>
        <v>376.96875</v>
      </c>
      <c r="L20" s="36">
        <f t="shared" si="3"/>
        <v>354.79411764705884</v>
      </c>
      <c r="M20" s="36">
        <f t="shared" si="4"/>
        <v>17.7136563876652</v>
      </c>
      <c r="N20" s="36" t="s">
        <v>26</v>
      </c>
      <c r="O20" s="24" t="s">
        <v>38</v>
      </c>
      <c r="Q20" s="2">
        <v>24126</v>
      </c>
    </row>
    <row r="21" spans="1:17" s="2" customFormat="1" ht="18.75" customHeight="1" x14ac:dyDescent="0.4">
      <c r="A21" s="21"/>
      <c r="B21" s="17" t="s">
        <v>20</v>
      </c>
      <c r="E21" s="36">
        <v>3</v>
      </c>
      <c r="F21" s="39">
        <v>2</v>
      </c>
      <c r="G21" s="36">
        <v>1</v>
      </c>
      <c r="H21" s="37">
        <v>29</v>
      </c>
      <c r="I21" s="38" t="s">
        <v>26</v>
      </c>
      <c r="J21" s="36">
        <f t="shared" si="1"/>
        <v>252.54424778761063</v>
      </c>
      <c r="K21" s="38">
        <f t="shared" si="2"/>
        <v>891.796875</v>
      </c>
      <c r="L21" s="36">
        <f t="shared" si="3"/>
        <v>839.33823529411768</v>
      </c>
      <c r="M21" s="36">
        <f t="shared" si="4"/>
        <v>41.905286343612332</v>
      </c>
      <c r="N21" s="36" t="s">
        <v>26</v>
      </c>
      <c r="O21" s="24" t="s">
        <v>39</v>
      </c>
      <c r="P21" s="5"/>
      <c r="Q21" s="2">
        <v>57075</v>
      </c>
    </row>
    <row r="22" spans="1:17" s="2" customFormat="1" ht="18.75" customHeight="1" x14ac:dyDescent="0.4">
      <c r="A22" s="21"/>
      <c r="B22" s="17" t="s">
        <v>21</v>
      </c>
      <c r="E22" s="36">
        <v>3</v>
      </c>
      <c r="F22" s="39">
        <v>2</v>
      </c>
      <c r="G22" s="36">
        <v>2</v>
      </c>
      <c r="H22" s="37">
        <v>21</v>
      </c>
      <c r="I22" s="38" t="s">
        <v>26</v>
      </c>
      <c r="J22" s="36">
        <f t="shared" si="1"/>
        <v>213.59292035398229</v>
      </c>
      <c r="K22" s="38">
        <f t="shared" si="2"/>
        <v>754.25</v>
      </c>
      <c r="L22" s="36">
        <f t="shared" si="3"/>
        <v>709.88235294117646</v>
      </c>
      <c r="M22" s="36">
        <f t="shared" si="4"/>
        <v>35.441997063142438</v>
      </c>
      <c r="N22" s="36" t="s">
        <v>26</v>
      </c>
      <c r="O22" s="24" t="s">
        <v>40</v>
      </c>
      <c r="P22" s="5"/>
      <c r="Q22" s="2">
        <v>48272</v>
      </c>
    </row>
    <row r="23" spans="1:17" s="2" customFormat="1" ht="18.75" customHeight="1" x14ac:dyDescent="0.4">
      <c r="A23" s="21"/>
      <c r="B23" s="17" t="s">
        <v>22</v>
      </c>
      <c r="E23" s="36">
        <v>3</v>
      </c>
      <c r="F23" s="39">
        <v>1</v>
      </c>
      <c r="G23" s="36">
        <v>3</v>
      </c>
      <c r="H23" s="37">
        <v>26</v>
      </c>
      <c r="I23" s="38" t="s">
        <v>26</v>
      </c>
      <c r="J23" s="36">
        <f t="shared" si="1"/>
        <v>126.52654867256638</v>
      </c>
      <c r="K23" s="38">
        <f t="shared" si="2"/>
        <v>446.796875</v>
      </c>
      <c r="L23" s="36">
        <f t="shared" si="3"/>
        <v>420.51470588235293</v>
      </c>
      <c r="M23" s="36">
        <f t="shared" si="4"/>
        <v>20.994860499265787</v>
      </c>
      <c r="N23" s="36" t="s">
        <v>26</v>
      </c>
      <c r="O23" s="24" t="s">
        <v>41</v>
      </c>
      <c r="P23" s="5"/>
      <c r="Q23" s="2">
        <v>28595</v>
      </c>
    </row>
    <row r="24" spans="1:17" s="2" customFormat="1" ht="18.75" customHeight="1" x14ac:dyDescent="0.4">
      <c r="A24" s="21"/>
      <c r="B24" s="17" t="s">
        <v>23</v>
      </c>
      <c r="E24" s="36">
        <v>4</v>
      </c>
      <c r="F24" s="39">
        <v>2</v>
      </c>
      <c r="G24" s="36">
        <v>3</v>
      </c>
      <c r="H24" s="37">
        <v>33</v>
      </c>
      <c r="I24" s="38" t="s">
        <v>26</v>
      </c>
      <c r="J24" s="36">
        <f t="shared" si="1"/>
        <v>274.05309734513276</v>
      </c>
      <c r="K24" s="38">
        <f t="shared" si="2"/>
        <v>967.75</v>
      </c>
      <c r="L24" s="36">
        <f t="shared" si="3"/>
        <v>910.82352941176475</v>
      </c>
      <c r="M24" s="36">
        <f t="shared" si="4"/>
        <v>45.474302496328932</v>
      </c>
      <c r="N24" s="36" t="s">
        <v>26</v>
      </c>
      <c r="O24" s="24" t="s">
        <v>42</v>
      </c>
      <c r="P24" s="5"/>
      <c r="Q24" s="2">
        <v>61936</v>
      </c>
    </row>
    <row r="25" spans="1:17" s="2" customFormat="1" ht="18.75" customHeight="1" x14ac:dyDescent="0.4">
      <c r="A25" s="21"/>
      <c r="B25" s="17" t="s">
        <v>24</v>
      </c>
      <c r="E25" s="36">
        <v>3</v>
      </c>
      <c r="F25" s="39">
        <v>3</v>
      </c>
      <c r="G25" s="36">
        <v>3</v>
      </c>
      <c r="H25" s="37">
        <v>22</v>
      </c>
      <c r="I25" s="38" t="s">
        <v>26</v>
      </c>
      <c r="J25" s="36">
        <f t="shared" si="1"/>
        <v>117.46902654867256</v>
      </c>
      <c r="K25" s="38">
        <f t="shared" si="2"/>
        <v>414.8125</v>
      </c>
      <c r="L25" s="36">
        <f t="shared" si="3"/>
        <v>390.41176470588238</v>
      </c>
      <c r="M25" s="36">
        <f t="shared" si="4"/>
        <v>19.491923641703377</v>
      </c>
      <c r="N25" s="36" t="s">
        <v>26</v>
      </c>
      <c r="O25" s="24" t="s">
        <v>43</v>
      </c>
      <c r="P25" s="5"/>
      <c r="Q25" s="2">
        <v>26548</v>
      </c>
    </row>
    <row r="26" spans="1:17" s="2" customFormat="1" ht="18.75" customHeight="1" x14ac:dyDescent="0.4">
      <c r="A26" s="21"/>
      <c r="B26" s="17" t="s">
        <v>25</v>
      </c>
      <c r="E26" s="36">
        <v>8</v>
      </c>
      <c r="F26" s="39">
        <v>5</v>
      </c>
      <c r="G26" s="36">
        <v>7</v>
      </c>
      <c r="H26" s="37">
        <v>50</v>
      </c>
      <c r="I26" s="38">
        <v>1</v>
      </c>
      <c r="J26" s="36">
        <f t="shared" si="1"/>
        <v>507.03982300884957</v>
      </c>
      <c r="K26" s="38">
        <f t="shared" si="2"/>
        <v>1790.484375</v>
      </c>
      <c r="L26" s="36">
        <f t="shared" si="3"/>
        <v>1685.1617647058824</v>
      </c>
      <c r="M26" s="36">
        <f t="shared" si="4"/>
        <v>84.134361233480178</v>
      </c>
      <c r="N26" s="36">
        <f t="shared" si="5"/>
        <v>2162.0943396226417</v>
      </c>
      <c r="O26" s="24" t="s">
        <v>44</v>
      </c>
      <c r="P26" s="5"/>
      <c r="Q26" s="2">
        <v>114591</v>
      </c>
    </row>
    <row r="27" spans="1:17" s="2" customFormat="1" ht="18.75" customHeight="1" x14ac:dyDescent="0.4">
      <c r="A27" s="21"/>
      <c r="B27" s="17" t="s">
        <v>48</v>
      </c>
      <c r="E27" s="36" t="s">
        <v>26</v>
      </c>
      <c r="F27" s="36" t="s">
        <v>26</v>
      </c>
      <c r="G27" s="36" t="s">
        <v>26</v>
      </c>
      <c r="H27" s="36" t="s">
        <v>26</v>
      </c>
      <c r="I27" s="36" t="s">
        <v>26</v>
      </c>
      <c r="J27" s="36" t="s">
        <v>26</v>
      </c>
      <c r="K27" s="36" t="s">
        <v>26</v>
      </c>
      <c r="L27" s="36" t="s">
        <v>26</v>
      </c>
      <c r="M27" s="36" t="s">
        <v>26</v>
      </c>
      <c r="N27" s="36" t="s">
        <v>26</v>
      </c>
      <c r="O27" s="24" t="s">
        <v>47</v>
      </c>
      <c r="P27" s="5"/>
      <c r="Q27" s="2">
        <v>21845</v>
      </c>
    </row>
    <row r="28" spans="1:17" s="2" customFormat="1" ht="18.75" customHeight="1" x14ac:dyDescent="0.4">
      <c r="A28" s="22"/>
      <c r="B28" s="25" t="s">
        <v>49</v>
      </c>
      <c r="C28" s="4"/>
      <c r="D28" s="26"/>
      <c r="E28" s="41" t="s">
        <v>26</v>
      </c>
      <c r="F28" s="41" t="s">
        <v>26</v>
      </c>
      <c r="G28" s="41" t="s">
        <v>26</v>
      </c>
      <c r="H28" s="41" t="s">
        <v>26</v>
      </c>
      <c r="I28" s="41" t="s">
        <v>26</v>
      </c>
      <c r="J28" s="41" t="s">
        <v>26</v>
      </c>
      <c r="K28" s="41" t="s">
        <v>26</v>
      </c>
      <c r="L28" s="41" t="s">
        <v>26</v>
      </c>
      <c r="M28" s="41" t="s">
        <v>26</v>
      </c>
      <c r="N28" s="41" t="s">
        <v>26</v>
      </c>
      <c r="O28" s="33" t="s">
        <v>50</v>
      </c>
      <c r="Q28" s="2">
        <v>24976</v>
      </c>
    </row>
    <row r="29" spans="1:17" s="23" customFormat="1" ht="21" customHeight="1" x14ac:dyDescent="0.4">
      <c r="B29" s="23" t="s">
        <v>51</v>
      </c>
    </row>
    <row r="30" spans="1:17" s="23" customFormat="1" ht="17.25" customHeight="1" x14ac:dyDescent="0.4">
      <c r="B30" s="23" t="s">
        <v>52</v>
      </c>
      <c r="O30" s="6"/>
    </row>
    <row r="31" spans="1:17" s="2" customFormat="1" ht="18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7" s="2" customFormat="1" ht="18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s="2" customFormat="1" ht="18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</sheetData>
  <mergeCells count="8">
    <mergeCell ref="O3:O6"/>
    <mergeCell ref="E4:I4"/>
    <mergeCell ref="J4:N4"/>
    <mergeCell ref="B7:D7"/>
    <mergeCell ref="B8:D8"/>
    <mergeCell ref="A3:D6"/>
    <mergeCell ref="E3:I3"/>
    <mergeCell ref="J3:N3"/>
  </mergeCells>
  <pageMargins left="0.75" right="0.16" top="0.63" bottom="0.2" header="0.3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T-4.8(new)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2011-09-19T02:45:40Z</cp:lastPrinted>
  <dcterms:created xsi:type="dcterms:W3CDTF">2004-08-16T17:13:42Z</dcterms:created>
  <dcterms:modified xsi:type="dcterms:W3CDTF">2012-06-18T07:36:18Z</dcterms:modified>
</cp:coreProperties>
</file>