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X47" i="1"/>
  <c r="E47"/>
  <c r="E46"/>
  <c r="X45"/>
  <c r="E45"/>
  <c r="X43"/>
  <c r="E43"/>
  <c r="X42"/>
  <c r="E42"/>
  <c r="X41"/>
  <c r="E41"/>
  <c r="X40"/>
  <c r="E40"/>
  <c r="X39"/>
  <c r="E39"/>
  <c r="X38"/>
  <c r="E38"/>
  <c r="X37"/>
  <c r="E37"/>
  <c r="X36"/>
  <c r="E36"/>
  <c r="X24"/>
  <c r="E24"/>
  <c r="X23"/>
  <c r="E23"/>
  <c r="E22"/>
  <c r="X21"/>
  <c r="E21"/>
  <c r="X20"/>
  <c r="AK19"/>
  <c r="X19"/>
  <c r="R19"/>
  <c r="E19"/>
  <c r="AK18"/>
  <c r="X18"/>
  <c r="R18"/>
  <c r="E18"/>
  <c r="AK17"/>
  <c r="X17"/>
  <c r="R17"/>
  <c r="E17"/>
  <c r="X15"/>
  <c r="E15"/>
  <c r="X14"/>
  <c r="E14"/>
  <c r="X13"/>
  <c r="E13"/>
  <c r="E12"/>
  <c r="AO11"/>
  <c r="AM11"/>
  <c r="AK11"/>
  <c r="AI11"/>
  <c r="AG11"/>
  <c r="AE11"/>
  <c r="AC11"/>
  <c r="AA11"/>
  <c r="X11"/>
  <c r="V11"/>
  <c r="T11"/>
  <c r="R11"/>
  <c r="P11"/>
  <c r="N11"/>
  <c r="L11"/>
  <c r="J11"/>
  <c r="H11"/>
  <c r="E11"/>
</calcChain>
</file>

<file path=xl/sharedStrings.xml><?xml version="1.0" encoding="utf-8"?>
<sst xmlns="http://schemas.openxmlformats.org/spreadsheetml/2006/main" count="575" uniqueCount="97">
  <si>
    <t>ตาราง</t>
  </si>
  <si>
    <t>จำนวนแหล่งน้ำ  จำแนกตามประเภทแหล่งน้ำ เป็นรายอำเภอ พ.ศ. 2554 - 2555</t>
  </si>
  <si>
    <t>TABLE</t>
  </si>
  <si>
    <t>NUMBER OF WATER RESOURCES BY TYPE OF WATER RESOURCES AND DISTRICT: 2011 - 2012</t>
  </si>
  <si>
    <t>อำเภอ</t>
  </si>
  <si>
    <t>2554 (2011)</t>
  </si>
  <si>
    <t>2555 (2012)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</si>
  <si>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</si>
  <si>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</si>
  <si>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</si>
  <si>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</si>
  <si>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</si>
  <si>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</si>
  <si>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</si>
  <si>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</si>
  <si>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</si>
  <si>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</si>
  <si>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</si>
  <si>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</si>
  <si>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</si>
  <si>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</si>
  <si>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</si>
  <si>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</si>
  <si>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</si>
  <si>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</si>
  <si>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</si>
  <si>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</si>
  <si>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</si>
  <si>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</si>
  <si>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</si>
  <si>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</si>
  <si>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>Hollow</t>
  </si>
  <si>
    <t>Medium</t>
  </si>
  <si>
    <t>Small</t>
  </si>
  <si>
    <t>wire</t>
  </si>
  <si>
    <t>Pond</t>
  </si>
  <si>
    <t>ditch</t>
  </si>
  <si>
    <t>well</t>
  </si>
  <si>
    <t xml:space="preserve"> well</t>
  </si>
  <si>
    <t>รวมยอด</t>
  </si>
  <si>
    <t>-</t>
  </si>
  <si>
    <t xml:space="preserve">เมืองอุบลราชธานี </t>
  </si>
  <si>
    <t>Muang Ubon  Ratchathani</t>
  </si>
  <si>
    <t>กุดข้าวปุ้น</t>
  </si>
  <si>
    <t>Kut  Khaopun</t>
  </si>
  <si>
    <t>เขมราฐ</t>
  </si>
  <si>
    <t>Khemarat</t>
  </si>
  <si>
    <t>เขื่องใน</t>
  </si>
  <si>
    <t>Khuang  Nai</t>
  </si>
  <si>
    <t>โขงเจียม</t>
  </si>
  <si>
    <t>Khong Chiam</t>
  </si>
  <si>
    <t>ดอนมดเเดง</t>
  </si>
  <si>
    <t>Don Mot Daeng</t>
  </si>
  <si>
    <t>เดชอุดม</t>
  </si>
  <si>
    <t>Det Udom</t>
  </si>
  <si>
    <t>ตระการพืชผล</t>
  </si>
  <si>
    <t>Trakan  Phutphon</t>
  </si>
  <si>
    <t>ตาลสุม</t>
  </si>
  <si>
    <t>Tan  Sum</t>
  </si>
  <si>
    <t>ทุ่งศรีอุดม</t>
  </si>
  <si>
    <t>Thung Si Udom</t>
  </si>
  <si>
    <t>นาจะหลวย</t>
  </si>
  <si>
    <t>Na Chaluai</t>
  </si>
  <si>
    <t>น้ำยืน</t>
  </si>
  <si>
    <t>Nam  Yun</t>
  </si>
  <si>
    <t>บุณฑริก</t>
  </si>
  <si>
    <t>Buntharik</t>
  </si>
  <si>
    <t>จำนวนแหล่งน้ำ  จำแนกตามประเภทแหล่งน้ำ เป็นรายอำเภอ พ.ศ. 2554 - 2555   (ต่อ)</t>
  </si>
  <si>
    <t>NUMBER OF WATER RESOURCES BY TYPE OF WATER RESOURCES AND DISTRICT: 2011 - 2012  (Conted.)</t>
  </si>
  <si>
    <t>พิบูลมังสาหาร</t>
  </si>
  <si>
    <t>Phibunmangsahan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</si>
  <si>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</si>
  <si>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</si>
  <si>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</si>
  <si>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</si>
  <si>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</si>
  <si>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</si>
  <si>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</si>
  <si>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</si>
  <si>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</si>
  <si>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</si>
  <si>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</si>
  <si>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</si>
  <si>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</si>
  <si>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</si>
  <si>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</si>
  <si>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</si>
  <si>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</si>
  <si>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</si>
  <si>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</si>
  <si>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</si>
  <si>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</si>
  <si>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</si>
  <si>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ที่มา : 1. สำนักงานชลประทานที่  7</t>
  </si>
  <si>
    <t>Source : 1. Irrigation Office, Region 7</t>
  </si>
  <si>
    <t xml:space="preserve">               2. องค์การบริหารส่วนจังหวัดอุบลราชธานี </t>
  </si>
  <si>
    <t xml:space="preserve">                 2. Ubon Ratchathani Changwat Administrative  Organization.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</si>
</sst>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\ \ \ \ \ \ \ 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sz val="14"/>
      <name val="Cordia New"/>
      <family val="2"/>
    </font>
    <font>
      <sz val="14"/>
      <name val="CordiaUPC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4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9" xfId="0" applyFont="1" applyBorder="1"/>
    <xf numFmtId="0" fontId="5" fillId="0" borderId="0" xfId="0" applyFont="1"/>
    <xf numFmtId="0" fontId="7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6" fillId="0" borderId="11" xfId="0" applyFont="1" applyBorder="1"/>
    <xf numFmtId="0" fontId="6" fillId="0" borderId="12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8" fillId="0" borderId="9" xfId="1" applyNumberFormat="1" applyFont="1" applyBorder="1" applyAlignment="1">
      <alignment horizontal="right"/>
    </xf>
    <xf numFmtId="187" fontId="8" fillId="0" borderId="7" xfId="1" applyNumberFormat="1" applyFont="1" applyBorder="1"/>
    <xf numFmtId="187" fontId="8" fillId="0" borderId="0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/>
    </xf>
    <xf numFmtId="187" fontId="7" fillId="0" borderId="0" xfId="1" applyNumberFormat="1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7" xfId="0" applyFont="1" applyBorder="1" applyAlignment="1">
      <alignment horizontal="center"/>
    </xf>
    <xf numFmtId="187" fontId="7" fillId="0" borderId="10" xfId="1" applyNumberFormat="1" applyFont="1" applyBorder="1" applyAlignment="1">
      <alignment horizontal="right"/>
    </xf>
    <xf numFmtId="187" fontId="9" fillId="0" borderId="9" xfId="1" applyNumberFormat="1" applyFont="1" applyBorder="1" applyAlignment="1">
      <alignment horizontal="right"/>
    </xf>
    <xf numFmtId="187" fontId="5" fillId="0" borderId="7" xfId="1" applyNumberFormat="1" applyFont="1" applyBorder="1"/>
    <xf numFmtId="187" fontId="5" fillId="0" borderId="7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7" xfId="1" applyNumberFormat="1" applyFont="1" applyBorder="1" applyAlignment="1"/>
    <xf numFmtId="0" fontId="3" fillId="0" borderId="9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187" fontId="5" fillId="0" borderId="9" xfId="1" applyNumberFormat="1" applyFont="1" applyBorder="1" applyAlignment="1"/>
    <xf numFmtId="187" fontId="9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7" fillId="0" borderId="15" xfId="0" applyFont="1" applyBorder="1"/>
    <xf numFmtId="0" fontId="5" fillId="0" borderId="15" xfId="0" applyFont="1" applyBorder="1"/>
    <xf numFmtId="0" fontId="7" fillId="0" borderId="16" xfId="0" applyFont="1" applyBorder="1"/>
    <xf numFmtId="187" fontId="7" fillId="0" borderId="17" xfId="1" applyNumberFormat="1" applyFont="1" applyBorder="1" applyAlignment="1">
      <alignment horizontal="right"/>
    </xf>
    <xf numFmtId="187" fontId="9" fillId="0" borderId="18" xfId="1" applyNumberFormat="1" applyFont="1" applyBorder="1" applyAlignment="1">
      <alignment horizontal="right"/>
    </xf>
    <xf numFmtId="187" fontId="5" fillId="0" borderId="16" xfId="1" applyNumberFormat="1" applyFont="1" applyBorder="1"/>
    <xf numFmtId="187" fontId="5" fillId="0" borderId="16" xfId="1" applyNumberFormat="1" applyFont="1" applyBorder="1" applyAlignment="1">
      <alignment horizontal="right"/>
    </xf>
    <xf numFmtId="187" fontId="5" fillId="0" borderId="18" xfId="1" applyNumberFormat="1" applyFont="1" applyBorder="1" applyAlignment="1">
      <alignment horizontal="right"/>
    </xf>
    <xf numFmtId="187" fontId="5" fillId="0" borderId="16" xfId="1" applyNumberFormat="1" applyFont="1" applyBorder="1" applyAlignment="1"/>
    <xf numFmtId="187" fontId="7" fillId="0" borderId="15" xfId="1" applyNumberFormat="1" applyFont="1" applyBorder="1"/>
    <xf numFmtId="0" fontId="7" fillId="0" borderId="18" xfId="0" applyFont="1" applyBorder="1"/>
    <xf numFmtId="0" fontId="5" fillId="0" borderId="15" xfId="0" quotePrefix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88" fontId="5" fillId="0" borderId="0" xfId="2" applyNumberFormat="1" applyFont="1" applyBorder="1"/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 applyBorder="1" applyAlignment="1"/>
    <xf numFmtId="0" fontId="7" fillId="0" borderId="1" xfId="0" applyFont="1" applyBorder="1"/>
    <xf numFmtId="0" fontId="5" fillId="0" borderId="1" xfId="0" applyFont="1" applyBorder="1"/>
    <xf numFmtId="0" fontId="7" fillId="0" borderId="2" xfId="0" applyFont="1" applyBorder="1"/>
    <xf numFmtId="187" fontId="5" fillId="0" borderId="8" xfId="1" applyNumberFormat="1" applyFont="1" applyBorder="1" applyAlignment="1">
      <alignment horizontal="right"/>
    </xf>
    <xf numFmtId="187" fontId="9" fillId="0" borderId="6" xfId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187" fontId="7" fillId="0" borderId="1" xfId="1" applyNumberFormat="1" applyFont="1" applyBorder="1"/>
    <xf numFmtId="0" fontId="7" fillId="0" borderId="6" xfId="0" applyFont="1" applyBorder="1"/>
    <xf numFmtId="0" fontId="5" fillId="0" borderId="1" xfId="0" applyFont="1" applyBorder="1" applyAlignment="1">
      <alignment horizontal="left"/>
    </xf>
    <xf numFmtId="0" fontId="7" fillId="0" borderId="7" xfId="0" applyFont="1" applyBorder="1"/>
    <xf numFmtId="187" fontId="5" fillId="0" borderId="10" xfId="1" applyNumberFormat="1" applyFont="1" applyBorder="1" applyAlignment="1">
      <alignment horizontal="right"/>
    </xf>
    <xf numFmtId="0" fontId="7" fillId="0" borderId="9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1" xfId="0" applyFont="1" applyBorder="1"/>
    <xf numFmtId="0" fontId="7" fillId="0" borderId="14" xfId="0" applyFont="1" applyBorder="1"/>
    <xf numFmtId="0" fontId="5" fillId="0" borderId="0" xfId="0" quotePrefix="1" applyFont="1" applyAlignment="1">
      <alignment horizontal="left"/>
    </xf>
  </cellXfs>
  <cellStyles count="7">
    <cellStyle name="Comma" xfId="1" builtinId="3"/>
    <cellStyle name="Comma 2" xfId="3"/>
    <cellStyle name="Normal" xfId="0" builtinId="0"/>
    <cellStyle name="Normal 2" xfId="4"/>
    <cellStyle name="เครื่องหมายจุลภาค 2" xfId="5"/>
    <cellStyle name="เครื่องหมายจุลภาค 3" xfId="2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142875</xdr:colOff>
      <xdr:row>0</xdr:row>
      <xdr:rowOff>57150</xdr:rowOff>
    </xdr:from>
    <xdr:to>
      <xdr:col>46</xdr:col>
      <xdr:colOff>114300</xdr:colOff>
      <xdr:row>25</xdr:row>
      <xdr:rowOff>190500</xdr:rowOff>
    </xdr:to>
    <xdr:grpSp>
      <xdr:nvGrpSpPr>
        <xdr:cNvPr id="2" name="Group 435"/>
        <xdr:cNvGrpSpPr>
          <a:grpSpLocks/>
        </xdr:cNvGrpSpPr>
      </xdr:nvGrpSpPr>
      <xdr:grpSpPr bwMode="auto">
        <a:xfrm>
          <a:off x="10183346" y="57150"/>
          <a:ext cx="654983" cy="6856879"/>
          <a:chOff x="1004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8"/>
            <a:ext cx="5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58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45</xdr:col>
      <xdr:colOff>171450</xdr:colOff>
      <xdr:row>25</xdr:row>
      <xdr:rowOff>228600</xdr:rowOff>
    </xdr:from>
    <xdr:to>
      <xdr:col>46</xdr:col>
      <xdr:colOff>76200</xdr:colOff>
      <xdr:row>55</xdr:row>
      <xdr:rowOff>228600</xdr:rowOff>
    </xdr:to>
    <xdr:grpSp>
      <xdr:nvGrpSpPr>
        <xdr:cNvPr id="6" name="Group 444"/>
        <xdr:cNvGrpSpPr>
          <a:grpSpLocks/>
        </xdr:cNvGrpSpPr>
      </xdr:nvGrpSpPr>
      <xdr:grpSpPr bwMode="auto">
        <a:xfrm>
          <a:off x="10211921" y="6952129"/>
          <a:ext cx="588308" cy="6958853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R51"/>
  <sheetViews>
    <sheetView showGridLines="0" tabSelected="1" zoomScale="85" zoomScaleNormal="85" workbookViewId="0">
      <selection activeCell="F11" sqref="F11"/>
    </sheetView>
  </sheetViews>
  <sheetFormatPr defaultRowHeight="21"/>
  <cols>
    <col min="1" max="1" width="0.7109375" style="6" customWidth="1"/>
    <col min="2" max="2" width="6" style="6" customWidth="1"/>
    <col min="3" max="3" width="5.28515625" style="6" customWidth="1"/>
    <col min="4" max="4" width="1.28515625" style="6" customWidth="1"/>
    <col min="5" max="5" width="7.140625" style="6" customWidth="1"/>
    <col min="6" max="6" width="5.28515625" style="6" customWidth="1"/>
    <col min="7" max="7" width="0.5703125" style="6" customWidth="1"/>
    <col min="8" max="8" width="5.28515625" style="6" customWidth="1"/>
    <col min="9" max="9" width="0.5703125" style="6" customWidth="1"/>
    <col min="10" max="10" width="5.140625" style="6" customWidth="1"/>
    <col min="11" max="11" width="0.5703125" style="6" customWidth="1"/>
    <col min="12" max="12" width="5.5703125" style="6" customWidth="1"/>
    <col min="13" max="13" width="0.7109375" style="6" customWidth="1"/>
    <col min="14" max="14" width="4.5703125" style="6" customWidth="1"/>
    <col min="15" max="15" width="0.42578125" style="6" customWidth="1"/>
    <col min="16" max="16" width="5.7109375" style="6" customWidth="1"/>
    <col min="17" max="17" width="0.5703125" style="6" customWidth="1"/>
    <col min="18" max="18" width="4.5703125" style="6" customWidth="1"/>
    <col min="19" max="19" width="0.5703125" style="6" customWidth="1"/>
    <col min="20" max="20" width="5.28515625" style="6" customWidth="1"/>
    <col min="21" max="21" width="0.5703125" style="6" customWidth="1"/>
    <col min="22" max="22" width="5.28515625" style="6" customWidth="1"/>
    <col min="23" max="23" width="0.5703125" style="6" customWidth="1"/>
    <col min="24" max="24" width="6" style="6" customWidth="1"/>
    <col min="25" max="25" width="5.28515625" style="6" customWidth="1"/>
    <col min="26" max="26" width="0.5703125" style="6" customWidth="1"/>
    <col min="27" max="27" width="5.28515625" style="6" customWidth="1"/>
    <col min="28" max="28" width="0.5703125" style="6" customWidth="1"/>
    <col min="29" max="29" width="5.28515625" style="6" customWidth="1"/>
    <col min="30" max="30" width="0.5703125" style="6" customWidth="1"/>
    <col min="31" max="31" width="5.5703125" style="6" customWidth="1"/>
    <col min="32" max="32" width="0.5703125" style="6" customWidth="1"/>
    <col min="33" max="33" width="4.5703125" style="6" customWidth="1"/>
    <col min="34" max="34" width="0.5703125" style="6" customWidth="1"/>
    <col min="35" max="35" width="6" style="6" customWidth="1"/>
    <col min="36" max="36" width="0.5703125" style="6" customWidth="1"/>
    <col min="37" max="37" width="4.5703125" style="6" customWidth="1"/>
    <col min="38" max="38" width="0.5703125" style="6" customWidth="1"/>
    <col min="39" max="39" width="5.28515625" style="6" customWidth="1"/>
    <col min="40" max="40" width="0.5703125" style="6" customWidth="1"/>
    <col min="41" max="41" width="5.42578125" style="6" customWidth="1"/>
    <col min="42" max="43" width="0.5703125" style="6" customWidth="1"/>
    <col min="44" max="44" width="17.140625" style="6" customWidth="1"/>
    <col min="45" max="45" width="3.85546875" style="6" customWidth="1"/>
    <col min="46" max="46" width="10.28515625" style="6" customWidth="1"/>
    <col min="47" max="16384" width="9.140625" style="6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 ht="18.75">
      <c r="B2" s="3" t="s">
        <v>2</v>
      </c>
      <c r="C2" s="4">
        <v>19.2</v>
      </c>
      <c r="D2" s="3" t="s">
        <v>3</v>
      </c>
    </row>
    <row r="3" spans="1:4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4" ht="21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0" t="s">
        <v>6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2"/>
      <c r="AQ4" s="13"/>
      <c r="AR4" s="14"/>
    </row>
    <row r="5" spans="1:44" s="24" customFormat="1" ht="24" customHeight="1">
      <c r="A5" s="15"/>
      <c r="B5" s="15"/>
      <c r="C5" s="15"/>
      <c r="D5" s="16"/>
      <c r="E5" s="17"/>
      <c r="F5" s="18" t="s">
        <v>7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7"/>
      <c r="Y5" s="18" t="s">
        <v>7</v>
      </c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1"/>
      <c r="AQ5" s="22"/>
      <c r="AR5" s="23"/>
    </row>
    <row r="6" spans="1:44" s="24" customFormat="1" ht="21.75" customHeight="1">
      <c r="A6" s="15"/>
      <c r="B6" s="15"/>
      <c r="C6" s="15"/>
      <c r="D6" s="16"/>
      <c r="E6" s="25" t="s">
        <v>8</v>
      </c>
      <c r="F6" s="26" t="s">
        <v>9</v>
      </c>
      <c r="G6" s="27"/>
      <c r="H6" s="27"/>
      <c r="I6" s="27"/>
      <c r="J6" s="27"/>
      <c r="K6" s="28"/>
      <c r="L6" s="29" t="s">
        <v>10</v>
      </c>
      <c r="M6" s="30"/>
      <c r="N6" s="31"/>
      <c r="O6" s="31"/>
      <c r="P6" s="29" t="s">
        <v>11</v>
      </c>
      <c r="Q6" s="30"/>
      <c r="R6" s="29" t="s">
        <v>12</v>
      </c>
      <c r="S6" s="30"/>
      <c r="T6" s="29" t="s">
        <v>13</v>
      </c>
      <c r="U6" s="30"/>
      <c r="V6" s="29" t="s">
        <v>13</v>
      </c>
      <c r="W6" s="30"/>
      <c r="X6" s="32" t="s">
        <v>8</v>
      </c>
      <c r="Y6" s="26" t="s">
        <v>9</v>
      </c>
      <c r="Z6" s="27"/>
      <c r="AA6" s="27"/>
      <c r="AB6" s="27"/>
      <c r="AC6" s="27"/>
      <c r="AD6" s="28"/>
      <c r="AE6" s="29" t="s">
        <v>10</v>
      </c>
      <c r="AF6" s="30"/>
      <c r="AG6" s="31"/>
      <c r="AH6" s="31"/>
      <c r="AI6" s="29" t="s">
        <v>11</v>
      </c>
      <c r="AJ6" s="30"/>
      <c r="AK6" s="29" t="s">
        <v>12</v>
      </c>
      <c r="AL6" s="30"/>
      <c r="AM6" s="29" t="s">
        <v>13</v>
      </c>
      <c r="AN6" s="30"/>
      <c r="AO6" s="29" t="s">
        <v>13</v>
      </c>
      <c r="AP6" s="30"/>
      <c r="AQ6" s="33" t="s">
        <v>14</v>
      </c>
      <c r="AR6" s="34"/>
    </row>
    <row r="7" spans="1:44" s="24" customFormat="1" ht="21.75" customHeight="1">
      <c r="A7" s="15"/>
      <c r="B7" s="15"/>
      <c r="C7" s="15"/>
      <c r="D7" s="16"/>
      <c r="E7" s="25" t="s">
        <v>15</v>
      </c>
      <c r="F7" s="35" t="s">
        <v>16</v>
      </c>
      <c r="G7" s="36"/>
      <c r="H7" s="36"/>
      <c r="I7" s="36"/>
      <c r="J7" s="36"/>
      <c r="K7" s="37"/>
      <c r="L7" s="38" t="s">
        <v>17</v>
      </c>
      <c r="M7" s="39"/>
      <c r="N7" s="38" t="s">
        <v>18</v>
      </c>
      <c r="O7" s="39"/>
      <c r="P7" s="38" t="s">
        <v>19</v>
      </c>
      <c r="Q7" s="39"/>
      <c r="R7" s="38" t="s">
        <v>20</v>
      </c>
      <c r="S7" s="39"/>
      <c r="T7" s="38" t="s">
        <v>21</v>
      </c>
      <c r="U7" s="39"/>
      <c r="V7" s="38" t="s">
        <v>22</v>
      </c>
      <c r="W7" s="40"/>
      <c r="X7" s="32" t="s">
        <v>15</v>
      </c>
      <c r="Y7" s="35" t="s">
        <v>16</v>
      </c>
      <c r="Z7" s="36"/>
      <c r="AA7" s="36"/>
      <c r="AB7" s="36"/>
      <c r="AC7" s="36"/>
      <c r="AD7" s="37"/>
      <c r="AE7" s="38" t="s">
        <v>17</v>
      </c>
      <c r="AF7" s="39"/>
      <c r="AG7" s="38" t="s">
        <v>18</v>
      </c>
      <c r="AH7" s="39"/>
      <c r="AI7" s="38" t="s">
        <v>19</v>
      </c>
      <c r="AJ7" s="39"/>
      <c r="AK7" s="38" t="s">
        <v>20</v>
      </c>
      <c r="AL7" s="39"/>
      <c r="AM7" s="38" t="s">
        <v>21</v>
      </c>
      <c r="AN7" s="39"/>
      <c r="AO7" s="38" t="s">
        <v>22</v>
      </c>
      <c r="AP7" s="39"/>
      <c r="AQ7" s="33"/>
      <c r="AR7" s="34"/>
    </row>
    <row r="8" spans="1:44" s="24" customFormat="1" ht="21.75" customHeight="1">
      <c r="A8" s="15"/>
      <c r="B8" s="15"/>
      <c r="C8" s="15"/>
      <c r="D8" s="16"/>
      <c r="E8" s="25"/>
      <c r="F8" s="38" t="s">
        <v>23</v>
      </c>
      <c r="G8" s="39"/>
      <c r="H8" s="38" t="s">
        <v>24</v>
      </c>
      <c r="I8" s="39"/>
      <c r="J8" s="40" t="s">
        <v>25</v>
      </c>
      <c r="K8" s="39"/>
      <c r="L8" s="38" t="s">
        <v>26</v>
      </c>
      <c r="M8" s="39"/>
      <c r="N8" s="38" t="s">
        <v>27</v>
      </c>
      <c r="O8" s="39"/>
      <c r="P8" s="33" t="s">
        <v>28</v>
      </c>
      <c r="Q8" s="41"/>
      <c r="R8" s="38" t="s">
        <v>29</v>
      </c>
      <c r="S8" s="39"/>
      <c r="T8" s="38" t="s">
        <v>30</v>
      </c>
      <c r="U8" s="39"/>
      <c r="V8" s="38" t="s">
        <v>31</v>
      </c>
      <c r="W8" s="40"/>
      <c r="X8" s="32"/>
      <c r="Y8" s="26" t="s">
        <v>23</v>
      </c>
      <c r="Z8" s="28"/>
      <c r="AA8" s="26" t="s">
        <v>24</v>
      </c>
      <c r="AB8" s="28"/>
      <c r="AC8" s="26" t="s">
        <v>25</v>
      </c>
      <c r="AD8" s="28"/>
      <c r="AE8" s="38" t="s">
        <v>26</v>
      </c>
      <c r="AF8" s="39"/>
      <c r="AG8" s="38" t="s">
        <v>27</v>
      </c>
      <c r="AH8" s="39"/>
      <c r="AI8" s="33" t="s">
        <v>28</v>
      </c>
      <c r="AJ8" s="41"/>
      <c r="AK8" s="38" t="s">
        <v>29</v>
      </c>
      <c r="AL8" s="39"/>
      <c r="AM8" s="38" t="s">
        <v>30</v>
      </c>
      <c r="AN8" s="39"/>
      <c r="AO8" s="38" t="s">
        <v>31</v>
      </c>
      <c r="AP8" s="39"/>
      <c r="AQ8" s="22"/>
      <c r="AR8" s="42"/>
    </row>
    <row r="9" spans="1:44" s="24" customFormat="1" ht="21.75" customHeight="1">
      <c r="A9" s="43"/>
      <c r="B9" s="43"/>
      <c r="C9" s="43"/>
      <c r="D9" s="44"/>
      <c r="E9" s="45"/>
      <c r="F9" s="35" t="s">
        <v>32</v>
      </c>
      <c r="G9" s="37"/>
      <c r="H9" s="35" t="s">
        <v>32</v>
      </c>
      <c r="I9" s="37"/>
      <c r="J9" s="36" t="s">
        <v>33</v>
      </c>
      <c r="K9" s="37"/>
      <c r="L9" s="35" t="s">
        <v>34</v>
      </c>
      <c r="M9" s="37"/>
      <c r="N9" s="46"/>
      <c r="O9" s="46"/>
      <c r="P9" s="35" t="s">
        <v>35</v>
      </c>
      <c r="Q9" s="37"/>
      <c r="R9" s="35" t="s">
        <v>36</v>
      </c>
      <c r="S9" s="37"/>
      <c r="T9" s="35" t="s">
        <v>37</v>
      </c>
      <c r="U9" s="37"/>
      <c r="V9" s="35" t="s">
        <v>38</v>
      </c>
      <c r="W9" s="37"/>
      <c r="X9" s="47"/>
      <c r="Y9" s="35" t="s">
        <v>32</v>
      </c>
      <c r="Z9" s="37"/>
      <c r="AA9" s="35" t="s">
        <v>32</v>
      </c>
      <c r="AB9" s="37"/>
      <c r="AC9" s="35" t="s">
        <v>33</v>
      </c>
      <c r="AD9" s="37"/>
      <c r="AE9" s="35" t="s">
        <v>34</v>
      </c>
      <c r="AF9" s="37"/>
      <c r="AG9" s="46"/>
      <c r="AH9" s="46"/>
      <c r="AI9" s="35" t="s">
        <v>35</v>
      </c>
      <c r="AJ9" s="37"/>
      <c r="AK9" s="35" t="s">
        <v>36</v>
      </c>
      <c r="AL9" s="37"/>
      <c r="AM9" s="35" t="s">
        <v>37</v>
      </c>
      <c r="AN9" s="37"/>
      <c r="AO9" s="35" t="s">
        <v>38</v>
      </c>
      <c r="AP9" s="37"/>
      <c r="AQ9" s="48"/>
      <c r="AR9" s="49"/>
    </row>
    <row r="10" spans="1:44" s="61" customFormat="1" ht="3" customHeight="1">
      <c r="A10" s="50"/>
      <c r="B10" s="50"/>
      <c r="C10" s="50"/>
      <c r="D10" s="51"/>
      <c r="E10" s="52"/>
      <c r="F10" s="53"/>
      <c r="G10" s="54"/>
      <c r="H10" s="53"/>
      <c r="I10" s="54"/>
      <c r="J10" s="55"/>
      <c r="K10" s="55"/>
      <c r="L10" s="53"/>
      <c r="M10" s="54"/>
      <c r="N10" s="55"/>
      <c r="O10" s="55"/>
      <c r="P10" s="53"/>
      <c r="Q10" s="54"/>
      <c r="R10" s="55"/>
      <c r="S10" s="55"/>
      <c r="T10" s="53"/>
      <c r="U10" s="54"/>
      <c r="V10" s="55"/>
      <c r="W10" s="55"/>
      <c r="X10" s="56"/>
      <c r="Y10" s="57"/>
      <c r="Z10" s="58"/>
      <c r="AA10" s="57"/>
      <c r="AB10" s="58"/>
      <c r="AC10" s="59"/>
      <c r="AD10" s="59"/>
      <c r="AE10" s="57"/>
      <c r="AF10" s="58"/>
      <c r="AG10" s="59"/>
      <c r="AH10" s="59"/>
      <c r="AI10" s="57"/>
      <c r="AJ10" s="58"/>
      <c r="AK10" s="59"/>
      <c r="AL10" s="59"/>
      <c r="AM10" s="57"/>
      <c r="AN10" s="58"/>
      <c r="AO10" s="59"/>
      <c r="AP10" s="59"/>
      <c r="AQ10" s="60"/>
      <c r="AR10" s="50"/>
    </row>
    <row r="11" spans="1:44" s="24" customFormat="1" ht="24" customHeight="1">
      <c r="A11" s="62" t="s">
        <v>39</v>
      </c>
      <c r="B11" s="62"/>
      <c r="C11" s="62"/>
      <c r="D11" s="63"/>
      <c r="E11" s="64">
        <f>SUM(E12:E24,E36:E47)</f>
        <v>7665</v>
      </c>
      <c r="F11" s="64" t="s">
        <v>40</v>
      </c>
      <c r="G11" s="65"/>
      <c r="H11" s="64">
        <f>SUM(H12:H24,H36:H47)</f>
        <v>4</v>
      </c>
      <c r="I11" s="66"/>
      <c r="J11" s="64">
        <f>SUM(J12:J24,J36:J47)</f>
        <v>6</v>
      </c>
      <c r="K11" s="67"/>
      <c r="L11" s="64">
        <f>SUM(L12:L24,L36:L47)</f>
        <v>15</v>
      </c>
      <c r="M11" s="67"/>
      <c r="N11" s="64">
        <f>SUM(N12:N24,N36:N47)</f>
        <v>2</v>
      </c>
      <c r="O11" s="67"/>
      <c r="P11" s="64">
        <f>SUM(P12:P24,P36:P47)</f>
        <v>7659</v>
      </c>
      <c r="Q11" s="67"/>
      <c r="R11" s="64">
        <f>SUM(R12:R24,R36:R47)</f>
        <v>18</v>
      </c>
      <c r="S11" s="67"/>
      <c r="T11" s="64">
        <f>SUM(T12:T24,T36:T47)</f>
        <v>0</v>
      </c>
      <c r="U11" s="66"/>
      <c r="V11" s="64">
        <f>SUM(V12:V24,V36:V47)</f>
        <v>0</v>
      </c>
      <c r="W11" s="68"/>
      <c r="X11" s="64">
        <f>SUM(X12:X24,X36:X47)</f>
        <v>3204</v>
      </c>
      <c r="Y11" s="64" t="s">
        <v>40</v>
      </c>
      <c r="Z11" s="65"/>
      <c r="AA11" s="64">
        <f>SUM(AA12:AA24,AA36:AA47)</f>
        <v>4</v>
      </c>
      <c r="AB11" s="66"/>
      <c r="AC11" s="64">
        <f>SUM(AC12:AC24,AC36:AC47)</f>
        <v>6</v>
      </c>
      <c r="AD11" s="67"/>
      <c r="AE11" s="64">
        <f>SUM(AE12:AE24,AE36:AE47)</f>
        <v>15</v>
      </c>
      <c r="AF11" s="67"/>
      <c r="AG11" s="64">
        <f>SUM(AG12:AG24,AG36:AG47)</f>
        <v>2</v>
      </c>
      <c r="AH11" s="67"/>
      <c r="AI11" s="64">
        <f>SUM(AI12:AI24,AI36:AI47)</f>
        <v>3151</v>
      </c>
      <c r="AJ11" s="67"/>
      <c r="AK11" s="64">
        <f>SUM(AK12:AK24,AK36:AK47)</f>
        <v>26</v>
      </c>
      <c r="AL11" s="67"/>
      <c r="AM11" s="64">
        <f>SUM(AM12:AM24,AM36:AM47)</f>
        <v>0</v>
      </c>
      <c r="AN11" s="66"/>
      <c r="AO11" s="64">
        <f>SUM(AO12:AO24,AO36:AO47)</f>
        <v>0</v>
      </c>
      <c r="AP11" s="61"/>
      <c r="AQ11" s="69" t="s">
        <v>15</v>
      </c>
      <c r="AR11" s="62"/>
    </row>
    <row r="12" spans="1:44" s="24" customFormat="1" ht="24" customHeight="1">
      <c r="A12" s="70"/>
      <c r="B12" s="71" t="s">
        <v>41</v>
      </c>
      <c r="C12" s="70"/>
      <c r="D12" s="72"/>
      <c r="E12" s="73">
        <f>SUM(F12:V12)</f>
        <v>247</v>
      </c>
      <c r="F12" s="74" t="s">
        <v>40</v>
      </c>
      <c r="G12" s="75"/>
      <c r="H12" s="74" t="s">
        <v>40</v>
      </c>
      <c r="I12" s="76"/>
      <c r="J12" s="74" t="s">
        <v>40</v>
      </c>
      <c r="K12" s="76"/>
      <c r="L12" s="74" t="s">
        <v>40</v>
      </c>
      <c r="M12" s="76"/>
      <c r="N12" s="77" t="s">
        <v>40</v>
      </c>
      <c r="O12" s="76"/>
      <c r="P12" s="74">
        <v>247</v>
      </c>
      <c r="Q12" s="76"/>
      <c r="R12" s="74" t="s">
        <v>40</v>
      </c>
      <c r="S12" s="76"/>
      <c r="T12" s="74" t="s">
        <v>40</v>
      </c>
      <c r="U12" s="78"/>
      <c r="V12" s="74" t="s">
        <v>40</v>
      </c>
      <c r="W12" s="68"/>
      <c r="X12" s="73" t="s">
        <v>40</v>
      </c>
      <c r="Y12" s="74" t="s">
        <v>40</v>
      </c>
      <c r="Z12" s="75"/>
      <c r="AA12" s="74" t="s">
        <v>40</v>
      </c>
      <c r="AB12" s="76"/>
      <c r="AC12" s="74" t="s">
        <v>40</v>
      </c>
      <c r="AD12" s="76"/>
      <c r="AE12" s="74" t="s">
        <v>40</v>
      </c>
      <c r="AF12" s="76"/>
      <c r="AG12" s="77" t="s">
        <v>40</v>
      </c>
      <c r="AH12" s="76"/>
      <c r="AI12" s="74" t="s">
        <v>40</v>
      </c>
      <c r="AJ12" s="76"/>
      <c r="AK12" s="74" t="s">
        <v>40</v>
      </c>
      <c r="AL12" s="76"/>
      <c r="AM12" s="74" t="s">
        <v>40</v>
      </c>
      <c r="AN12" s="78"/>
      <c r="AO12" s="74" t="s">
        <v>40</v>
      </c>
      <c r="AP12" s="61"/>
      <c r="AQ12" s="79"/>
      <c r="AR12" s="80" t="s">
        <v>42</v>
      </c>
    </row>
    <row r="13" spans="1:44" s="24" customFormat="1" ht="24" customHeight="1">
      <c r="A13" s="70"/>
      <c r="B13" s="71" t="s">
        <v>43</v>
      </c>
      <c r="C13" s="70"/>
      <c r="D13" s="72"/>
      <c r="E13" s="73">
        <f t="shared" ref="E13:E19" si="0">SUM(F13:V13)</f>
        <v>418</v>
      </c>
      <c r="F13" s="74" t="s">
        <v>40</v>
      </c>
      <c r="G13" s="75"/>
      <c r="H13" s="77">
        <v>1</v>
      </c>
      <c r="I13" s="76"/>
      <c r="J13" s="74" t="s">
        <v>40</v>
      </c>
      <c r="K13" s="76"/>
      <c r="L13" s="74">
        <v>1</v>
      </c>
      <c r="M13" s="76"/>
      <c r="N13" s="81">
        <v>1</v>
      </c>
      <c r="O13" s="78"/>
      <c r="P13" s="74">
        <v>415</v>
      </c>
      <c r="Q13" s="76"/>
      <c r="R13" s="74" t="s">
        <v>40</v>
      </c>
      <c r="S13" s="76"/>
      <c r="T13" s="74" t="s">
        <v>40</v>
      </c>
      <c r="U13" s="78"/>
      <c r="V13" s="74" t="s">
        <v>40</v>
      </c>
      <c r="W13" s="68"/>
      <c r="X13" s="73">
        <f t="shared" ref="X13:X24" si="1">SUM(Y13:AO13)</f>
        <v>3</v>
      </c>
      <c r="Y13" s="74" t="s">
        <v>40</v>
      </c>
      <c r="Z13" s="75"/>
      <c r="AA13" s="77">
        <v>1</v>
      </c>
      <c r="AB13" s="76"/>
      <c r="AC13" s="74" t="s">
        <v>40</v>
      </c>
      <c r="AD13" s="76"/>
      <c r="AE13" s="74">
        <v>1</v>
      </c>
      <c r="AF13" s="76"/>
      <c r="AG13" s="81">
        <v>1</v>
      </c>
      <c r="AH13" s="78"/>
      <c r="AI13" s="74" t="s">
        <v>40</v>
      </c>
      <c r="AJ13" s="76"/>
      <c r="AK13" s="74" t="s">
        <v>40</v>
      </c>
      <c r="AL13" s="76"/>
      <c r="AM13" s="74" t="s">
        <v>40</v>
      </c>
      <c r="AN13" s="78"/>
      <c r="AO13" s="74" t="s">
        <v>40</v>
      </c>
      <c r="AP13" s="61"/>
      <c r="AQ13" s="79"/>
      <c r="AR13" s="80" t="s">
        <v>44</v>
      </c>
    </row>
    <row r="14" spans="1:44" s="24" customFormat="1" ht="24" customHeight="1">
      <c r="A14" s="70"/>
      <c r="B14" s="71" t="s">
        <v>45</v>
      </c>
      <c r="C14" s="70"/>
      <c r="D14" s="72"/>
      <c r="E14" s="73">
        <f t="shared" si="0"/>
        <v>824</v>
      </c>
      <c r="F14" s="74" t="s">
        <v>40</v>
      </c>
      <c r="G14" s="75"/>
      <c r="H14" s="74" t="s">
        <v>40</v>
      </c>
      <c r="I14" s="76"/>
      <c r="J14" s="74" t="s">
        <v>40</v>
      </c>
      <c r="K14" s="76"/>
      <c r="L14" s="74">
        <v>1</v>
      </c>
      <c r="M14" s="76"/>
      <c r="N14" s="77" t="s">
        <v>40</v>
      </c>
      <c r="O14" s="78"/>
      <c r="P14" s="74">
        <v>823</v>
      </c>
      <c r="Q14" s="76"/>
      <c r="R14" s="74" t="s">
        <v>40</v>
      </c>
      <c r="S14" s="76"/>
      <c r="T14" s="74" t="s">
        <v>40</v>
      </c>
      <c r="U14" s="78"/>
      <c r="V14" s="74" t="s">
        <v>40</v>
      </c>
      <c r="W14" s="68"/>
      <c r="X14" s="73">
        <f t="shared" si="1"/>
        <v>250</v>
      </c>
      <c r="Y14" s="74" t="s">
        <v>40</v>
      </c>
      <c r="Z14" s="75"/>
      <c r="AA14" s="74" t="s">
        <v>40</v>
      </c>
      <c r="AB14" s="76"/>
      <c r="AC14" s="74" t="s">
        <v>40</v>
      </c>
      <c r="AD14" s="76"/>
      <c r="AE14" s="74">
        <v>1</v>
      </c>
      <c r="AF14" s="76"/>
      <c r="AG14" s="77" t="s">
        <v>40</v>
      </c>
      <c r="AH14" s="78"/>
      <c r="AI14" s="74">
        <v>249</v>
      </c>
      <c r="AJ14" s="76"/>
      <c r="AK14" s="74" t="s">
        <v>40</v>
      </c>
      <c r="AL14" s="76"/>
      <c r="AM14" s="74" t="s">
        <v>40</v>
      </c>
      <c r="AN14" s="78"/>
      <c r="AO14" s="74" t="s">
        <v>40</v>
      </c>
      <c r="AP14" s="61"/>
      <c r="AQ14" s="79"/>
      <c r="AR14" s="80" t="s">
        <v>46</v>
      </c>
    </row>
    <row r="15" spans="1:44" s="24" customFormat="1" ht="24" customHeight="1">
      <c r="A15" s="70"/>
      <c r="B15" s="71" t="s">
        <v>47</v>
      </c>
      <c r="C15" s="70"/>
      <c r="D15" s="72"/>
      <c r="E15" s="73">
        <f t="shared" si="0"/>
        <v>375</v>
      </c>
      <c r="F15" s="74" t="s">
        <v>40</v>
      </c>
      <c r="G15" s="75"/>
      <c r="H15" s="74" t="s">
        <v>40</v>
      </c>
      <c r="I15" s="76"/>
      <c r="J15" s="77">
        <v>1</v>
      </c>
      <c r="K15" s="76"/>
      <c r="L15" s="74">
        <v>1</v>
      </c>
      <c r="M15" s="76"/>
      <c r="N15" s="77" t="s">
        <v>40</v>
      </c>
      <c r="O15" s="78"/>
      <c r="P15" s="74">
        <v>369</v>
      </c>
      <c r="Q15" s="76"/>
      <c r="R15" s="74">
        <v>4</v>
      </c>
      <c r="S15" s="76"/>
      <c r="T15" s="74" t="s">
        <v>40</v>
      </c>
      <c r="U15" s="78"/>
      <c r="V15" s="74" t="s">
        <v>40</v>
      </c>
      <c r="W15" s="68"/>
      <c r="X15" s="73">
        <f t="shared" si="1"/>
        <v>46</v>
      </c>
      <c r="Y15" s="74" t="s">
        <v>40</v>
      </c>
      <c r="Z15" s="75"/>
      <c r="AA15" s="74" t="s">
        <v>40</v>
      </c>
      <c r="AB15" s="76"/>
      <c r="AC15" s="77">
        <v>1</v>
      </c>
      <c r="AD15" s="76"/>
      <c r="AE15" s="74">
        <v>1</v>
      </c>
      <c r="AF15" s="76"/>
      <c r="AG15" s="77" t="s">
        <v>40</v>
      </c>
      <c r="AH15" s="78"/>
      <c r="AI15" s="74">
        <v>40</v>
      </c>
      <c r="AJ15" s="76"/>
      <c r="AK15" s="74">
        <v>4</v>
      </c>
      <c r="AL15" s="76"/>
      <c r="AM15" s="74" t="s">
        <v>40</v>
      </c>
      <c r="AN15" s="78"/>
      <c r="AO15" s="74" t="s">
        <v>40</v>
      </c>
      <c r="AP15" s="61"/>
      <c r="AQ15" s="79"/>
      <c r="AR15" s="80" t="s">
        <v>48</v>
      </c>
    </row>
    <row r="16" spans="1:44" s="24" customFormat="1" ht="24" customHeight="1">
      <c r="A16" s="70"/>
      <c r="B16" s="71" t="s">
        <v>49</v>
      </c>
      <c r="C16" s="70"/>
      <c r="D16" s="72"/>
      <c r="E16" s="73" t="s">
        <v>40</v>
      </c>
      <c r="F16" s="74" t="s">
        <v>40</v>
      </c>
      <c r="G16" s="75"/>
      <c r="H16" s="74" t="s">
        <v>40</v>
      </c>
      <c r="I16" s="76"/>
      <c r="J16" s="74" t="s">
        <v>40</v>
      </c>
      <c r="K16" s="76"/>
      <c r="L16" s="74" t="s">
        <v>40</v>
      </c>
      <c r="M16" s="76"/>
      <c r="N16" s="77" t="s">
        <v>40</v>
      </c>
      <c r="O16" s="78"/>
      <c r="P16" s="74" t="s">
        <v>40</v>
      </c>
      <c r="Q16" s="76"/>
      <c r="R16" s="74" t="s">
        <v>40</v>
      </c>
      <c r="S16" s="76"/>
      <c r="T16" s="74" t="s">
        <v>40</v>
      </c>
      <c r="U16" s="78"/>
      <c r="V16" s="74" t="s">
        <v>40</v>
      </c>
      <c r="W16" s="68"/>
      <c r="X16" s="73" t="s">
        <v>40</v>
      </c>
      <c r="Y16" s="74" t="s">
        <v>40</v>
      </c>
      <c r="Z16" s="75"/>
      <c r="AA16" s="74" t="s">
        <v>40</v>
      </c>
      <c r="AB16" s="76"/>
      <c r="AC16" s="74" t="s">
        <v>40</v>
      </c>
      <c r="AD16" s="76"/>
      <c r="AE16" s="74" t="s">
        <v>40</v>
      </c>
      <c r="AF16" s="76"/>
      <c r="AG16" s="77" t="s">
        <v>40</v>
      </c>
      <c r="AH16" s="78"/>
      <c r="AI16" s="74" t="s">
        <v>40</v>
      </c>
      <c r="AJ16" s="76"/>
      <c r="AK16" s="74" t="s">
        <v>40</v>
      </c>
      <c r="AL16" s="76"/>
      <c r="AM16" s="74" t="s">
        <v>40</v>
      </c>
      <c r="AN16" s="78"/>
      <c r="AO16" s="74" t="s">
        <v>40</v>
      </c>
      <c r="AP16" s="61"/>
      <c r="AQ16" s="79"/>
      <c r="AR16" s="80" t="s">
        <v>50</v>
      </c>
    </row>
    <row r="17" spans="1:44" s="24" customFormat="1" ht="24" customHeight="1">
      <c r="A17" s="70"/>
      <c r="B17" s="71" t="s">
        <v>51</v>
      </c>
      <c r="C17" s="70"/>
      <c r="D17" s="72"/>
      <c r="E17" s="73">
        <f t="shared" si="0"/>
        <v>103</v>
      </c>
      <c r="F17" s="74" t="s">
        <v>40</v>
      </c>
      <c r="G17" s="75"/>
      <c r="H17" s="74" t="s">
        <v>40</v>
      </c>
      <c r="I17" s="76"/>
      <c r="J17" s="74" t="s">
        <v>40</v>
      </c>
      <c r="K17" s="76"/>
      <c r="L17" s="74" t="s">
        <v>40</v>
      </c>
      <c r="M17" s="76"/>
      <c r="N17" s="77" t="s">
        <v>40</v>
      </c>
      <c r="O17" s="78"/>
      <c r="P17" s="74">
        <v>101</v>
      </c>
      <c r="Q17" s="76"/>
      <c r="R17" s="74">
        <f>1+1</f>
        <v>2</v>
      </c>
      <c r="S17" s="76"/>
      <c r="T17" s="74" t="s">
        <v>40</v>
      </c>
      <c r="U17" s="78"/>
      <c r="V17" s="74" t="s">
        <v>40</v>
      </c>
      <c r="W17" s="68"/>
      <c r="X17" s="73">
        <f t="shared" si="1"/>
        <v>3</v>
      </c>
      <c r="Y17" s="74" t="s">
        <v>40</v>
      </c>
      <c r="Z17" s="75"/>
      <c r="AA17" s="74" t="s">
        <v>40</v>
      </c>
      <c r="AB17" s="76"/>
      <c r="AC17" s="74" t="s">
        <v>40</v>
      </c>
      <c r="AD17" s="76"/>
      <c r="AE17" s="74" t="s">
        <v>40</v>
      </c>
      <c r="AF17" s="76"/>
      <c r="AG17" s="77" t="s">
        <v>40</v>
      </c>
      <c r="AH17" s="78"/>
      <c r="AI17" s="74" t="s">
        <v>40</v>
      </c>
      <c r="AJ17" s="76"/>
      <c r="AK17" s="74">
        <f>1+1+1</f>
        <v>3</v>
      </c>
      <c r="AL17" s="76"/>
      <c r="AM17" s="74" t="s">
        <v>40</v>
      </c>
      <c r="AN17" s="78"/>
      <c r="AO17" s="74" t="s">
        <v>40</v>
      </c>
      <c r="AP17" s="61"/>
      <c r="AQ17" s="79"/>
      <c r="AR17" s="80" t="s">
        <v>52</v>
      </c>
    </row>
    <row r="18" spans="1:44" s="24" customFormat="1" ht="24" customHeight="1">
      <c r="A18" s="70"/>
      <c r="B18" s="71" t="s">
        <v>53</v>
      </c>
      <c r="C18" s="70"/>
      <c r="D18" s="72"/>
      <c r="E18" s="73">
        <f t="shared" si="0"/>
        <v>800</v>
      </c>
      <c r="F18" s="74" t="s">
        <v>40</v>
      </c>
      <c r="G18" s="75"/>
      <c r="H18" s="74" t="s">
        <v>40</v>
      </c>
      <c r="I18" s="76"/>
      <c r="J18" s="77">
        <v>2</v>
      </c>
      <c r="K18" s="76"/>
      <c r="L18" s="74">
        <v>2</v>
      </c>
      <c r="M18" s="76"/>
      <c r="N18" s="77" t="s">
        <v>40</v>
      </c>
      <c r="O18" s="78"/>
      <c r="P18" s="74">
        <v>792</v>
      </c>
      <c r="Q18" s="76"/>
      <c r="R18" s="74">
        <f>2+2</f>
        <v>4</v>
      </c>
      <c r="S18" s="76"/>
      <c r="T18" s="74" t="s">
        <v>40</v>
      </c>
      <c r="U18" s="78"/>
      <c r="V18" s="74" t="s">
        <v>40</v>
      </c>
      <c r="W18" s="68"/>
      <c r="X18" s="73">
        <f t="shared" si="1"/>
        <v>268</v>
      </c>
      <c r="Y18" s="74" t="s">
        <v>40</v>
      </c>
      <c r="Z18" s="75"/>
      <c r="AA18" s="74" t="s">
        <v>40</v>
      </c>
      <c r="AB18" s="76"/>
      <c r="AC18" s="77">
        <v>2</v>
      </c>
      <c r="AD18" s="76"/>
      <c r="AE18" s="74">
        <v>2</v>
      </c>
      <c r="AF18" s="76"/>
      <c r="AG18" s="77" t="s">
        <v>40</v>
      </c>
      <c r="AH18" s="78"/>
      <c r="AI18" s="74">
        <v>258</v>
      </c>
      <c r="AJ18" s="76"/>
      <c r="AK18" s="74">
        <f>2+2+2</f>
        <v>6</v>
      </c>
      <c r="AL18" s="76"/>
      <c r="AM18" s="74" t="s">
        <v>40</v>
      </c>
      <c r="AN18" s="78"/>
      <c r="AO18" s="74" t="s">
        <v>40</v>
      </c>
      <c r="AP18" s="61"/>
      <c r="AQ18" s="79"/>
      <c r="AR18" s="80" t="s">
        <v>54</v>
      </c>
    </row>
    <row r="19" spans="1:44" s="24" customFormat="1" ht="24" customHeight="1">
      <c r="A19" s="70"/>
      <c r="B19" s="71" t="s">
        <v>55</v>
      </c>
      <c r="C19" s="70"/>
      <c r="D19" s="72"/>
      <c r="E19" s="73">
        <f t="shared" si="0"/>
        <v>1662</v>
      </c>
      <c r="F19" s="74" t="s">
        <v>40</v>
      </c>
      <c r="G19" s="75"/>
      <c r="H19" s="74" t="s">
        <v>40</v>
      </c>
      <c r="I19" s="76"/>
      <c r="J19" s="74" t="s">
        <v>40</v>
      </c>
      <c r="K19" s="76"/>
      <c r="L19" s="74" t="s">
        <v>40</v>
      </c>
      <c r="M19" s="76"/>
      <c r="N19" s="77" t="s">
        <v>40</v>
      </c>
      <c r="O19" s="78"/>
      <c r="P19" s="74">
        <v>1655</v>
      </c>
      <c r="Q19" s="76"/>
      <c r="R19" s="74">
        <f>3+4</f>
        <v>7</v>
      </c>
      <c r="S19" s="76"/>
      <c r="T19" s="74" t="s">
        <v>40</v>
      </c>
      <c r="U19" s="78"/>
      <c r="V19" s="74" t="s">
        <v>40</v>
      </c>
      <c r="W19" s="68"/>
      <c r="X19" s="73">
        <f t="shared" si="1"/>
        <v>505</v>
      </c>
      <c r="Y19" s="74" t="s">
        <v>40</v>
      </c>
      <c r="Z19" s="75"/>
      <c r="AA19" s="74" t="s">
        <v>40</v>
      </c>
      <c r="AB19" s="76"/>
      <c r="AC19" s="74" t="s">
        <v>40</v>
      </c>
      <c r="AD19" s="76"/>
      <c r="AE19" s="74" t="s">
        <v>40</v>
      </c>
      <c r="AF19" s="76"/>
      <c r="AG19" s="77" t="s">
        <v>40</v>
      </c>
      <c r="AH19" s="78"/>
      <c r="AI19" s="74">
        <v>494</v>
      </c>
      <c r="AJ19" s="76"/>
      <c r="AK19" s="74">
        <f>3+4+4</f>
        <v>11</v>
      </c>
      <c r="AL19" s="76"/>
      <c r="AM19" s="74" t="s">
        <v>40</v>
      </c>
      <c r="AN19" s="78"/>
      <c r="AO19" s="74" t="s">
        <v>40</v>
      </c>
      <c r="AP19" s="61"/>
      <c r="AQ19" s="79"/>
      <c r="AR19" s="80" t="s">
        <v>56</v>
      </c>
    </row>
    <row r="20" spans="1:44" s="24" customFormat="1" ht="24" customHeight="1">
      <c r="A20" s="70"/>
      <c r="B20" s="71" t="s">
        <v>57</v>
      </c>
      <c r="C20" s="70"/>
      <c r="D20" s="72"/>
      <c r="E20" s="73" t="s">
        <v>40</v>
      </c>
      <c r="F20" s="74" t="s">
        <v>40</v>
      </c>
      <c r="G20" s="82"/>
      <c r="H20" s="74" t="s">
        <v>40</v>
      </c>
      <c r="I20" s="76"/>
      <c r="J20" s="74" t="s">
        <v>40</v>
      </c>
      <c r="K20" s="76"/>
      <c r="L20" s="74" t="s">
        <v>40</v>
      </c>
      <c r="M20" s="76"/>
      <c r="N20" s="77" t="s">
        <v>40</v>
      </c>
      <c r="O20" s="78"/>
      <c r="P20" s="74">
        <v>39</v>
      </c>
      <c r="Q20" s="76"/>
      <c r="R20" s="74" t="s">
        <v>40</v>
      </c>
      <c r="S20" s="76"/>
      <c r="T20" s="74" t="s">
        <v>40</v>
      </c>
      <c r="U20" s="78"/>
      <c r="V20" s="74" t="s">
        <v>40</v>
      </c>
      <c r="W20" s="68"/>
      <c r="X20" s="73">
        <f t="shared" si="1"/>
        <v>195</v>
      </c>
      <c r="Y20" s="74" t="s">
        <v>40</v>
      </c>
      <c r="Z20" s="82"/>
      <c r="AA20" s="74" t="s">
        <v>40</v>
      </c>
      <c r="AB20" s="76"/>
      <c r="AC20" s="74" t="s">
        <v>40</v>
      </c>
      <c r="AD20" s="76"/>
      <c r="AE20" s="74" t="s">
        <v>40</v>
      </c>
      <c r="AF20" s="76"/>
      <c r="AG20" s="77" t="s">
        <v>40</v>
      </c>
      <c r="AH20" s="78"/>
      <c r="AI20" s="74">
        <v>195</v>
      </c>
      <c r="AJ20" s="76"/>
      <c r="AK20" s="74" t="s">
        <v>40</v>
      </c>
      <c r="AL20" s="76"/>
      <c r="AM20" s="74" t="s">
        <v>40</v>
      </c>
      <c r="AN20" s="78"/>
      <c r="AO20" s="74" t="s">
        <v>40</v>
      </c>
      <c r="AP20" s="61"/>
      <c r="AQ20" s="79"/>
      <c r="AR20" s="80" t="s">
        <v>58</v>
      </c>
    </row>
    <row r="21" spans="1:44" s="24" customFormat="1" ht="24" customHeight="1">
      <c r="A21" s="70"/>
      <c r="B21" s="83" t="s">
        <v>59</v>
      </c>
      <c r="C21" s="70"/>
      <c r="D21" s="72"/>
      <c r="E21" s="73">
        <f>SUM(F21:V21)</f>
        <v>27</v>
      </c>
      <c r="F21" s="74" t="s">
        <v>40</v>
      </c>
      <c r="G21" s="75"/>
      <c r="H21" s="74" t="s">
        <v>40</v>
      </c>
      <c r="I21" s="76"/>
      <c r="J21" s="74" t="s">
        <v>40</v>
      </c>
      <c r="K21" s="76"/>
      <c r="L21" s="74" t="s">
        <v>40</v>
      </c>
      <c r="M21" s="76"/>
      <c r="N21" s="77" t="s">
        <v>40</v>
      </c>
      <c r="O21" s="78"/>
      <c r="P21" s="74">
        <v>27</v>
      </c>
      <c r="Q21" s="76"/>
      <c r="R21" s="74" t="s">
        <v>40</v>
      </c>
      <c r="S21" s="76"/>
      <c r="T21" s="74" t="s">
        <v>40</v>
      </c>
      <c r="U21" s="78"/>
      <c r="V21" s="74" t="s">
        <v>40</v>
      </c>
      <c r="W21" s="68"/>
      <c r="X21" s="73">
        <f t="shared" si="1"/>
        <v>99</v>
      </c>
      <c r="Y21" s="74" t="s">
        <v>40</v>
      </c>
      <c r="Z21" s="75"/>
      <c r="AA21" s="74" t="s">
        <v>40</v>
      </c>
      <c r="AB21" s="76"/>
      <c r="AC21" s="74" t="s">
        <v>40</v>
      </c>
      <c r="AD21" s="76"/>
      <c r="AE21" s="74" t="s">
        <v>40</v>
      </c>
      <c r="AF21" s="76"/>
      <c r="AG21" s="77" t="s">
        <v>40</v>
      </c>
      <c r="AH21" s="78"/>
      <c r="AI21" s="74">
        <v>99</v>
      </c>
      <c r="AJ21" s="76"/>
      <c r="AK21" s="74" t="s">
        <v>40</v>
      </c>
      <c r="AL21" s="76"/>
      <c r="AM21" s="74" t="s">
        <v>40</v>
      </c>
      <c r="AN21" s="78"/>
      <c r="AO21" s="74" t="s">
        <v>40</v>
      </c>
      <c r="AP21" s="61"/>
      <c r="AQ21" s="79"/>
      <c r="AR21" s="83" t="s">
        <v>60</v>
      </c>
    </row>
    <row r="22" spans="1:44" s="24" customFormat="1" ht="24" customHeight="1">
      <c r="A22" s="70"/>
      <c r="B22" s="71" t="s">
        <v>61</v>
      </c>
      <c r="C22" s="70"/>
      <c r="D22" s="72"/>
      <c r="E22" s="73">
        <f>SUM(F22:V22)</f>
        <v>105</v>
      </c>
      <c r="F22" s="74" t="s">
        <v>40</v>
      </c>
      <c r="G22" s="75"/>
      <c r="H22" s="74" t="s">
        <v>40</v>
      </c>
      <c r="I22" s="76"/>
      <c r="J22" s="74" t="s">
        <v>40</v>
      </c>
      <c r="K22" s="76"/>
      <c r="L22" s="74" t="s">
        <v>40</v>
      </c>
      <c r="M22" s="76"/>
      <c r="N22" s="77" t="s">
        <v>40</v>
      </c>
      <c r="O22" s="78"/>
      <c r="P22" s="74">
        <v>105</v>
      </c>
      <c r="Q22" s="76"/>
      <c r="R22" s="74" t="s">
        <v>40</v>
      </c>
      <c r="S22" s="76"/>
      <c r="T22" s="74" t="s">
        <v>40</v>
      </c>
      <c r="U22" s="78"/>
      <c r="V22" s="74" t="s">
        <v>40</v>
      </c>
      <c r="W22" s="68"/>
      <c r="X22" s="73" t="s">
        <v>40</v>
      </c>
      <c r="Y22" s="74" t="s">
        <v>40</v>
      </c>
      <c r="Z22" s="75"/>
      <c r="AA22" s="74" t="s">
        <v>40</v>
      </c>
      <c r="AB22" s="76"/>
      <c r="AC22" s="74" t="s">
        <v>40</v>
      </c>
      <c r="AD22" s="76"/>
      <c r="AE22" s="74" t="s">
        <v>40</v>
      </c>
      <c r="AF22" s="76"/>
      <c r="AG22" s="77" t="s">
        <v>40</v>
      </c>
      <c r="AH22" s="78"/>
      <c r="AI22" s="74" t="s">
        <v>40</v>
      </c>
      <c r="AJ22" s="76"/>
      <c r="AK22" s="74" t="s">
        <v>40</v>
      </c>
      <c r="AL22" s="76"/>
      <c r="AM22" s="74" t="s">
        <v>40</v>
      </c>
      <c r="AN22" s="78"/>
      <c r="AO22" s="74" t="s">
        <v>40</v>
      </c>
      <c r="AP22" s="61"/>
      <c r="AQ22" s="79"/>
      <c r="AR22" s="80" t="s">
        <v>62</v>
      </c>
    </row>
    <row r="23" spans="1:44" s="24" customFormat="1" ht="24" customHeight="1">
      <c r="A23" s="70"/>
      <c r="B23" s="71" t="s">
        <v>63</v>
      </c>
      <c r="C23" s="70"/>
      <c r="D23" s="72"/>
      <c r="E23" s="73">
        <f>SUM(F23:V23)</f>
        <v>33</v>
      </c>
      <c r="F23" s="74" t="s">
        <v>40</v>
      </c>
      <c r="G23" s="75"/>
      <c r="H23" s="74" t="s">
        <v>40</v>
      </c>
      <c r="I23" s="76"/>
      <c r="J23" s="74" t="s">
        <v>40</v>
      </c>
      <c r="K23" s="76"/>
      <c r="L23" s="74" t="s">
        <v>40</v>
      </c>
      <c r="M23" s="76"/>
      <c r="N23" s="77" t="s">
        <v>40</v>
      </c>
      <c r="O23" s="78"/>
      <c r="P23" s="74">
        <v>33</v>
      </c>
      <c r="Q23" s="76"/>
      <c r="R23" s="74" t="s">
        <v>40</v>
      </c>
      <c r="S23" s="76"/>
      <c r="T23" s="74" t="s">
        <v>40</v>
      </c>
      <c r="U23" s="78"/>
      <c r="V23" s="74" t="s">
        <v>40</v>
      </c>
      <c r="W23" s="68"/>
      <c r="X23" s="73">
        <f t="shared" si="1"/>
        <v>159</v>
      </c>
      <c r="Y23" s="74" t="s">
        <v>40</v>
      </c>
      <c r="Z23" s="75"/>
      <c r="AA23" s="74" t="s">
        <v>40</v>
      </c>
      <c r="AB23" s="76"/>
      <c r="AC23" s="74" t="s">
        <v>40</v>
      </c>
      <c r="AD23" s="76"/>
      <c r="AE23" s="74" t="s">
        <v>40</v>
      </c>
      <c r="AF23" s="76"/>
      <c r="AG23" s="77" t="s">
        <v>40</v>
      </c>
      <c r="AH23" s="78"/>
      <c r="AI23" s="74">
        <v>159</v>
      </c>
      <c r="AJ23" s="76"/>
      <c r="AK23" s="74" t="s">
        <v>40</v>
      </c>
      <c r="AL23" s="76"/>
      <c r="AM23" s="74" t="s">
        <v>40</v>
      </c>
      <c r="AN23" s="78"/>
      <c r="AO23" s="74" t="s">
        <v>40</v>
      </c>
      <c r="AP23" s="61"/>
      <c r="AQ23" s="79"/>
      <c r="AR23" s="80" t="s">
        <v>64</v>
      </c>
    </row>
    <row r="24" spans="1:44" s="24" customFormat="1" ht="18.75">
      <c r="A24" s="84"/>
      <c r="B24" s="85" t="s">
        <v>65</v>
      </c>
      <c r="C24" s="84"/>
      <c r="D24" s="86"/>
      <c r="E24" s="87">
        <f>SUM(F24:V24)</f>
        <v>167</v>
      </c>
      <c r="F24" s="88" t="s">
        <v>40</v>
      </c>
      <c r="G24" s="89"/>
      <c r="H24" s="88" t="s">
        <v>40</v>
      </c>
      <c r="I24" s="90"/>
      <c r="J24" s="88" t="s">
        <v>40</v>
      </c>
      <c r="K24" s="90"/>
      <c r="L24" s="88" t="s">
        <v>40</v>
      </c>
      <c r="M24" s="90"/>
      <c r="N24" s="91" t="s">
        <v>40</v>
      </c>
      <c r="O24" s="92"/>
      <c r="P24" s="88">
        <v>167</v>
      </c>
      <c r="Q24" s="90"/>
      <c r="R24" s="88" t="s">
        <v>40</v>
      </c>
      <c r="S24" s="90"/>
      <c r="T24" s="88" t="s">
        <v>40</v>
      </c>
      <c r="U24" s="92"/>
      <c r="V24" s="88" t="s">
        <v>40</v>
      </c>
      <c r="W24" s="93"/>
      <c r="X24" s="87">
        <f t="shared" si="1"/>
        <v>179</v>
      </c>
      <c r="Y24" s="88" t="s">
        <v>40</v>
      </c>
      <c r="Z24" s="89"/>
      <c r="AA24" s="88" t="s">
        <v>40</v>
      </c>
      <c r="AB24" s="90"/>
      <c r="AC24" s="88" t="s">
        <v>40</v>
      </c>
      <c r="AD24" s="90"/>
      <c r="AE24" s="88" t="s">
        <v>40</v>
      </c>
      <c r="AF24" s="90"/>
      <c r="AG24" s="91" t="s">
        <v>40</v>
      </c>
      <c r="AH24" s="92"/>
      <c r="AI24" s="88">
        <v>179</v>
      </c>
      <c r="AJ24" s="90"/>
      <c r="AK24" s="88" t="s">
        <v>40</v>
      </c>
      <c r="AL24" s="90"/>
      <c r="AM24" s="88" t="s">
        <v>40</v>
      </c>
      <c r="AN24" s="92"/>
      <c r="AO24" s="88" t="s">
        <v>40</v>
      </c>
      <c r="AP24" s="84"/>
      <c r="AQ24" s="94"/>
      <c r="AR24" s="95" t="s">
        <v>66</v>
      </c>
    </row>
    <row r="25" spans="1:44" s="24" customFormat="1" ht="18.75">
      <c r="A25" s="61"/>
      <c r="B25" s="71"/>
      <c r="C25" s="61"/>
      <c r="D25" s="61"/>
      <c r="E25" s="96"/>
      <c r="F25" s="97"/>
      <c r="G25" s="98"/>
      <c r="H25" s="97"/>
      <c r="I25" s="99"/>
      <c r="J25" s="97"/>
      <c r="K25" s="99"/>
      <c r="L25" s="97"/>
      <c r="M25" s="99"/>
      <c r="N25" s="99"/>
      <c r="O25" s="100"/>
      <c r="P25" s="97"/>
      <c r="Q25" s="99"/>
      <c r="R25" s="97"/>
      <c r="S25" s="99"/>
      <c r="T25" s="97"/>
      <c r="U25" s="100"/>
      <c r="V25" s="97"/>
      <c r="W25" s="61"/>
      <c r="X25" s="96"/>
      <c r="Y25" s="97"/>
      <c r="Z25" s="98"/>
      <c r="AA25" s="97"/>
      <c r="AB25" s="99"/>
      <c r="AC25" s="97"/>
      <c r="AD25" s="99"/>
      <c r="AE25" s="97"/>
      <c r="AF25" s="99"/>
      <c r="AG25" s="99"/>
      <c r="AH25" s="100"/>
      <c r="AI25" s="97"/>
      <c r="AJ25" s="99"/>
      <c r="AK25" s="97"/>
      <c r="AL25" s="99"/>
      <c r="AM25" s="97"/>
      <c r="AN25" s="100"/>
      <c r="AO25" s="97"/>
      <c r="AP25" s="61"/>
      <c r="AQ25" s="61"/>
      <c r="AR25" s="80"/>
    </row>
    <row r="26" spans="1:44" s="24" customFormat="1" ht="18.75">
      <c r="A26" s="61"/>
      <c r="B26" s="71"/>
      <c r="C26" s="61"/>
      <c r="D26" s="61"/>
      <c r="E26" s="96"/>
      <c r="F26" s="97"/>
      <c r="G26" s="98"/>
      <c r="H26" s="97"/>
      <c r="I26" s="99"/>
      <c r="J26" s="97"/>
      <c r="K26" s="99"/>
      <c r="L26" s="97"/>
      <c r="M26" s="99"/>
      <c r="N26" s="99"/>
      <c r="O26" s="100"/>
      <c r="P26" s="97"/>
      <c r="Q26" s="99"/>
      <c r="R26" s="97"/>
      <c r="S26" s="99"/>
      <c r="T26" s="97"/>
      <c r="U26" s="100"/>
      <c r="V26" s="97"/>
      <c r="W26" s="61"/>
      <c r="X26" s="96"/>
      <c r="Y26" s="97"/>
      <c r="Z26" s="98"/>
      <c r="AA26" s="97"/>
      <c r="AB26" s="99"/>
      <c r="AC26" s="97"/>
      <c r="AD26" s="99"/>
      <c r="AE26" s="97"/>
      <c r="AF26" s="99"/>
      <c r="AG26" s="99"/>
      <c r="AH26" s="100"/>
      <c r="AI26" s="97"/>
      <c r="AJ26" s="99"/>
      <c r="AK26" s="97"/>
      <c r="AL26" s="99"/>
      <c r="AM26" s="97"/>
      <c r="AN26" s="100"/>
      <c r="AO26" s="97"/>
      <c r="AP26" s="61"/>
      <c r="AQ26" s="61"/>
      <c r="AR26" s="80"/>
    </row>
    <row r="27" spans="1:44" s="1" customFormat="1">
      <c r="B27" s="1" t="s">
        <v>0</v>
      </c>
      <c r="C27" s="2">
        <v>19.2</v>
      </c>
      <c r="D27" s="1" t="s">
        <v>67</v>
      </c>
    </row>
    <row r="28" spans="1:44" s="3" customFormat="1" ht="18.75">
      <c r="B28" s="3" t="s">
        <v>2</v>
      </c>
      <c r="C28" s="4">
        <v>19.2</v>
      </c>
      <c r="D28" s="3" t="s">
        <v>68</v>
      </c>
    </row>
    <row r="29" spans="1:44" ht="6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4" ht="21.75" customHeight="1">
      <c r="A30" s="7" t="s">
        <v>4</v>
      </c>
      <c r="B30" s="8"/>
      <c r="C30" s="8"/>
      <c r="D30" s="9"/>
      <c r="E30" s="10" t="s">
        <v>5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0" t="s">
        <v>6</v>
      </c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2"/>
      <c r="AQ30" s="13"/>
      <c r="AR30" s="14"/>
    </row>
    <row r="31" spans="1:44" s="24" customFormat="1" ht="24" customHeight="1">
      <c r="A31" s="15"/>
      <c r="B31" s="15"/>
      <c r="C31" s="15"/>
      <c r="D31" s="16"/>
      <c r="E31" s="17"/>
      <c r="F31" s="18" t="s">
        <v>7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7"/>
      <c r="Y31" s="18" t="s">
        <v>7</v>
      </c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1"/>
      <c r="AQ31" s="22"/>
      <c r="AR31" s="23"/>
    </row>
    <row r="32" spans="1:44" s="24" customFormat="1" ht="21.75" customHeight="1">
      <c r="A32" s="15"/>
      <c r="B32" s="15"/>
      <c r="C32" s="15"/>
      <c r="D32" s="16"/>
      <c r="E32" s="25" t="s">
        <v>8</v>
      </c>
      <c r="F32" s="26" t="s">
        <v>9</v>
      </c>
      <c r="G32" s="27"/>
      <c r="H32" s="27"/>
      <c r="I32" s="27"/>
      <c r="J32" s="27"/>
      <c r="K32" s="28"/>
      <c r="L32" s="29" t="s">
        <v>10</v>
      </c>
      <c r="M32" s="30"/>
      <c r="N32" s="31"/>
      <c r="O32" s="31"/>
      <c r="P32" s="29" t="s">
        <v>11</v>
      </c>
      <c r="Q32" s="30"/>
      <c r="R32" s="29" t="s">
        <v>12</v>
      </c>
      <c r="S32" s="30"/>
      <c r="T32" s="29" t="s">
        <v>13</v>
      </c>
      <c r="U32" s="30"/>
      <c r="V32" s="29" t="s">
        <v>13</v>
      </c>
      <c r="W32" s="30"/>
      <c r="X32" s="32" t="s">
        <v>8</v>
      </c>
      <c r="Y32" s="26" t="s">
        <v>9</v>
      </c>
      <c r="Z32" s="27"/>
      <c r="AA32" s="27"/>
      <c r="AB32" s="27"/>
      <c r="AC32" s="27"/>
      <c r="AD32" s="28"/>
      <c r="AE32" s="29" t="s">
        <v>10</v>
      </c>
      <c r="AF32" s="30"/>
      <c r="AG32" s="31"/>
      <c r="AH32" s="31"/>
      <c r="AI32" s="29" t="s">
        <v>11</v>
      </c>
      <c r="AJ32" s="30"/>
      <c r="AK32" s="29" t="s">
        <v>12</v>
      </c>
      <c r="AL32" s="30"/>
      <c r="AM32" s="29" t="s">
        <v>13</v>
      </c>
      <c r="AN32" s="30"/>
      <c r="AO32" s="29" t="s">
        <v>13</v>
      </c>
      <c r="AP32" s="30"/>
      <c r="AQ32" s="33" t="s">
        <v>14</v>
      </c>
      <c r="AR32" s="34"/>
    </row>
    <row r="33" spans="1:44" s="24" customFormat="1" ht="21.75" customHeight="1">
      <c r="A33" s="15"/>
      <c r="B33" s="15"/>
      <c r="C33" s="15"/>
      <c r="D33" s="16"/>
      <c r="E33" s="25" t="s">
        <v>15</v>
      </c>
      <c r="F33" s="35" t="s">
        <v>16</v>
      </c>
      <c r="G33" s="36"/>
      <c r="H33" s="36"/>
      <c r="I33" s="36"/>
      <c r="J33" s="36"/>
      <c r="K33" s="37"/>
      <c r="L33" s="38" t="s">
        <v>17</v>
      </c>
      <c r="M33" s="39"/>
      <c r="N33" s="38" t="s">
        <v>18</v>
      </c>
      <c r="O33" s="39"/>
      <c r="P33" s="38" t="s">
        <v>19</v>
      </c>
      <c r="Q33" s="39"/>
      <c r="R33" s="38" t="s">
        <v>20</v>
      </c>
      <c r="S33" s="39"/>
      <c r="T33" s="38" t="s">
        <v>21</v>
      </c>
      <c r="U33" s="39"/>
      <c r="V33" s="38" t="s">
        <v>22</v>
      </c>
      <c r="W33" s="40"/>
      <c r="X33" s="32" t="s">
        <v>15</v>
      </c>
      <c r="Y33" s="35" t="s">
        <v>16</v>
      </c>
      <c r="Z33" s="36"/>
      <c r="AA33" s="36"/>
      <c r="AB33" s="36"/>
      <c r="AC33" s="36"/>
      <c r="AD33" s="37"/>
      <c r="AE33" s="38" t="s">
        <v>17</v>
      </c>
      <c r="AF33" s="39"/>
      <c r="AG33" s="38" t="s">
        <v>18</v>
      </c>
      <c r="AH33" s="39"/>
      <c r="AI33" s="38" t="s">
        <v>19</v>
      </c>
      <c r="AJ33" s="39"/>
      <c r="AK33" s="38" t="s">
        <v>20</v>
      </c>
      <c r="AL33" s="39"/>
      <c r="AM33" s="38" t="s">
        <v>21</v>
      </c>
      <c r="AN33" s="39"/>
      <c r="AO33" s="38" t="s">
        <v>22</v>
      </c>
      <c r="AP33" s="39"/>
      <c r="AQ33" s="33"/>
      <c r="AR33" s="34"/>
    </row>
    <row r="34" spans="1:44" s="24" customFormat="1" ht="21.75" customHeight="1">
      <c r="A34" s="15"/>
      <c r="B34" s="15"/>
      <c r="C34" s="15"/>
      <c r="D34" s="16"/>
      <c r="E34" s="25"/>
      <c r="F34" s="38" t="s">
        <v>23</v>
      </c>
      <c r="G34" s="39"/>
      <c r="H34" s="38" t="s">
        <v>24</v>
      </c>
      <c r="I34" s="39"/>
      <c r="J34" s="40" t="s">
        <v>25</v>
      </c>
      <c r="K34" s="39"/>
      <c r="L34" s="38" t="s">
        <v>26</v>
      </c>
      <c r="M34" s="39"/>
      <c r="N34" s="38" t="s">
        <v>27</v>
      </c>
      <c r="O34" s="39"/>
      <c r="P34" s="33" t="s">
        <v>28</v>
      </c>
      <c r="Q34" s="41"/>
      <c r="R34" s="38" t="s">
        <v>29</v>
      </c>
      <c r="S34" s="39"/>
      <c r="T34" s="38" t="s">
        <v>30</v>
      </c>
      <c r="U34" s="39"/>
      <c r="V34" s="38" t="s">
        <v>31</v>
      </c>
      <c r="W34" s="40"/>
      <c r="X34" s="32"/>
      <c r="Y34" s="26" t="s">
        <v>23</v>
      </c>
      <c r="Z34" s="28"/>
      <c r="AA34" s="26" t="s">
        <v>24</v>
      </c>
      <c r="AB34" s="28"/>
      <c r="AC34" s="26" t="s">
        <v>25</v>
      </c>
      <c r="AD34" s="28"/>
      <c r="AE34" s="38" t="s">
        <v>26</v>
      </c>
      <c r="AF34" s="39"/>
      <c r="AG34" s="38" t="s">
        <v>27</v>
      </c>
      <c r="AH34" s="39"/>
      <c r="AI34" s="33" t="s">
        <v>28</v>
      </c>
      <c r="AJ34" s="41"/>
      <c r="AK34" s="38" t="s">
        <v>29</v>
      </c>
      <c r="AL34" s="39"/>
      <c r="AM34" s="38" t="s">
        <v>30</v>
      </c>
      <c r="AN34" s="39"/>
      <c r="AO34" s="38" t="s">
        <v>31</v>
      </c>
      <c r="AP34" s="39"/>
      <c r="AQ34" s="22"/>
      <c r="AR34" s="42"/>
    </row>
    <row r="35" spans="1:44" s="24" customFormat="1" ht="21.75" customHeight="1">
      <c r="A35" s="43"/>
      <c r="B35" s="43"/>
      <c r="C35" s="43"/>
      <c r="D35" s="44"/>
      <c r="E35" s="45"/>
      <c r="F35" s="35" t="s">
        <v>32</v>
      </c>
      <c r="G35" s="37"/>
      <c r="H35" s="35" t="s">
        <v>32</v>
      </c>
      <c r="I35" s="37"/>
      <c r="J35" s="36" t="s">
        <v>33</v>
      </c>
      <c r="K35" s="37"/>
      <c r="L35" s="35" t="s">
        <v>34</v>
      </c>
      <c r="M35" s="37"/>
      <c r="N35" s="46"/>
      <c r="O35" s="46"/>
      <c r="P35" s="35" t="s">
        <v>35</v>
      </c>
      <c r="Q35" s="37"/>
      <c r="R35" s="35" t="s">
        <v>36</v>
      </c>
      <c r="S35" s="37"/>
      <c r="T35" s="35" t="s">
        <v>37</v>
      </c>
      <c r="U35" s="37"/>
      <c r="V35" s="35" t="s">
        <v>38</v>
      </c>
      <c r="W35" s="37"/>
      <c r="X35" s="47"/>
      <c r="Y35" s="35" t="s">
        <v>32</v>
      </c>
      <c r="Z35" s="37"/>
      <c r="AA35" s="35" t="s">
        <v>32</v>
      </c>
      <c r="AB35" s="37"/>
      <c r="AC35" s="35" t="s">
        <v>33</v>
      </c>
      <c r="AD35" s="37"/>
      <c r="AE35" s="35" t="s">
        <v>34</v>
      </c>
      <c r="AF35" s="37"/>
      <c r="AG35" s="46"/>
      <c r="AH35" s="46"/>
      <c r="AI35" s="35" t="s">
        <v>35</v>
      </c>
      <c r="AJ35" s="37"/>
      <c r="AK35" s="35" t="s">
        <v>36</v>
      </c>
      <c r="AL35" s="37"/>
      <c r="AM35" s="35" t="s">
        <v>37</v>
      </c>
      <c r="AN35" s="37"/>
      <c r="AO35" s="35" t="s">
        <v>38</v>
      </c>
      <c r="AP35" s="37"/>
      <c r="AQ35" s="48"/>
      <c r="AR35" s="49"/>
    </row>
    <row r="36" spans="1:44" s="24" customFormat="1" ht="18.75">
      <c r="A36" s="101"/>
      <c r="B36" s="102" t="s">
        <v>69</v>
      </c>
      <c r="C36" s="101"/>
      <c r="D36" s="103"/>
      <c r="E36" s="104">
        <f>SUM(F36:V36)</f>
        <v>567</v>
      </c>
      <c r="F36" s="105" t="s">
        <v>40</v>
      </c>
      <c r="G36" s="106"/>
      <c r="H36" s="105" t="s">
        <v>40</v>
      </c>
      <c r="I36" s="106"/>
      <c r="J36" s="105" t="s">
        <v>40</v>
      </c>
      <c r="K36" s="106"/>
      <c r="L36" s="105" t="s">
        <v>40</v>
      </c>
      <c r="M36" s="106"/>
      <c r="N36" s="107" t="s">
        <v>40</v>
      </c>
      <c r="O36" s="106"/>
      <c r="P36" s="105">
        <v>567</v>
      </c>
      <c r="Q36" s="106"/>
      <c r="R36" s="105" t="s">
        <v>40</v>
      </c>
      <c r="S36" s="106"/>
      <c r="T36" s="105" t="s">
        <v>40</v>
      </c>
      <c r="U36" s="106"/>
      <c r="V36" s="105" t="s">
        <v>40</v>
      </c>
      <c r="W36" s="108"/>
      <c r="X36" s="104">
        <f>SUM(Y36:AO36)</f>
        <v>331</v>
      </c>
      <c r="Y36" s="105" t="s">
        <v>40</v>
      </c>
      <c r="Z36" s="106"/>
      <c r="AA36" s="105" t="s">
        <v>40</v>
      </c>
      <c r="AB36" s="106"/>
      <c r="AC36" s="105" t="s">
        <v>40</v>
      </c>
      <c r="AD36" s="106"/>
      <c r="AE36" s="105" t="s">
        <v>40</v>
      </c>
      <c r="AF36" s="106"/>
      <c r="AG36" s="107" t="s">
        <v>40</v>
      </c>
      <c r="AH36" s="106"/>
      <c r="AI36" s="105">
        <v>331</v>
      </c>
      <c r="AJ36" s="106"/>
      <c r="AK36" s="105" t="s">
        <v>40</v>
      </c>
      <c r="AL36" s="106"/>
      <c r="AM36" s="105" t="s">
        <v>40</v>
      </c>
      <c r="AN36" s="106"/>
      <c r="AO36" s="105" t="s">
        <v>40</v>
      </c>
      <c r="AP36" s="101"/>
      <c r="AQ36" s="109"/>
      <c r="AR36" s="110" t="s">
        <v>70</v>
      </c>
    </row>
    <row r="37" spans="1:44" s="24" customFormat="1" ht="18.75">
      <c r="A37" s="61"/>
      <c r="B37" s="71" t="s">
        <v>71</v>
      </c>
      <c r="C37" s="61"/>
      <c r="D37" s="111"/>
      <c r="E37" s="112">
        <f>SUM(F37:V37)</f>
        <v>495</v>
      </c>
      <c r="F37" s="74" t="s">
        <v>40</v>
      </c>
      <c r="G37" s="76"/>
      <c r="H37" s="77">
        <v>1</v>
      </c>
      <c r="I37" s="76"/>
      <c r="J37" s="74" t="s">
        <v>40</v>
      </c>
      <c r="K37" s="76"/>
      <c r="L37" s="74">
        <v>1</v>
      </c>
      <c r="M37" s="76"/>
      <c r="N37" s="77">
        <v>1</v>
      </c>
      <c r="O37" s="76"/>
      <c r="P37" s="74">
        <v>492</v>
      </c>
      <c r="Q37" s="76"/>
      <c r="R37" s="74" t="s">
        <v>40</v>
      </c>
      <c r="S37" s="76"/>
      <c r="T37" s="74" t="s">
        <v>40</v>
      </c>
      <c r="U37" s="76"/>
      <c r="V37" s="74" t="s">
        <v>40</v>
      </c>
      <c r="W37" s="68"/>
      <c r="X37" s="112">
        <f>SUM(Y37:AO37)</f>
        <v>57</v>
      </c>
      <c r="Y37" s="74" t="s">
        <v>40</v>
      </c>
      <c r="Z37" s="76"/>
      <c r="AA37" s="77">
        <v>1</v>
      </c>
      <c r="AB37" s="76"/>
      <c r="AC37" s="74" t="s">
        <v>40</v>
      </c>
      <c r="AD37" s="76"/>
      <c r="AE37" s="74">
        <v>1</v>
      </c>
      <c r="AF37" s="76"/>
      <c r="AG37" s="77">
        <v>1</v>
      </c>
      <c r="AH37" s="76"/>
      <c r="AI37" s="74">
        <v>54</v>
      </c>
      <c r="AJ37" s="76"/>
      <c r="AK37" s="74" t="s">
        <v>40</v>
      </c>
      <c r="AL37" s="76"/>
      <c r="AM37" s="74" t="s">
        <v>40</v>
      </c>
      <c r="AN37" s="76"/>
      <c r="AO37" s="74" t="s">
        <v>40</v>
      </c>
      <c r="AP37" s="61"/>
      <c r="AQ37" s="113"/>
      <c r="AR37" s="80" t="s">
        <v>72</v>
      </c>
    </row>
    <row r="38" spans="1:44" s="24" customFormat="1" ht="18.75">
      <c r="A38" s="61"/>
      <c r="B38" s="71" t="s">
        <v>73</v>
      </c>
      <c r="C38" s="61"/>
      <c r="D38" s="111"/>
      <c r="E38" s="112">
        <f t="shared" ref="E38:E46" si="2">SUM(F38:V38)</f>
        <v>262</v>
      </c>
      <c r="F38" s="74" t="s">
        <v>40</v>
      </c>
      <c r="G38" s="76"/>
      <c r="H38" s="74" t="s">
        <v>40</v>
      </c>
      <c r="I38" s="76"/>
      <c r="J38" s="74" t="s">
        <v>40</v>
      </c>
      <c r="K38" s="76"/>
      <c r="L38" s="74" t="s">
        <v>40</v>
      </c>
      <c r="M38" s="76"/>
      <c r="N38" s="77" t="s">
        <v>40</v>
      </c>
      <c r="O38" s="76"/>
      <c r="P38" s="74">
        <v>262</v>
      </c>
      <c r="Q38" s="76"/>
      <c r="R38" s="74" t="s">
        <v>40</v>
      </c>
      <c r="S38" s="76"/>
      <c r="T38" s="74" t="s">
        <v>40</v>
      </c>
      <c r="U38" s="76"/>
      <c r="V38" s="74" t="s">
        <v>40</v>
      </c>
      <c r="W38" s="68"/>
      <c r="X38" s="112">
        <f t="shared" ref="X38:X45" si="3">SUM(Y38:AO38)</f>
        <v>256</v>
      </c>
      <c r="Y38" s="74" t="s">
        <v>40</v>
      </c>
      <c r="Z38" s="76"/>
      <c r="AA38" s="74" t="s">
        <v>40</v>
      </c>
      <c r="AB38" s="76"/>
      <c r="AC38" s="74" t="s">
        <v>40</v>
      </c>
      <c r="AD38" s="76"/>
      <c r="AE38" s="74" t="s">
        <v>40</v>
      </c>
      <c r="AF38" s="76"/>
      <c r="AG38" s="77" t="s">
        <v>40</v>
      </c>
      <c r="AH38" s="76"/>
      <c r="AI38" s="74">
        <v>256</v>
      </c>
      <c r="AJ38" s="76"/>
      <c r="AK38" s="74" t="s">
        <v>40</v>
      </c>
      <c r="AL38" s="76"/>
      <c r="AM38" s="74" t="s">
        <v>40</v>
      </c>
      <c r="AN38" s="76"/>
      <c r="AO38" s="74" t="s">
        <v>40</v>
      </c>
      <c r="AP38" s="61"/>
      <c r="AQ38" s="113"/>
      <c r="AR38" s="80" t="s">
        <v>74</v>
      </c>
    </row>
    <row r="39" spans="1:44" s="24" customFormat="1" ht="18.75">
      <c r="A39" s="61"/>
      <c r="B39" s="71" t="s">
        <v>75</v>
      </c>
      <c r="C39" s="61"/>
      <c r="D39" s="111"/>
      <c r="E39" s="112">
        <f t="shared" si="2"/>
        <v>241</v>
      </c>
      <c r="F39" s="74" t="s">
        <v>40</v>
      </c>
      <c r="G39" s="76"/>
      <c r="H39" s="77">
        <v>1</v>
      </c>
      <c r="I39" s="76"/>
      <c r="J39" s="77">
        <v>2</v>
      </c>
      <c r="K39" s="76"/>
      <c r="L39" s="74">
        <v>3</v>
      </c>
      <c r="M39" s="76"/>
      <c r="N39" s="77" t="s">
        <v>40</v>
      </c>
      <c r="O39" s="76"/>
      <c r="P39" s="74">
        <v>234</v>
      </c>
      <c r="Q39" s="76"/>
      <c r="R39" s="74">
        <v>1</v>
      </c>
      <c r="S39" s="76"/>
      <c r="T39" s="74" t="s">
        <v>40</v>
      </c>
      <c r="U39" s="76"/>
      <c r="V39" s="74" t="s">
        <v>40</v>
      </c>
      <c r="W39" s="68"/>
      <c r="X39" s="112">
        <f t="shared" si="3"/>
        <v>141</v>
      </c>
      <c r="Y39" s="74" t="s">
        <v>40</v>
      </c>
      <c r="Z39" s="76"/>
      <c r="AA39" s="77">
        <v>1</v>
      </c>
      <c r="AB39" s="76"/>
      <c r="AC39" s="77">
        <v>2</v>
      </c>
      <c r="AD39" s="76"/>
      <c r="AE39" s="74">
        <v>3</v>
      </c>
      <c r="AF39" s="76"/>
      <c r="AG39" s="77" t="s">
        <v>40</v>
      </c>
      <c r="AH39" s="76"/>
      <c r="AI39" s="74">
        <v>133</v>
      </c>
      <c r="AJ39" s="76"/>
      <c r="AK39" s="74">
        <v>2</v>
      </c>
      <c r="AL39" s="76"/>
      <c r="AM39" s="74" t="s">
        <v>40</v>
      </c>
      <c r="AN39" s="76"/>
      <c r="AO39" s="74" t="s">
        <v>40</v>
      </c>
      <c r="AP39" s="61"/>
      <c r="AQ39" s="113"/>
      <c r="AR39" s="80" t="s">
        <v>76</v>
      </c>
    </row>
    <row r="40" spans="1:44" s="24" customFormat="1" ht="18.75">
      <c r="A40" s="61"/>
      <c r="B40" s="71" t="s">
        <v>77</v>
      </c>
      <c r="C40" s="61"/>
      <c r="D40" s="111"/>
      <c r="E40" s="112">
        <f t="shared" si="2"/>
        <v>455</v>
      </c>
      <c r="F40" s="74" t="s">
        <v>40</v>
      </c>
      <c r="G40" s="76"/>
      <c r="H40" s="74" t="s">
        <v>40</v>
      </c>
      <c r="I40" s="76"/>
      <c r="J40" s="74" t="s">
        <v>40</v>
      </c>
      <c r="K40" s="76"/>
      <c r="L40" s="74">
        <v>2</v>
      </c>
      <c r="M40" s="76"/>
      <c r="N40" s="77" t="s">
        <v>40</v>
      </c>
      <c r="O40" s="76"/>
      <c r="P40" s="77">
        <v>453</v>
      </c>
      <c r="Q40" s="76"/>
      <c r="R40" s="74" t="s">
        <v>40</v>
      </c>
      <c r="S40" s="76"/>
      <c r="T40" s="74" t="s">
        <v>40</v>
      </c>
      <c r="U40" s="76"/>
      <c r="V40" s="74" t="s">
        <v>40</v>
      </c>
      <c r="W40" s="68"/>
      <c r="X40" s="112">
        <f t="shared" si="3"/>
        <v>183</v>
      </c>
      <c r="Y40" s="74" t="s">
        <v>40</v>
      </c>
      <c r="Z40" s="76"/>
      <c r="AA40" s="74" t="s">
        <v>40</v>
      </c>
      <c r="AB40" s="76"/>
      <c r="AC40" s="74" t="s">
        <v>40</v>
      </c>
      <c r="AD40" s="76"/>
      <c r="AE40" s="74">
        <v>2</v>
      </c>
      <c r="AF40" s="76"/>
      <c r="AG40" s="77" t="s">
        <v>40</v>
      </c>
      <c r="AH40" s="76"/>
      <c r="AI40" s="77">
        <v>181</v>
      </c>
      <c r="AJ40" s="76"/>
      <c r="AK40" s="74" t="s">
        <v>40</v>
      </c>
      <c r="AL40" s="76"/>
      <c r="AM40" s="74" t="s">
        <v>40</v>
      </c>
      <c r="AN40" s="76"/>
      <c r="AO40" s="74" t="s">
        <v>40</v>
      </c>
      <c r="AP40" s="61"/>
      <c r="AQ40" s="113"/>
      <c r="AR40" s="80" t="s">
        <v>78</v>
      </c>
    </row>
    <row r="41" spans="1:44" s="24" customFormat="1" ht="18.75">
      <c r="A41" s="61"/>
      <c r="B41" s="71" t="s">
        <v>79</v>
      </c>
      <c r="C41" s="61"/>
      <c r="D41" s="111"/>
      <c r="E41" s="112">
        <f t="shared" si="2"/>
        <v>164</v>
      </c>
      <c r="F41" s="74" t="s">
        <v>40</v>
      </c>
      <c r="G41" s="76"/>
      <c r="H41" s="74" t="s">
        <v>40</v>
      </c>
      <c r="I41" s="76"/>
      <c r="J41" s="74" t="s">
        <v>40</v>
      </c>
      <c r="K41" s="76"/>
      <c r="L41" s="74" t="s">
        <v>40</v>
      </c>
      <c r="M41" s="76"/>
      <c r="N41" s="77" t="s">
        <v>40</v>
      </c>
      <c r="O41" s="76"/>
      <c r="P41" s="77">
        <v>164</v>
      </c>
      <c r="Q41" s="76"/>
      <c r="R41" s="74" t="s">
        <v>40</v>
      </c>
      <c r="S41" s="76"/>
      <c r="T41" s="74" t="s">
        <v>40</v>
      </c>
      <c r="U41" s="76"/>
      <c r="V41" s="74" t="s">
        <v>40</v>
      </c>
      <c r="W41" s="68"/>
      <c r="X41" s="112">
        <f t="shared" si="3"/>
        <v>188</v>
      </c>
      <c r="Y41" s="74" t="s">
        <v>40</v>
      </c>
      <c r="Z41" s="76"/>
      <c r="AA41" s="74" t="s">
        <v>40</v>
      </c>
      <c r="AB41" s="76"/>
      <c r="AC41" s="74" t="s">
        <v>40</v>
      </c>
      <c r="AD41" s="76"/>
      <c r="AE41" s="74" t="s">
        <v>40</v>
      </c>
      <c r="AF41" s="76"/>
      <c r="AG41" s="77" t="s">
        <v>40</v>
      </c>
      <c r="AH41" s="76"/>
      <c r="AI41" s="77">
        <v>188</v>
      </c>
      <c r="AJ41" s="76"/>
      <c r="AK41" s="74" t="s">
        <v>40</v>
      </c>
      <c r="AL41" s="76"/>
      <c r="AM41" s="74" t="s">
        <v>40</v>
      </c>
      <c r="AN41" s="76"/>
      <c r="AO41" s="74" t="s">
        <v>40</v>
      </c>
      <c r="AP41" s="61"/>
      <c r="AQ41" s="113"/>
      <c r="AR41" s="80" t="s">
        <v>80</v>
      </c>
    </row>
    <row r="42" spans="1:44" s="24" customFormat="1" ht="18.75">
      <c r="A42" s="61"/>
      <c r="B42" s="71" t="s">
        <v>81</v>
      </c>
      <c r="C42" s="61"/>
      <c r="D42" s="111"/>
      <c r="E42" s="112">
        <f t="shared" si="2"/>
        <v>157</v>
      </c>
      <c r="F42" s="74" t="s">
        <v>40</v>
      </c>
      <c r="G42" s="76"/>
      <c r="H42" s="74" t="s">
        <v>40</v>
      </c>
      <c r="I42" s="76"/>
      <c r="J42" s="77">
        <v>1</v>
      </c>
      <c r="K42" s="76"/>
      <c r="L42" s="74">
        <v>1</v>
      </c>
      <c r="M42" s="76"/>
      <c r="N42" s="77" t="s">
        <v>40</v>
      </c>
      <c r="O42" s="76"/>
      <c r="P42" s="77">
        <v>155</v>
      </c>
      <c r="Q42" s="76"/>
      <c r="R42" s="74" t="s">
        <v>40</v>
      </c>
      <c r="S42" s="76"/>
      <c r="T42" s="74" t="s">
        <v>40</v>
      </c>
      <c r="U42" s="76"/>
      <c r="V42" s="74" t="s">
        <v>40</v>
      </c>
      <c r="W42" s="68"/>
      <c r="X42" s="112">
        <f t="shared" si="3"/>
        <v>89</v>
      </c>
      <c r="Y42" s="74" t="s">
        <v>40</v>
      </c>
      <c r="Z42" s="76"/>
      <c r="AA42" s="74" t="s">
        <v>40</v>
      </c>
      <c r="AB42" s="76"/>
      <c r="AC42" s="77">
        <v>1</v>
      </c>
      <c r="AD42" s="76"/>
      <c r="AE42" s="74">
        <v>1</v>
      </c>
      <c r="AF42" s="76"/>
      <c r="AG42" s="77" t="s">
        <v>40</v>
      </c>
      <c r="AH42" s="76"/>
      <c r="AI42" s="77">
        <v>87</v>
      </c>
      <c r="AJ42" s="76"/>
      <c r="AK42" s="74" t="s">
        <v>40</v>
      </c>
      <c r="AL42" s="76"/>
      <c r="AM42" s="74" t="s">
        <v>40</v>
      </c>
      <c r="AN42" s="76"/>
      <c r="AO42" s="74" t="s">
        <v>40</v>
      </c>
      <c r="AP42" s="61"/>
      <c r="AQ42" s="113"/>
      <c r="AR42" s="80" t="s">
        <v>82</v>
      </c>
    </row>
    <row r="43" spans="1:44" s="24" customFormat="1" ht="18.75">
      <c r="A43" s="61"/>
      <c r="B43" s="83" t="s">
        <v>83</v>
      </c>
      <c r="C43" s="61"/>
      <c r="D43" s="111"/>
      <c r="E43" s="112">
        <f t="shared" si="2"/>
        <v>37</v>
      </c>
      <c r="F43" s="74" t="s">
        <v>40</v>
      </c>
      <c r="G43" s="76"/>
      <c r="H43" s="74" t="s">
        <v>40</v>
      </c>
      <c r="I43" s="76"/>
      <c r="J43" s="74" t="s">
        <v>40</v>
      </c>
      <c r="K43" s="76"/>
      <c r="L43" s="74" t="s">
        <v>40</v>
      </c>
      <c r="M43" s="76"/>
      <c r="N43" s="77" t="s">
        <v>40</v>
      </c>
      <c r="O43" s="76"/>
      <c r="P43" s="77">
        <v>37</v>
      </c>
      <c r="Q43" s="76"/>
      <c r="R43" s="74" t="s">
        <v>40</v>
      </c>
      <c r="S43" s="76"/>
      <c r="T43" s="74" t="s">
        <v>40</v>
      </c>
      <c r="U43" s="76"/>
      <c r="V43" s="74" t="s">
        <v>40</v>
      </c>
      <c r="W43" s="68"/>
      <c r="X43" s="112">
        <f t="shared" si="3"/>
        <v>170</v>
      </c>
      <c r="Y43" s="74" t="s">
        <v>40</v>
      </c>
      <c r="Z43" s="76"/>
      <c r="AA43" s="74" t="s">
        <v>40</v>
      </c>
      <c r="AB43" s="76"/>
      <c r="AC43" s="74" t="s">
        <v>40</v>
      </c>
      <c r="AD43" s="76"/>
      <c r="AE43" s="74" t="s">
        <v>40</v>
      </c>
      <c r="AF43" s="76"/>
      <c r="AG43" s="77" t="s">
        <v>40</v>
      </c>
      <c r="AH43" s="76"/>
      <c r="AI43" s="77">
        <v>170</v>
      </c>
      <c r="AJ43" s="76"/>
      <c r="AK43" s="74" t="s">
        <v>40</v>
      </c>
      <c r="AL43" s="76"/>
      <c r="AM43" s="74" t="s">
        <v>40</v>
      </c>
      <c r="AN43" s="76"/>
      <c r="AO43" s="74" t="s">
        <v>40</v>
      </c>
      <c r="AP43" s="61"/>
      <c r="AQ43" s="113"/>
      <c r="AR43" s="83" t="s">
        <v>84</v>
      </c>
    </row>
    <row r="44" spans="1:44" s="24" customFormat="1" ht="18.75">
      <c r="A44" s="61"/>
      <c r="B44" s="71" t="s">
        <v>85</v>
      </c>
      <c r="C44" s="61"/>
      <c r="D44" s="111"/>
      <c r="E44" s="112" t="s">
        <v>40</v>
      </c>
      <c r="F44" s="74" t="s">
        <v>40</v>
      </c>
      <c r="G44" s="76"/>
      <c r="H44" s="74" t="s">
        <v>40</v>
      </c>
      <c r="I44" s="76"/>
      <c r="J44" s="74" t="s">
        <v>40</v>
      </c>
      <c r="K44" s="76"/>
      <c r="L44" s="74" t="s">
        <v>40</v>
      </c>
      <c r="M44" s="76"/>
      <c r="N44" s="77" t="s">
        <v>40</v>
      </c>
      <c r="O44" s="76"/>
      <c r="P44" s="77" t="s">
        <v>40</v>
      </c>
      <c r="Q44" s="76"/>
      <c r="R44" s="74" t="s">
        <v>40</v>
      </c>
      <c r="S44" s="76"/>
      <c r="T44" s="74" t="s">
        <v>40</v>
      </c>
      <c r="U44" s="76"/>
      <c r="V44" s="74" t="s">
        <v>40</v>
      </c>
      <c r="W44" s="68"/>
      <c r="X44" s="112" t="s">
        <v>40</v>
      </c>
      <c r="Y44" s="74" t="s">
        <v>40</v>
      </c>
      <c r="Z44" s="76"/>
      <c r="AA44" s="74" t="s">
        <v>40</v>
      </c>
      <c r="AB44" s="76"/>
      <c r="AC44" s="74" t="s">
        <v>40</v>
      </c>
      <c r="AD44" s="76"/>
      <c r="AE44" s="74" t="s">
        <v>40</v>
      </c>
      <c r="AF44" s="76"/>
      <c r="AG44" s="77" t="s">
        <v>40</v>
      </c>
      <c r="AH44" s="76"/>
      <c r="AI44" s="77" t="s">
        <v>40</v>
      </c>
      <c r="AJ44" s="76"/>
      <c r="AK44" s="74" t="s">
        <v>40</v>
      </c>
      <c r="AL44" s="76"/>
      <c r="AM44" s="74" t="s">
        <v>40</v>
      </c>
      <c r="AN44" s="76"/>
      <c r="AO44" s="74" t="s">
        <v>40</v>
      </c>
      <c r="AP44" s="61"/>
      <c r="AQ44" s="113"/>
      <c r="AR44" s="83" t="s">
        <v>86</v>
      </c>
    </row>
    <row r="45" spans="1:44" s="24" customFormat="1" ht="18.75">
      <c r="A45" s="61"/>
      <c r="B45" s="83" t="s">
        <v>87</v>
      </c>
      <c r="C45" s="61"/>
      <c r="D45" s="111"/>
      <c r="E45" s="112">
        <f t="shared" si="2"/>
        <v>284</v>
      </c>
      <c r="F45" s="74" t="s">
        <v>40</v>
      </c>
      <c r="G45" s="76"/>
      <c r="H45" s="74" t="s">
        <v>40</v>
      </c>
      <c r="I45" s="76"/>
      <c r="J45" s="74" t="s">
        <v>40</v>
      </c>
      <c r="K45" s="76"/>
      <c r="L45" s="74">
        <v>2</v>
      </c>
      <c r="M45" s="76"/>
      <c r="N45" s="77" t="s">
        <v>40</v>
      </c>
      <c r="O45" s="76"/>
      <c r="P45" s="77">
        <v>282</v>
      </c>
      <c r="Q45" s="76"/>
      <c r="R45" s="74" t="s">
        <v>40</v>
      </c>
      <c r="S45" s="76"/>
      <c r="T45" s="74" t="s">
        <v>40</v>
      </c>
      <c r="U45" s="76"/>
      <c r="V45" s="74" t="s">
        <v>40</v>
      </c>
      <c r="W45" s="68"/>
      <c r="X45" s="112">
        <f t="shared" si="3"/>
        <v>80</v>
      </c>
      <c r="Y45" s="74" t="s">
        <v>40</v>
      </c>
      <c r="Z45" s="76"/>
      <c r="AA45" s="74" t="s">
        <v>40</v>
      </c>
      <c r="AB45" s="76"/>
      <c r="AC45" s="74" t="s">
        <v>40</v>
      </c>
      <c r="AD45" s="76"/>
      <c r="AE45" s="74">
        <v>2</v>
      </c>
      <c r="AF45" s="76"/>
      <c r="AG45" s="77" t="s">
        <v>40</v>
      </c>
      <c r="AH45" s="76"/>
      <c r="AI45" s="77">
        <v>78</v>
      </c>
      <c r="AJ45" s="76"/>
      <c r="AK45" s="74" t="s">
        <v>40</v>
      </c>
      <c r="AL45" s="76"/>
      <c r="AM45" s="74" t="s">
        <v>40</v>
      </c>
      <c r="AN45" s="76"/>
      <c r="AO45" s="74" t="s">
        <v>40</v>
      </c>
      <c r="AP45" s="61"/>
      <c r="AQ45" s="113"/>
      <c r="AR45" s="83" t="s">
        <v>88</v>
      </c>
    </row>
    <row r="46" spans="1:44" s="24" customFormat="1" ht="18.75">
      <c r="A46" s="61"/>
      <c r="B46" s="83" t="s">
        <v>89</v>
      </c>
      <c r="C46" s="61"/>
      <c r="D46" s="111"/>
      <c r="E46" s="112">
        <f t="shared" si="2"/>
        <v>240</v>
      </c>
      <c r="F46" s="74" t="s">
        <v>40</v>
      </c>
      <c r="G46" s="76"/>
      <c r="H46" s="74" t="s">
        <v>40</v>
      </c>
      <c r="I46" s="76"/>
      <c r="J46" s="74" t="s">
        <v>40</v>
      </c>
      <c r="K46" s="76"/>
      <c r="L46" s="74" t="s">
        <v>40</v>
      </c>
      <c r="M46" s="76"/>
      <c r="N46" s="77" t="s">
        <v>40</v>
      </c>
      <c r="O46" s="76"/>
      <c r="P46" s="77">
        <v>240</v>
      </c>
      <c r="Q46" s="76"/>
      <c r="R46" s="74" t="s">
        <v>40</v>
      </c>
      <c r="S46" s="76"/>
      <c r="T46" s="74" t="s">
        <v>40</v>
      </c>
      <c r="U46" s="76"/>
      <c r="V46" s="74" t="s">
        <v>40</v>
      </c>
      <c r="W46" s="68"/>
      <c r="X46" s="112" t="s">
        <v>40</v>
      </c>
      <c r="Y46" s="74" t="s">
        <v>40</v>
      </c>
      <c r="Z46" s="76"/>
      <c r="AA46" s="74" t="s">
        <v>40</v>
      </c>
      <c r="AB46" s="76"/>
      <c r="AC46" s="74" t="s">
        <v>40</v>
      </c>
      <c r="AD46" s="76"/>
      <c r="AE46" s="74" t="s">
        <v>40</v>
      </c>
      <c r="AF46" s="76"/>
      <c r="AG46" s="77" t="s">
        <v>40</v>
      </c>
      <c r="AH46" s="76"/>
      <c r="AI46" s="77" t="s">
        <v>40</v>
      </c>
      <c r="AJ46" s="76"/>
      <c r="AK46" s="74" t="s">
        <v>40</v>
      </c>
      <c r="AL46" s="76"/>
      <c r="AM46" s="74" t="s">
        <v>40</v>
      </c>
      <c r="AN46" s="76"/>
      <c r="AO46" s="74" t="s">
        <v>40</v>
      </c>
      <c r="AP46" s="61"/>
      <c r="AQ46" s="113"/>
      <c r="AR46" s="83" t="s">
        <v>90</v>
      </c>
    </row>
    <row r="47" spans="1:44" s="24" customFormat="1" ht="18.75">
      <c r="A47" s="61"/>
      <c r="B47" s="83" t="s">
        <v>91</v>
      </c>
      <c r="C47" s="61"/>
      <c r="D47" s="111"/>
      <c r="E47" s="112">
        <f>SUM(F47:V47)</f>
        <v>2</v>
      </c>
      <c r="F47" s="77" t="s">
        <v>40</v>
      </c>
      <c r="G47" s="76"/>
      <c r="H47" s="77">
        <v>1</v>
      </c>
      <c r="I47" s="76"/>
      <c r="J47" s="74" t="s">
        <v>40</v>
      </c>
      <c r="K47" s="76"/>
      <c r="L47" s="74">
        <v>1</v>
      </c>
      <c r="M47" s="76"/>
      <c r="N47" s="77" t="s">
        <v>40</v>
      </c>
      <c r="O47" s="76"/>
      <c r="P47" s="77" t="s">
        <v>40</v>
      </c>
      <c r="Q47" s="76"/>
      <c r="R47" s="74" t="s">
        <v>40</v>
      </c>
      <c r="S47" s="76"/>
      <c r="T47" s="74" t="s">
        <v>40</v>
      </c>
      <c r="U47" s="76"/>
      <c r="V47" s="74" t="s">
        <v>40</v>
      </c>
      <c r="W47" s="68"/>
      <c r="X47" s="112">
        <f>SUM(Y47:AO47)</f>
        <v>2</v>
      </c>
      <c r="Y47" s="77" t="s">
        <v>40</v>
      </c>
      <c r="Z47" s="76"/>
      <c r="AA47" s="77">
        <v>1</v>
      </c>
      <c r="AB47" s="76"/>
      <c r="AC47" s="74" t="s">
        <v>40</v>
      </c>
      <c r="AD47" s="76"/>
      <c r="AE47" s="74">
        <v>1</v>
      </c>
      <c r="AF47" s="76"/>
      <c r="AG47" s="77" t="s">
        <v>40</v>
      </c>
      <c r="AH47" s="76"/>
      <c r="AI47" s="77" t="s">
        <v>40</v>
      </c>
      <c r="AJ47" s="76"/>
      <c r="AK47" s="74" t="s">
        <v>40</v>
      </c>
      <c r="AL47" s="76"/>
      <c r="AM47" s="74" t="s">
        <v>40</v>
      </c>
      <c r="AN47" s="76"/>
      <c r="AO47" s="74" t="s">
        <v>40</v>
      </c>
      <c r="AQ47" s="113"/>
      <c r="AR47" s="83" t="s">
        <v>92</v>
      </c>
    </row>
    <row r="48" spans="1:44" s="24" customFormat="1" ht="3" customHeight="1">
      <c r="A48" s="114"/>
      <c r="B48" s="114"/>
      <c r="C48" s="114"/>
      <c r="D48" s="115"/>
      <c r="E48" s="114"/>
      <c r="F48" s="116"/>
      <c r="G48" s="115"/>
      <c r="H48" s="116"/>
      <c r="I48" s="115"/>
      <c r="J48" s="114"/>
      <c r="K48" s="114"/>
      <c r="L48" s="116"/>
      <c r="M48" s="115"/>
      <c r="N48" s="114"/>
      <c r="O48" s="114"/>
      <c r="P48" s="116"/>
      <c r="Q48" s="115"/>
      <c r="R48" s="114"/>
      <c r="S48" s="114"/>
      <c r="T48" s="116"/>
      <c r="U48" s="115"/>
      <c r="V48" s="114"/>
      <c r="W48" s="114"/>
      <c r="X48" s="117"/>
      <c r="Y48" s="116"/>
      <c r="Z48" s="115"/>
      <c r="AA48" s="116"/>
      <c r="AB48" s="115"/>
      <c r="AC48" s="114"/>
      <c r="AD48" s="114"/>
      <c r="AE48" s="116"/>
      <c r="AF48" s="115"/>
      <c r="AG48" s="114"/>
      <c r="AH48" s="114"/>
      <c r="AI48" s="116"/>
      <c r="AJ48" s="115"/>
      <c r="AK48" s="114"/>
      <c r="AL48" s="114"/>
      <c r="AM48" s="116"/>
      <c r="AN48" s="115"/>
      <c r="AO48" s="114"/>
      <c r="AP48" s="114"/>
      <c r="AQ48" s="116"/>
      <c r="AR48" s="114"/>
    </row>
    <row r="49" spans="2:25" s="24" customFormat="1" ht="3" customHeight="1"/>
    <row r="50" spans="2:25" s="24" customFormat="1" ht="18.75">
      <c r="B50" s="118" t="s">
        <v>93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O50" s="23"/>
      <c r="P50" s="23"/>
      <c r="Q50" s="23"/>
      <c r="R50" s="23"/>
      <c r="S50" s="23"/>
      <c r="T50" s="23"/>
      <c r="U50" s="23"/>
      <c r="V50" s="23"/>
      <c r="Y50" s="118" t="s">
        <v>94</v>
      </c>
    </row>
    <row r="51" spans="2:25" s="24" customFormat="1" ht="18.75">
      <c r="B51" s="23" t="s">
        <v>95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Y51" s="24" t="s">
        <v>96</v>
      </c>
    </row>
  </sheetData>
  <mergeCells count="136">
    <mergeCell ref="AI35:AJ35"/>
    <mergeCell ref="AK35:AL35"/>
    <mergeCell ref="AM35:AN35"/>
    <mergeCell ref="AO35:AP35"/>
    <mergeCell ref="T35:U35"/>
    <mergeCell ref="V35:W35"/>
    <mergeCell ref="Y35:Z35"/>
    <mergeCell ref="AA35:AB35"/>
    <mergeCell ref="AC35:AD35"/>
    <mergeCell ref="AE35:AF35"/>
    <mergeCell ref="F35:G35"/>
    <mergeCell ref="H35:I35"/>
    <mergeCell ref="J35:K35"/>
    <mergeCell ref="L35:M35"/>
    <mergeCell ref="P35:Q35"/>
    <mergeCell ref="R35:S35"/>
    <mergeCell ref="AE34:AF34"/>
    <mergeCell ref="AG34:AH34"/>
    <mergeCell ref="AI34:AJ34"/>
    <mergeCell ref="AK34:AL34"/>
    <mergeCell ref="AM34:AN34"/>
    <mergeCell ref="AO34:AP34"/>
    <mergeCell ref="R34:S34"/>
    <mergeCell ref="T34:U34"/>
    <mergeCell ref="V34:W34"/>
    <mergeCell ref="Y34:Z34"/>
    <mergeCell ref="AA34:AB34"/>
    <mergeCell ref="AC34:AD34"/>
    <mergeCell ref="F34:G34"/>
    <mergeCell ref="H34:I34"/>
    <mergeCell ref="J34:K34"/>
    <mergeCell ref="L34:M34"/>
    <mergeCell ref="N34:O34"/>
    <mergeCell ref="P34:Q34"/>
    <mergeCell ref="AG33:AH33"/>
    <mergeCell ref="AI33:AJ33"/>
    <mergeCell ref="AK33:AL33"/>
    <mergeCell ref="AM33:AN33"/>
    <mergeCell ref="AO33:AP33"/>
    <mergeCell ref="AQ33:AR33"/>
    <mergeCell ref="AQ32:AR32"/>
    <mergeCell ref="F33:K33"/>
    <mergeCell ref="L33:M33"/>
    <mergeCell ref="N33:O33"/>
    <mergeCell ref="P33:Q33"/>
    <mergeCell ref="R33:S33"/>
    <mergeCell ref="T33:U33"/>
    <mergeCell ref="V33:W33"/>
    <mergeCell ref="Y33:AD33"/>
    <mergeCell ref="AE33:AF33"/>
    <mergeCell ref="Y32:AD32"/>
    <mergeCell ref="AE32:AF32"/>
    <mergeCell ref="AI32:AJ32"/>
    <mergeCell ref="AK32:AL32"/>
    <mergeCell ref="AM32:AN32"/>
    <mergeCell ref="AO32:AP32"/>
    <mergeCell ref="F32:K32"/>
    <mergeCell ref="L32:M32"/>
    <mergeCell ref="P32:Q32"/>
    <mergeCell ref="R32:S32"/>
    <mergeCell ref="T32:U32"/>
    <mergeCell ref="V32:W32"/>
    <mergeCell ref="AK9:AL9"/>
    <mergeCell ref="AM9:AN9"/>
    <mergeCell ref="AO9:AP9"/>
    <mergeCell ref="A11:D11"/>
    <mergeCell ref="AQ11:AR11"/>
    <mergeCell ref="A30:D35"/>
    <mergeCell ref="E30:W30"/>
    <mergeCell ref="X30:AP30"/>
    <mergeCell ref="F31:W31"/>
    <mergeCell ref="Y31:AP31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39" right="0.19685039370078741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2014-04-08T03:29:15Z</dcterms:created>
  <dcterms:modified xsi:type="dcterms:W3CDTF">2014-04-08T03:29:18Z</dcterms:modified>
</cp:coreProperties>
</file>