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6.2" sheetId="1" r:id="rId1"/>
    <sheet name="T-16.2 (ต่อ)" sheetId="2" r:id="rId2"/>
    <sheet name="T-16.2 (ต่อ1)" sheetId="3" r:id="rId3"/>
  </sheets>
  <calcPr calcId="125725"/>
</workbook>
</file>

<file path=xl/calcChain.xml><?xml version="1.0" encoding="utf-8"?>
<calcChain xmlns="http://schemas.openxmlformats.org/spreadsheetml/2006/main">
  <c r="M18" i="3"/>
  <c r="L18"/>
  <c r="K18"/>
  <c r="J18"/>
  <c r="I18"/>
  <c r="H18"/>
  <c r="G18"/>
  <c r="F18"/>
  <c r="E18"/>
  <c r="M15"/>
  <c r="L15"/>
  <c r="K15"/>
  <c r="J15"/>
  <c r="I15"/>
  <c r="H15"/>
  <c r="G15"/>
  <c r="F15"/>
  <c r="E15"/>
  <c r="M12"/>
  <c r="L12"/>
  <c r="K12"/>
  <c r="J12"/>
  <c r="I12"/>
  <c r="H12"/>
  <c r="G12"/>
  <c r="F12"/>
  <c r="E12"/>
  <c r="M10"/>
  <c r="L10"/>
  <c r="K10"/>
  <c r="J10"/>
  <c r="I10"/>
  <c r="G10"/>
  <c r="F10"/>
  <c r="E10"/>
  <c r="M22" i="2"/>
  <c r="L22"/>
  <c r="K22"/>
  <c r="J22"/>
  <c r="I22"/>
  <c r="H22"/>
  <c r="G22"/>
  <c r="F22"/>
  <c r="E22"/>
  <c r="M10"/>
  <c r="L10"/>
  <c r="K10"/>
  <c r="J10"/>
  <c r="I10"/>
  <c r="H10"/>
  <c r="G10"/>
  <c r="F10"/>
  <c r="E10"/>
  <c r="M28" i="1"/>
  <c r="L28"/>
  <c r="K28"/>
  <c r="J28"/>
  <c r="I28"/>
  <c r="H28"/>
  <c r="G28"/>
  <c r="F28"/>
  <c r="E28"/>
  <c r="M24"/>
  <c r="L24"/>
  <c r="K24"/>
  <c r="J24"/>
  <c r="I24"/>
  <c r="H24"/>
  <c r="G24"/>
  <c r="F24"/>
  <c r="E24"/>
  <c r="M20"/>
  <c r="L20"/>
  <c r="K20"/>
  <c r="J20"/>
  <c r="I20"/>
  <c r="G20"/>
  <c r="F20"/>
  <c r="E20"/>
  <c r="M11"/>
  <c r="L11"/>
  <c r="L10" s="1"/>
  <c r="K11"/>
  <c r="J11"/>
  <c r="J10" s="1"/>
  <c r="I11"/>
  <c r="H11"/>
  <c r="H10" s="1"/>
  <c r="G11"/>
  <c r="F11"/>
  <c r="F10" s="1"/>
  <c r="E11"/>
  <c r="M10"/>
  <c r="K10"/>
  <c r="I10"/>
  <c r="G10"/>
  <c r="E10"/>
</calcChain>
</file>

<file path=xl/sharedStrings.xml><?xml version="1.0" encoding="utf-8"?>
<sst xmlns="http://schemas.openxmlformats.org/spreadsheetml/2006/main" count="238" uniqueCount="146">
  <si>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</si>
  <si>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2554</t>
  </si>
  <si>
    <t xml:space="preserve">TABLE </t>
  </si>
  <si>
    <t>ACTUAL REVENUE AND EXPENDITURE OF MUNICIPALITY BY TYPE, DISTRICT AND MUNICIPALITY :  FISCAL YEAR 2011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</si>
  <si>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</si>
  <si>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</si>
  <si>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</si>
  <si>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</si>
  <si>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</si>
  <si>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</si>
  <si>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</si>
  <si>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</si>
  <si>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</si>
  <si>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</si>
  <si>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</si>
  <si>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</si>
  <si>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</si>
  <si>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</si>
  <si>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</si>
  <si>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</si>
  <si>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</si>
  <si>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</si>
  <si>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</si>
  <si>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</si>
  <si>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</si>
  <si>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</si>
  <si>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</si>
  <si>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</si>
  <si>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</si>
  <si>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</si>
  <si>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</si>
  <si>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</si>
  <si>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</si>
  <si>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ยอดรวม</t>
  </si>
  <si>
    <t>Total</t>
  </si>
  <si>
    <t>อำเภอเมืองพัทลุง</t>
  </si>
  <si>
    <t xml:space="preserve"> Mueang Phatthalung District</t>
  </si>
  <si>
    <t xml:space="preserve">      - เทศบาลเมืองพัทลุง</t>
  </si>
  <si>
    <t xml:space="preserve">     Phatthalung Town Municipality</t>
  </si>
  <si>
    <t xml:space="preserve">      - เทศบาลตำบลโคกชะงาย</t>
  </si>
  <si>
    <t xml:space="preserve">     Khok cha-Ngai Subdistrict Municipality</t>
  </si>
  <si>
    <t xml:space="preserve">      - เทศบาลตำบลปรางหมู่</t>
  </si>
  <si>
    <t xml:space="preserve">     Prang Mu Subdistrict Municipality</t>
  </si>
  <si>
    <t xml:space="preserve">      - เทศบาลตำบลนาท่อม</t>
  </si>
  <si>
    <t xml:space="preserve">     Na Thom Subdistrict Municipality</t>
  </si>
  <si>
    <t xml:space="preserve">       - เทศบาลตำบลท่ามิหรำ</t>
  </si>
  <si>
    <t>-</t>
  </si>
  <si>
    <t xml:space="preserve">     Tha Miram Subdistrict Municipality</t>
  </si>
  <si>
    <t xml:space="preserve">      - เทศบาลตำบลเขาเจียก</t>
  </si>
  <si>
    <t xml:space="preserve">     Khao Chaik Subdistrict Municipality</t>
  </si>
  <si>
    <t xml:space="preserve">      - เทศบาลตำบลร่มเมือง</t>
  </si>
  <si>
    <t xml:space="preserve">     Rom Mueang Subdistrict Municipality</t>
  </si>
  <si>
    <t xml:space="preserve">      - เทศบาลตำบลพญาขัน</t>
  </si>
  <si>
    <t xml:space="preserve">     Phaya Khan Subdistrict Municipality</t>
  </si>
  <si>
    <t>อำเภอกงหรา</t>
  </si>
  <si>
    <t xml:space="preserve"> Kong Ra District</t>
  </si>
  <si>
    <t xml:space="preserve">     - เทศบาลตำบลชะรัด</t>
  </si>
  <si>
    <t xml:space="preserve">     Charat Subdistrict Municipality</t>
  </si>
  <si>
    <t xml:space="preserve">     - เทศบาลตำบลกงหรา</t>
  </si>
  <si>
    <t xml:space="preserve">     Kong Ra Subdistrict Municipality</t>
  </si>
  <si>
    <t xml:space="preserve">      - เทศบาลตำบลคลองทรายขาว</t>
  </si>
  <si>
    <t xml:space="preserve">     Khlong Sai Kao Subdistrict Municipality</t>
  </si>
  <si>
    <t>อำเภอเขาชัยสน</t>
  </si>
  <si>
    <t xml:space="preserve"> Khao Chaison District</t>
  </si>
  <si>
    <t xml:space="preserve">      - เทศบาลตำบลเขาชัยสน</t>
  </si>
  <si>
    <t xml:space="preserve">     Khao Chaison Subdistrict Municipality</t>
  </si>
  <si>
    <t xml:space="preserve">      - เทศบาลตำบลโคกม่วง</t>
  </si>
  <si>
    <t xml:space="preserve">     Khok Muang Subdistrict Municipality</t>
  </si>
  <si>
    <t xml:space="preserve">      - เทศบาลตำบลจองถนน</t>
  </si>
  <si>
    <t xml:space="preserve">     Chong Thanon Subdistrict Municipality</t>
  </si>
  <si>
    <t>อำเภอตะโหมด</t>
  </si>
  <si>
    <t xml:space="preserve"> Tamot District</t>
  </si>
  <si>
    <t xml:space="preserve">      - เทศบาลตำบลแม่ขรี</t>
  </si>
  <si>
    <t xml:space="preserve">     Mae Khri Subdistrict Municipality</t>
  </si>
  <si>
    <t xml:space="preserve">      - เทศบาลตำบลตะโหมด</t>
  </si>
  <si>
    <t xml:space="preserve">     Tamot Subdistrict Municipality</t>
  </si>
  <si>
    <t xml:space="preserve">      - เทศบาลตำบลเขาหัวช้าง</t>
  </si>
  <si>
    <t xml:space="preserve">     khao Hua Chang Subdistrict Municipality</t>
  </si>
  <si>
    <t xml:space="preserve">       - เทศบาลตำบลควนเสาธง</t>
  </si>
  <si>
    <t xml:space="preserve">     Khuan Sao Thong Subdistrict Municipality</t>
  </si>
  <si>
    <t xml:space="preserve"> </t>
  </si>
  <si>
    <t>รายรับ และรายจ่ายจริงของเทศบาล จำแนกตามประเภท เป็นรายอำเภอ และเทศบาล ปีงบประมาณ  2554 (ต่อ)</t>
  </si>
  <si>
    <t>ACTUAL REVENUE AND EXPENDITURE OF MUNICIPALITY BY TYPE, DISTRICT AND MUNICIPALITY :  FISCAL YEAR 2011  (Contd.)</t>
  </si>
  <si>
    <t>อำเภอควนขนุน</t>
  </si>
  <si>
    <t xml:space="preserve"> Khuan Khanun District</t>
  </si>
  <si>
    <t xml:space="preserve">      - เทศบาลตำบลมะกอกเหนือ</t>
  </si>
  <si>
    <t xml:space="preserve">     Makok Nuea Subdistrict Municipality</t>
  </si>
  <si>
    <t xml:space="preserve">      - เทศบาลตำบลควนขนุน</t>
  </si>
  <si>
    <t xml:space="preserve">     Khuan Khanun Subdistrict Municipality</t>
  </si>
  <si>
    <t xml:space="preserve">       - เทศบาลตำบลพนางตุง</t>
  </si>
  <si>
    <t xml:space="preserve">     Phanang Tung Subdistrict Municipality</t>
  </si>
  <si>
    <t xml:space="preserve">       - เทศบาลตำบลบ้านสวน</t>
  </si>
  <si>
    <t xml:space="preserve">     Ban Suan Subdistrict Municipality</t>
  </si>
  <si>
    <t xml:space="preserve">       - เทศบาลตำบลนาขยาด</t>
  </si>
  <si>
    <t xml:space="preserve">     Na Khayat Subdistrict Municipality</t>
  </si>
  <si>
    <t xml:space="preserve">       - เทศบาลตำบลหนองพ้อ</t>
  </si>
  <si>
    <t xml:space="preserve">     Nong Por Subdistrict Municipality</t>
  </si>
  <si>
    <t xml:space="preserve">       - เทศบาลตำบลดอนทราย</t>
  </si>
  <si>
    <t xml:space="preserve">     Don Sai Subdistrict Municipality</t>
  </si>
  <si>
    <t xml:space="preserve">       - เทศบาลตำบลทะเลน้อย</t>
  </si>
  <si>
    <t xml:space="preserve">     Thale Noi Subdistrict Municipality</t>
  </si>
  <si>
    <t xml:space="preserve">       - เทศบาลตำบลโตนดด้วน</t>
  </si>
  <si>
    <t xml:space="preserve">     Tanot Duan Subdistrict Municipality</t>
  </si>
  <si>
    <t xml:space="preserve">       - เทศบาลตำบลแพรกหา</t>
  </si>
  <si>
    <t xml:space="preserve">     Phraek Ha Subdistrict Municipality</t>
  </si>
  <si>
    <t xml:space="preserve">       - เทศบาลตำบลแหลมโตนด</t>
  </si>
  <si>
    <t xml:space="preserve">     Laem Tanot Subdistrict Municipality</t>
  </si>
  <si>
    <t>อำเภอปากพะยูน</t>
  </si>
  <si>
    <t xml:space="preserve"> Pak Phayun District</t>
  </si>
  <si>
    <t xml:space="preserve">      - เทศบาลตำบลปากพะยูน</t>
  </si>
  <si>
    <t xml:space="preserve">     Pak Phayun Subdistrict Municipality</t>
  </si>
  <si>
    <t xml:space="preserve">       - เทศบาลตำบลอ่าวพะยูน</t>
  </si>
  <si>
    <t xml:space="preserve">     Aow Phayun Subdistrict Municipality</t>
  </si>
  <si>
    <t xml:space="preserve">       - เทศบาลตำบลหารเทา</t>
  </si>
  <si>
    <t xml:space="preserve">     Han Tao Subdistrict Municipality</t>
  </si>
  <si>
    <t xml:space="preserve">       - เทศบาลตำบลเกาะนางคำ</t>
  </si>
  <si>
    <t xml:space="preserve">     Ko Nang kham Subdistrict Municipality</t>
  </si>
  <si>
    <t>ACTUAL REVENUE AND EXPENDITURE OF MUNICIPALITY BY TYPE, DISTRICT AND MUNICIPALITY :  FISCAL YEAR 2011 (Contd.)</t>
  </si>
  <si>
    <t>อำเภอป่าบอน</t>
  </si>
  <si>
    <t xml:space="preserve"> Pa Bon District</t>
  </si>
  <si>
    <t xml:space="preserve">      - เทศบาลตำบลป่าบอน</t>
  </si>
  <si>
    <t xml:space="preserve">     Pa Bon Subdistrict Municipality</t>
  </si>
  <si>
    <t>อำเภอบางแก้ว</t>
  </si>
  <si>
    <t xml:space="preserve"> Bang Kaeo District</t>
  </si>
  <si>
    <t xml:space="preserve">      - เทศบาลตำบลท่ามะเดื่อ</t>
  </si>
  <si>
    <t xml:space="preserve">     Tha Maduea Subdistrict Municipality</t>
  </si>
  <si>
    <t xml:space="preserve">      - เทศบาลตำบลบางแก้ว</t>
  </si>
  <si>
    <t xml:space="preserve">     Bangkaeo Subdistrict Municipality</t>
  </si>
  <si>
    <t>อำเภอป่าพะยอม</t>
  </si>
  <si>
    <t xml:space="preserve"> Pa Phayom District</t>
  </si>
  <si>
    <t xml:space="preserve">      - เทศบาลตำบลบ้านพร้าว</t>
  </si>
  <si>
    <t xml:space="preserve">     Ban Phrao Subdistrict Municipality</t>
  </si>
  <si>
    <t xml:space="preserve">      - เทศบาลตำบลลานข่อย</t>
  </si>
  <si>
    <t xml:space="preserve">     Lan khoi Subdistrict Municipality</t>
  </si>
  <si>
    <t>อำเภอศรีนครินทร์</t>
  </si>
  <si>
    <t xml:space="preserve"> Srinagarindra District</t>
  </si>
  <si>
    <t xml:space="preserve">       - เทศบาลตำบลชุมพล</t>
  </si>
  <si>
    <t xml:space="preserve">     Chum Pon Subdistrict Municipality</t>
  </si>
  <si>
    <t xml:space="preserve">       - เทศบาลตำบลบ้านนา</t>
  </si>
  <si>
    <t xml:space="preserve">     Ban Na Subdistrict Municipality</t>
  </si>
  <si>
    <t xml:space="preserve">       - เทศบาลตำบลอ่างทอง</t>
  </si>
  <si>
    <t xml:space="preserve">     Ang Thong Subdistrict Municipality</t>
  </si>
  <si>
    <t xml:space="preserve">       - เทศบาลตำบลลำสินธุ์</t>
  </si>
  <si>
    <t xml:space="preserve">     Lam Sin Subdistrict Municipality</t>
  </si>
  <si>
    <t xml:space="preserve">     ที่มา :  สำนักงานท้องถิ่นจังหวัดพัทลุง</t>
  </si>
  <si>
    <t xml:space="preserve"> Source :   Phatthalung Provincial Local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</si>
</sst>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7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3" fontId="4" fillId="0" borderId="1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0" xfId="0" applyFont="1" applyBorder="1" applyAlignment="1">
      <alignment horizontal="left"/>
    </xf>
    <xf numFmtId="43" fontId="3" fillId="0" borderId="10" xfId="1" applyNumberFormat="1" applyFont="1" applyBorder="1"/>
    <xf numFmtId="188" fontId="3" fillId="0" borderId="0" xfId="1" applyNumberFormat="1" applyFont="1" applyBorder="1"/>
    <xf numFmtId="0" fontId="3" fillId="0" borderId="0" xfId="0" applyFont="1" applyBorder="1"/>
    <xf numFmtId="0" fontId="3" fillId="0" borderId="4" xfId="0" applyFont="1" applyBorder="1"/>
    <xf numFmtId="43" fontId="3" fillId="0" borderId="10" xfId="1" applyFont="1" applyBorder="1"/>
    <xf numFmtId="43" fontId="3" fillId="0" borderId="10" xfId="1" applyNumberFormat="1" applyFont="1" applyBorder="1" applyAlignment="1">
      <alignment horizontal="right"/>
    </xf>
    <xf numFmtId="188" fontId="3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0" xfId="1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3" fontId="4" fillId="2" borderId="10" xfId="1" applyNumberFormat="1" applyFont="1" applyFill="1" applyBorder="1"/>
    <xf numFmtId="43" fontId="4" fillId="2" borderId="10" xfId="1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3" fontId="3" fillId="2" borderId="10" xfId="1" applyNumberFormat="1" applyFont="1" applyFill="1" applyBorder="1"/>
    <xf numFmtId="43" fontId="3" fillId="2" borderId="10" xfId="1" applyNumberFormat="1" applyFont="1" applyFill="1" applyBorder="1" applyAlignment="1">
      <alignment horizontal="right"/>
    </xf>
    <xf numFmtId="189" fontId="3" fillId="2" borderId="0" xfId="1" applyNumberFormat="1" applyFont="1" applyFill="1" applyBorder="1"/>
    <xf numFmtId="0" fontId="3" fillId="2" borderId="0" xfId="0" applyFont="1" applyFill="1" applyBorder="1" applyAlignment="1"/>
    <xf numFmtId="189" fontId="3" fillId="2" borderId="8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43" fontId="3" fillId="0" borderId="10" xfId="1" quotePrefix="1" applyNumberFormat="1" applyFont="1" applyBorder="1" applyAlignment="1">
      <alignment horizontal="right"/>
    </xf>
    <xf numFmtId="43" fontId="3" fillId="2" borderId="10" xfId="1" quotePrefix="1" applyNumberFormat="1" applyFont="1" applyFill="1" applyBorder="1" applyAlignment="1">
      <alignment horizontal="right"/>
    </xf>
    <xf numFmtId="189" fontId="3" fillId="2" borderId="0" xfId="1" applyNumberFormat="1" applyFont="1" applyFill="1" applyBorder="1" applyAlignment="1">
      <alignment vertical="center"/>
    </xf>
    <xf numFmtId="0" fontId="4" fillId="0" borderId="4" xfId="0" applyFont="1" applyBorder="1" applyAlignment="1"/>
    <xf numFmtId="43" fontId="4" fillId="0" borderId="10" xfId="1" applyNumberFormat="1" applyFont="1" applyBorder="1"/>
    <xf numFmtId="0" fontId="3" fillId="2" borderId="4" xfId="0" applyFont="1" applyFill="1" applyBorder="1"/>
    <xf numFmtId="43" fontId="3" fillId="2" borderId="0" xfId="1" applyNumberFormat="1" applyFont="1" applyFill="1" applyBorder="1"/>
    <xf numFmtId="43" fontId="3" fillId="2" borderId="0" xfId="1" quotePrefix="1" applyNumberFormat="1" applyFont="1" applyFill="1" applyBorder="1" applyAlignment="1">
      <alignment horizontal="right"/>
    </xf>
    <xf numFmtId="43" fontId="3" fillId="2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left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4" xfId="0" applyFont="1" applyFill="1" applyBorder="1" applyAlignment="1"/>
    <xf numFmtId="43" fontId="4" fillId="2" borderId="10" xfId="0" applyNumberFormat="1" applyFont="1" applyFill="1" applyBorder="1"/>
    <xf numFmtId="0" fontId="4" fillId="2" borderId="0" xfId="0" applyFont="1" applyFill="1"/>
    <xf numFmtId="0" fontId="3" fillId="2" borderId="4" xfId="0" applyFont="1" applyFill="1" applyBorder="1" applyAlignment="1"/>
    <xf numFmtId="188" fontId="3" fillId="2" borderId="0" xfId="1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87" fontId="5" fillId="2" borderId="0" xfId="0" applyNumberFormat="1" applyFont="1" applyFill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187" fontId="6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43" fontId="4" fillId="2" borderId="10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3" fontId="3" fillId="2" borderId="11" xfId="1" applyNumberFormat="1" applyFont="1" applyFill="1" applyBorder="1"/>
    <xf numFmtId="43" fontId="3" fillId="2" borderId="11" xfId="1" applyNumberFormat="1" applyFont="1" applyFill="1" applyBorder="1" applyAlignment="1">
      <alignment horizontal="right"/>
    </xf>
    <xf numFmtId="0" fontId="3" fillId="2" borderId="6" xfId="0" applyFont="1" applyFill="1" applyBorder="1"/>
    <xf numFmtId="188" fontId="3" fillId="2" borderId="0" xfId="1" applyNumberFormat="1" applyFont="1" applyFill="1"/>
    <xf numFmtId="188" fontId="3" fillId="2" borderId="0" xfId="1" applyNumberFormat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showGridLines="0" tabSelected="1" zoomScaleNormal="100" workbookViewId="0">
      <selection activeCell="H11" sqref="H11"/>
    </sheetView>
  </sheetViews>
  <sheetFormatPr defaultRowHeight="18.75"/>
  <cols>
    <col min="1" max="1" width="1.7109375" style="6" customWidth="1"/>
    <col min="2" max="2" width="9.140625" style="6"/>
    <col min="3" max="3" width="6" style="6" customWidth="1"/>
    <col min="4" max="4" width="11.28515625" style="6" customWidth="1"/>
    <col min="5" max="5" width="16" style="6" bestFit="1" customWidth="1"/>
    <col min="6" max="9" width="14.28515625" style="6" customWidth="1"/>
    <col min="10" max="10" width="16.140625" style="6" bestFit="1" customWidth="1"/>
    <col min="11" max="12" width="14.85546875" style="6" bestFit="1" customWidth="1"/>
    <col min="13" max="13" width="15.28515625" style="6" customWidth="1"/>
    <col min="14" max="14" width="1.28515625" style="6" customWidth="1"/>
    <col min="15" max="15" width="38.85546875" style="6" bestFit="1" customWidth="1"/>
    <col min="16" max="16" width="8.140625" style="6" customWidth="1"/>
    <col min="17" max="16384" width="9.140625" style="6"/>
  </cols>
  <sheetData>
    <row r="1" spans="1:15" s="1" customFormat="1" ht="22.5">
      <c r="B1" s="2" t="s">
        <v>0</v>
      </c>
      <c r="C1" s="3">
        <v>16.2</v>
      </c>
      <c r="D1" s="2" t="s">
        <v>1</v>
      </c>
    </row>
    <row r="2" spans="1:15" s="4" customFormat="1" ht="22.5">
      <c r="B2" s="5" t="s">
        <v>2</v>
      </c>
      <c r="C2" s="3">
        <v>16.2</v>
      </c>
      <c r="D2" s="5" t="s">
        <v>3</v>
      </c>
    </row>
    <row r="3" spans="1:15" ht="4.5" customHeight="1"/>
    <row r="4" spans="1:15">
      <c r="A4" s="7" t="s">
        <v>4</v>
      </c>
      <c r="B4" s="7"/>
      <c r="C4" s="7"/>
      <c r="D4" s="8"/>
      <c r="E4" s="9" t="s">
        <v>5</v>
      </c>
      <c r="F4" s="7"/>
      <c r="G4" s="7"/>
      <c r="H4" s="7"/>
      <c r="I4" s="7"/>
      <c r="J4" s="8"/>
      <c r="K4" s="10" t="s">
        <v>6</v>
      </c>
      <c r="L4" s="11"/>
      <c r="M4" s="11"/>
      <c r="N4" s="9" t="s">
        <v>7</v>
      </c>
      <c r="O4" s="12"/>
    </row>
    <row r="5" spans="1:15" ht="16.5" customHeight="1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8" t="s">
        <v>9</v>
      </c>
      <c r="L5" s="19"/>
      <c r="M5" s="20"/>
      <c r="N5" s="21"/>
      <c r="O5" s="22"/>
    </row>
    <row r="6" spans="1:15" ht="22.5" customHeight="1">
      <c r="A6" s="13"/>
      <c r="B6" s="13"/>
      <c r="C6" s="13"/>
      <c r="D6" s="14"/>
      <c r="E6" s="23"/>
      <c r="F6" s="23"/>
      <c r="G6" s="23"/>
      <c r="H6" s="23"/>
      <c r="I6" s="23"/>
      <c r="J6" s="24"/>
      <c r="K6" s="23"/>
      <c r="L6" s="23" t="s">
        <v>6</v>
      </c>
      <c r="M6" s="23" t="s">
        <v>6</v>
      </c>
      <c r="N6" s="21"/>
      <c r="O6" s="22"/>
    </row>
    <row r="7" spans="1:15" ht="22.5" customHeight="1">
      <c r="A7" s="13"/>
      <c r="B7" s="13"/>
      <c r="C7" s="13"/>
      <c r="D7" s="14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1"/>
      <c r="O7" s="22"/>
    </row>
    <row r="8" spans="1:15" ht="21" customHeight="1">
      <c r="A8" s="13"/>
      <c r="B8" s="13"/>
      <c r="C8" s="13"/>
      <c r="D8" s="14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25" t="s">
        <v>27</v>
      </c>
      <c r="N8" s="21"/>
      <c r="O8" s="22"/>
    </row>
    <row r="9" spans="1:15" ht="21" customHeight="1">
      <c r="A9" s="16"/>
      <c r="B9" s="16"/>
      <c r="C9" s="16"/>
      <c r="D9" s="17"/>
      <c r="E9" s="26" t="s">
        <v>28</v>
      </c>
      <c r="F9" s="26" t="s">
        <v>29</v>
      </c>
      <c r="G9" s="26"/>
      <c r="H9" s="26" t="s">
        <v>30</v>
      </c>
      <c r="I9" s="26"/>
      <c r="J9" s="26"/>
      <c r="K9" s="26" t="s">
        <v>9</v>
      </c>
      <c r="L9" s="26" t="s">
        <v>31</v>
      </c>
      <c r="M9" s="26" t="s">
        <v>32</v>
      </c>
      <c r="N9" s="27"/>
      <c r="O9" s="28"/>
    </row>
    <row r="10" spans="1:15" s="34" customFormat="1" ht="21.95" customHeight="1">
      <c r="A10" s="29"/>
      <c r="B10" s="30" t="s">
        <v>33</v>
      </c>
      <c r="C10" s="30"/>
      <c r="D10" s="31"/>
      <c r="E10" s="32">
        <f>E11+E20+E24+'T-16.2'!E28+'T-16.2 (ต่อ)'!E10+'T-16.2 (ต่อ)'!E22+'T-16.2 (ต่อ1)'!E10+'T-16.2 (ต่อ1)'!E12+'T-16.2 (ต่อ1)'!E15+'T-16.2 (ต่อ1)'!E18</f>
        <v>521066372.01999998</v>
      </c>
      <c r="F10" s="32">
        <f>F11+F20+F24+'T-16.2'!F28+'T-16.2 (ต่อ)'!F10+'T-16.2 (ต่อ)'!F22+'T-16.2 (ต่อ1)'!F10+'T-16.2 (ต่อ1)'!F12+'T-16.2 (ต่อ1)'!F15+'T-16.2 (ต่อ1)'!F18</f>
        <v>10577129.59</v>
      </c>
      <c r="G10" s="32">
        <f>G11+G20+G24+'T-16.2'!G28+'T-16.2 (ต่อ)'!G10+'T-16.2 (ต่อ)'!G22+'T-16.2 (ต่อ1)'!G10+'T-16.2 (ต่อ1)'!G12+'T-16.2 (ต่อ1)'!G15+'T-16.2 (ต่อ1)'!G18</f>
        <v>7012280.9499999983</v>
      </c>
      <c r="H10" s="32">
        <f>H11+H24+'T-16.2'!H28+'T-16.2 (ต่อ)'!H10+'T-16.2 (ต่อ)'!H22+'T-16.2 (ต่อ1)'!H12+'T-16.2 (ต่อ1)'!H15+'T-16.2 (ต่อ1)'!H18</f>
        <v>16562648.15</v>
      </c>
      <c r="I10" s="32">
        <f>I11+I20+I24+'T-16.2'!I28+'T-16.2 (ต่อ)'!I10+'T-16.2 (ต่อ)'!I22+'T-16.2 (ต่อ1)'!I10+'T-16.2 (ต่อ1)'!I12+'T-16.2 (ต่อ1)'!I15+'T-16.2 (ต่อ1)'!I18</f>
        <v>10110513.75</v>
      </c>
      <c r="J10" s="32">
        <f>J11+J20+J24+'T-16.2'!J28+'T-16.2 (ต่อ)'!J10+'T-16.2 (ต่อ)'!J22+'T-16.2 (ต่อ1)'!J10+'T-16.2 (ต่อ1)'!J12+'T-16.2 (ต่อ1)'!J15+'T-16.2 (ต่อ1)'!J18</f>
        <v>725981430.69000006</v>
      </c>
      <c r="K10" s="32">
        <f>K11+K20+K24+'T-16.2'!K28+'T-16.2 (ต่อ)'!K10+'T-16.2 (ต่อ)'!K22+'T-16.2 (ต่อ1)'!K10+'T-16.2 (ต่อ1)'!K12+'T-16.2 (ต่อ1)'!K15+'T-16.2 (ต่อ1)'!K18</f>
        <v>672366123.10000002</v>
      </c>
      <c r="L10" s="32">
        <f>L11+L20+L24+'T-16.2'!L28+'T-16.2 (ต่อ)'!L10+'T-16.2 (ต่อ)'!L22+'T-16.2 (ต่อ1)'!L10+'T-16.2 (ต่อ1)'!L12+'T-16.2 (ต่อ1)'!L15+'T-16.2 (ต่อ1)'!L18</f>
        <v>329628826.47999996</v>
      </c>
      <c r="M10" s="32">
        <f>M11+M20+M24+'T-16.2'!M28+'T-16.2 (ต่อ)'!M10+'T-16.2 (ต่อ)'!M22+'T-16.2 (ต่อ1)'!M10+'T-16.2 (ต่อ1)'!M12+'T-16.2 (ต่อ1)'!M15+'T-16.2 (ต่อ1)'!M18</f>
        <v>151518515.81</v>
      </c>
      <c r="N10" s="33"/>
      <c r="O10" s="29" t="s">
        <v>34</v>
      </c>
    </row>
    <row r="11" spans="1:15" ht="21" customHeight="1">
      <c r="A11" s="35"/>
      <c r="B11" s="36" t="s">
        <v>35</v>
      </c>
      <c r="C11" s="35"/>
      <c r="D11" s="37"/>
      <c r="E11" s="38">
        <f>SUM(E12:E19)</f>
        <v>95462224.180000007</v>
      </c>
      <c r="F11" s="38">
        <f t="shared" ref="F11:M11" si="0">SUM(F12:F19)</f>
        <v>2800865.5</v>
      </c>
      <c r="G11" s="38">
        <f t="shared" si="0"/>
        <v>730153.1100000001</v>
      </c>
      <c r="H11" s="38">
        <f t="shared" si="0"/>
        <v>3271556</v>
      </c>
      <c r="I11" s="38">
        <f t="shared" si="0"/>
        <v>593084.91</v>
      </c>
      <c r="J11" s="38">
        <f t="shared" si="0"/>
        <v>117793476.34</v>
      </c>
      <c r="K11" s="38">
        <f t="shared" si="0"/>
        <v>88980541.520000011</v>
      </c>
      <c r="L11" s="38">
        <f t="shared" si="0"/>
        <v>72793039.040000007</v>
      </c>
      <c r="M11" s="38">
        <f t="shared" si="0"/>
        <v>14913804.84</v>
      </c>
      <c r="N11" s="34" t="s">
        <v>36</v>
      </c>
    </row>
    <row r="12" spans="1:15" ht="21" customHeight="1">
      <c r="A12" s="35"/>
      <c r="B12" s="39" t="s">
        <v>37</v>
      </c>
      <c r="D12" s="37"/>
      <c r="E12" s="40">
        <v>10342841.57</v>
      </c>
      <c r="F12" s="40">
        <v>20190</v>
      </c>
      <c r="G12" s="40">
        <v>72006.070000000007</v>
      </c>
      <c r="H12" s="40">
        <v>549740</v>
      </c>
      <c r="I12" s="40">
        <v>40300</v>
      </c>
      <c r="J12" s="40">
        <v>10267001</v>
      </c>
      <c r="K12" s="40">
        <v>10410742.199999999</v>
      </c>
      <c r="L12" s="40">
        <v>8590730</v>
      </c>
      <c r="M12" s="40">
        <v>837261</v>
      </c>
      <c r="N12" s="41"/>
      <c r="O12" s="6" t="s">
        <v>38</v>
      </c>
    </row>
    <row r="13" spans="1:15" s="42" customFormat="1" ht="21" customHeight="1">
      <c r="B13" s="42" t="s">
        <v>39</v>
      </c>
      <c r="D13" s="43"/>
      <c r="E13" s="40">
        <v>10395899.75</v>
      </c>
      <c r="F13" s="44">
        <v>327052</v>
      </c>
      <c r="G13" s="45">
        <v>101540.1</v>
      </c>
      <c r="H13" s="40">
        <v>868360</v>
      </c>
      <c r="I13" s="40">
        <v>41845.279999999999</v>
      </c>
      <c r="J13" s="40">
        <v>22702744.699999999</v>
      </c>
      <c r="K13" s="40">
        <v>11531256.949999999</v>
      </c>
      <c r="L13" s="40">
        <v>20430190.699999999</v>
      </c>
      <c r="M13" s="40">
        <v>923364</v>
      </c>
      <c r="O13" s="42" t="s">
        <v>40</v>
      </c>
    </row>
    <row r="14" spans="1:15" ht="21" customHeight="1">
      <c r="A14" s="35"/>
      <c r="B14" s="39" t="s">
        <v>41</v>
      </c>
      <c r="C14" s="39"/>
      <c r="D14" s="37"/>
      <c r="E14" s="40">
        <v>10689482.220000001</v>
      </c>
      <c r="F14" s="40">
        <v>125590.5</v>
      </c>
      <c r="G14" s="40">
        <v>88946.92</v>
      </c>
      <c r="H14" s="46">
        <v>386853</v>
      </c>
      <c r="I14" s="40">
        <v>143585.63</v>
      </c>
      <c r="J14" s="40">
        <v>11045759.970000001</v>
      </c>
      <c r="K14" s="40">
        <v>10582860.1</v>
      </c>
      <c r="L14" s="40">
        <v>924110</v>
      </c>
      <c r="M14" s="40">
        <v>2555967</v>
      </c>
      <c r="N14" s="47"/>
      <c r="O14" s="48" t="s">
        <v>42</v>
      </c>
    </row>
    <row r="15" spans="1:15" ht="21" customHeight="1">
      <c r="A15" s="35"/>
      <c r="B15" s="39" t="s">
        <v>43</v>
      </c>
      <c r="C15" s="39"/>
      <c r="D15" s="37"/>
      <c r="E15" s="40">
        <v>10308734.619999999</v>
      </c>
      <c r="F15" s="40">
        <v>18882</v>
      </c>
      <c r="G15" s="40">
        <v>119729.99</v>
      </c>
      <c r="H15" s="45">
        <v>12000</v>
      </c>
      <c r="I15" s="40">
        <v>73588</v>
      </c>
      <c r="J15" s="40">
        <v>16706523</v>
      </c>
      <c r="K15" s="40">
        <v>9378094.4499999993</v>
      </c>
      <c r="L15" s="40">
        <v>7902820</v>
      </c>
      <c r="M15" s="49">
        <v>4524749</v>
      </c>
      <c r="N15" s="47"/>
      <c r="O15" s="48" t="s">
        <v>44</v>
      </c>
    </row>
    <row r="16" spans="1:15" ht="21" customHeight="1">
      <c r="A16" s="42"/>
      <c r="B16" s="42" t="s">
        <v>45</v>
      </c>
      <c r="C16" s="42"/>
      <c r="D16" s="43"/>
      <c r="E16" s="40">
        <v>14095940.18</v>
      </c>
      <c r="F16" s="40">
        <v>40405</v>
      </c>
      <c r="G16" s="40">
        <v>82637.64</v>
      </c>
      <c r="H16" s="46" t="s">
        <v>46</v>
      </c>
      <c r="I16" s="40">
        <v>67732</v>
      </c>
      <c r="J16" s="40">
        <v>14785656.199999999</v>
      </c>
      <c r="K16" s="40">
        <v>11539237.380000001</v>
      </c>
      <c r="L16" s="40">
        <v>3959532</v>
      </c>
      <c r="M16" s="40">
        <v>2681737.84</v>
      </c>
      <c r="N16" s="42"/>
      <c r="O16" s="42" t="s">
        <v>47</v>
      </c>
    </row>
    <row r="17" spans="1:15" ht="21" customHeight="1">
      <c r="A17" s="42"/>
      <c r="B17" s="42" t="s">
        <v>48</v>
      </c>
      <c r="C17" s="42"/>
      <c r="D17" s="43"/>
      <c r="E17" s="40">
        <v>18336181.27</v>
      </c>
      <c r="F17" s="40">
        <v>2153517</v>
      </c>
      <c r="G17" s="40">
        <v>105005.8</v>
      </c>
      <c r="H17" s="40">
        <v>58666</v>
      </c>
      <c r="I17" s="40">
        <v>21734</v>
      </c>
      <c r="J17" s="40">
        <v>15861138.6</v>
      </c>
      <c r="K17" s="40">
        <v>14294190.720000001</v>
      </c>
      <c r="L17" s="40">
        <v>20121836.34</v>
      </c>
      <c r="M17" s="40">
        <v>1250367</v>
      </c>
      <c r="N17" s="42"/>
      <c r="O17" s="42" t="s">
        <v>49</v>
      </c>
    </row>
    <row r="18" spans="1:15" ht="21" customHeight="1">
      <c r="A18" s="42"/>
      <c r="B18" s="42" t="s">
        <v>50</v>
      </c>
      <c r="C18" s="42"/>
      <c r="D18" s="43"/>
      <c r="E18" s="40">
        <v>10342841.57</v>
      </c>
      <c r="F18" s="40">
        <v>20190</v>
      </c>
      <c r="G18" s="40">
        <v>72006.070000000007</v>
      </c>
      <c r="H18" s="49">
        <v>549740</v>
      </c>
      <c r="I18" s="40">
        <v>40300</v>
      </c>
      <c r="J18" s="40">
        <v>10267001</v>
      </c>
      <c r="K18" s="40">
        <v>10410742.199999999</v>
      </c>
      <c r="L18" s="40">
        <v>8590730</v>
      </c>
      <c r="M18" s="40">
        <v>837261</v>
      </c>
      <c r="N18" s="42"/>
      <c r="O18" s="42" t="s">
        <v>51</v>
      </c>
    </row>
    <row r="19" spans="1:15" ht="21" customHeight="1">
      <c r="A19" s="42"/>
      <c r="B19" s="42" t="s">
        <v>52</v>
      </c>
      <c r="C19" s="42"/>
      <c r="D19" s="43"/>
      <c r="E19" s="40">
        <v>10950303</v>
      </c>
      <c r="F19" s="40">
        <v>95039</v>
      </c>
      <c r="G19" s="40">
        <v>88280.52</v>
      </c>
      <c r="H19" s="45">
        <v>846197</v>
      </c>
      <c r="I19" s="40">
        <v>164000</v>
      </c>
      <c r="J19" s="40">
        <v>16157651.869999999</v>
      </c>
      <c r="K19" s="40">
        <v>10833417.52</v>
      </c>
      <c r="L19" s="40">
        <v>2273090</v>
      </c>
      <c r="M19" s="40">
        <v>1303098</v>
      </c>
      <c r="N19" s="42"/>
      <c r="O19" s="42" t="s">
        <v>53</v>
      </c>
    </row>
    <row r="20" spans="1:15" s="55" customFormat="1" ht="21" customHeight="1">
      <c r="A20" s="50"/>
      <c r="B20" s="50" t="s">
        <v>54</v>
      </c>
      <c r="C20" s="50"/>
      <c r="D20" s="51"/>
      <c r="E20" s="52">
        <f>SUM(E21:E23)</f>
        <v>32028994.359999999</v>
      </c>
      <c r="F20" s="52">
        <f t="shared" ref="F20:M20" si="1">SUM(F21:F23)</f>
        <v>970046.5</v>
      </c>
      <c r="G20" s="52">
        <f t="shared" si="1"/>
        <v>221909.26</v>
      </c>
      <c r="H20" s="53" t="s">
        <v>46</v>
      </c>
      <c r="I20" s="52">
        <f t="shared" si="1"/>
        <v>228704</v>
      </c>
      <c r="J20" s="52">
        <f t="shared" si="1"/>
        <v>41679919.200000003</v>
      </c>
      <c r="K20" s="52">
        <f t="shared" si="1"/>
        <v>45039259.619999997</v>
      </c>
      <c r="L20" s="52">
        <f t="shared" si="1"/>
        <v>8358720</v>
      </c>
      <c r="M20" s="52">
        <f t="shared" si="1"/>
        <v>13462052.5</v>
      </c>
      <c r="N20" s="34" t="s">
        <v>55</v>
      </c>
      <c r="O20" s="54"/>
    </row>
    <row r="21" spans="1:15" s="55" customFormat="1" ht="21" customHeight="1">
      <c r="A21" s="56"/>
      <c r="B21" s="57" t="s">
        <v>56</v>
      </c>
      <c r="C21" s="57"/>
      <c r="D21" s="58"/>
      <c r="E21" s="59">
        <v>11623999.460000001</v>
      </c>
      <c r="F21" s="59">
        <v>496558.5</v>
      </c>
      <c r="G21" s="59">
        <v>74097.399999999994</v>
      </c>
      <c r="H21" s="60" t="s">
        <v>46</v>
      </c>
      <c r="I21" s="59">
        <v>154904</v>
      </c>
      <c r="J21" s="59">
        <v>19193529</v>
      </c>
      <c r="K21" s="59">
        <v>21211765.050000001</v>
      </c>
      <c r="L21" s="59">
        <v>4807120</v>
      </c>
      <c r="M21" s="59">
        <v>7213846.5</v>
      </c>
      <c r="N21" s="61"/>
      <c r="O21" s="57" t="s">
        <v>57</v>
      </c>
    </row>
    <row r="22" spans="1:15" s="55" customFormat="1" ht="21" customHeight="1">
      <c r="A22" s="56"/>
      <c r="B22" s="62" t="s">
        <v>58</v>
      </c>
      <c r="C22" s="62"/>
      <c r="D22" s="58"/>
      <c r="E22" s="59">
        <v>9016120.8399999999</v>
      </c>
      <c r="F22" s="59">
        <v>41409</v>
      </c>
      <c r="G22" s="59">
        <v>67726.98</v>
      </c>
      <c r="H22" s="60" t="s">
        <v>46</v>
      </c>
      <c r="I22" s="59">
        <v>13400</v>
      </c>
      <c r="J22" s="59">
        <v>9643769.1999999993</v>
      </c>
      <c r="K22" s="59">
        <v>8184680.5599999996</v>
      </c>
      <c r="L22" s="59">
        <v>1040100</v>
      </c>
      <c r="M22" s="59">
        <v>532534</v>
      </c>
      <c r="N22" s="63"/>
      <c r="O22" s="64" t="s">
        <v>59</v>
      </c>
    </row>
    <row r="23" spans="1:15" s="54" customFormat="1" ht="21" customHeight="1">
      <c r="A23" s="56"/>
      <c r="B23" s="57" t="s">
        <v>60</v>
      </c>
      <c r="C23" s="57"/>
      <c r="D23" s="58"/>
      <c r="E23" s="59">
        <v>11388874.060000001</v>
      </c>
      <c r="F23" s="59">
        <v>432079</v>
      </c>
      <c r="G23" s="59">
        <v>80084.88</v>
      </c>
      <c r="H23" s="60" t="s">
        <v>46</v>
      </c>
      <c r="I23" s="59">
        <v>60400</v>
      </c>
      <c r="J23" s="59">
        <v>12842621</v>
      </c>
      <c r="K23" s="59">
        <v>15642814.01</v>
      </c>
      <c r="L23" s="59">
        <v>2511500</v>
      </c>
      <c r="M23" s="59">
        <v>5715672</v>
      </c>
      <c r="N23" s="61"/>
      <c r="O23" s="57" t="s">
        <v>61</v>
      </c>
    </row>
    <row r="24" spans="1:15" ht="21" customHeight="1">
      <c r="A24" s="42"/>
      <c r="B24" s="65" t="s">
        <v>62</v>
      </c>
      <c r="C24" s="66"/>
      <c r="D24" s="67"/>
      <c r="E24" s="38">
        <f>SUM(E25:E27)</f>
        <v>37959134.659999996</v>
      </c>
      <c r="F24" s="38">
        <f t="shared" ref="F24:M24" si="2">SUM(F25:F27)</f>
        <v>636451</v>
      </c>
      <c r="G24" s="38">
        <f t="shared" si="2"/>
        <v>394210.85</v>
      </c>
      <c r="H24" s="38">
        <f t="shared" si="2"/>
        <v>2055405</v>
      </c>
      <c r="I24" s="38">
        <f t="shared" si="2"/>
        <v>1179916.4300000002</v>
      </c>
      <c r="J24" s="38">
        <f t="shared" si="2"/>
        <v>75350496.609999999</v>
      </c>
      <c r="K24" s="38">
        <f t="shared" si="2"/>
        <v>63183705.139999993</v>
      </c>
      <c r="L24" s="38">
        <f t="shared" si="2"/>
        <v>43670692.649999999</v>
      </c>
      <c r="M24" s="38">
        <f t="shared" si="2"/>
        <v>8658401.25</v>
      </c>
      <c r="N24" s="34" t="s">
        <v>63</v>
      </c>
      <c r="O24" s="42"/>
    </row>
    <row r="25" spans="1:15" s="42" customFormat="1" ht="21" customHeight="1">
      <c r="B25" s="66" t="s">
        <v>64</v>
      </c>
      <c r="C25" s="66"/>
      <c r="D25" s="67"/>
      <c r="E25" s="40">
        <v>14265813.75</v>
      </c>
      <c r="F25" s="40">
        <v>373991</v>
      </c>
      <c r="G25" s="68">
        <v>214295.63</v>
      </c>
      <c r="H25" s="40">
        <v>530213</v>
      </c>
      <c r="I25" s="40">
        <v>1003976.43</v>
      </c>
      <c r="J25" s="40">
        <v>32786097.960000001</v>
      </c>
      <c r="K25" s="40">
        <v>30680062.329999998</v>
      </c>
      <c r="L25" s="40">
        <v>12993544</v>
      </c>
      <c r="M25" s="40">
        <v>6719540.25</v>
      </c>
      <c r="N25" s="41"/>
      <c r="O25" s="6" t="s">
        <v>65</v>
      </c>
    </row>
    <row r="26" spans="1:15" s="55" customFormat="1" ht="21" customHeight="1">
      <c r="A26" s="56"/>
      <c r="B26" s="57" t="s">
        <v>66</v>
      </c>
      <c r="C26" s="57"/>
      <c r="D26" s="58"/>
      <c r="E26" s="59">
        <v>14995522.25</v>
      </c>
      <c r="F26" s="59">
        <v>262460</v>
      </c>
      <c r="G26" s="59">
        <v>133213.85999999999</v>
      </c>
      <c r="H26" s="69">
        <v>1301682</v>
      </c>
      <c r="I26" s="59">
        <v>96970</v>
      </c>
      <c r="J26" s="59">
        <v>27883520</v>
      </c>
      <c r="K26" s="59">
        <v>21015275.690000001</v>
      </c>
      <c r="L26" s="59">
        <v>21141880</v>
      </c>
      <c r="M26" s="59">
        <v>1088769</v>
      </c>
      <c r="N26" s="70"/>
      <c r="O26" s="64" t="s">
        <v>67</v>
      </c>
    </row>
    <row r="27" spans="1:15" s="55" customFormat="1" ht="21" customHeight="1">
      <c r="A27" s="56"/>
      <c r="B27" s="57" t="s">
        <v>68</v>
      </c>
      <c r="C27" s="57"/>
      <c r="D27" s="58"/>
      <c r="E27" s="59">
        <v>8697798.6600000001</v>
      </c>
      <c r="F27" s="60" t="s">
        <v>46</v>
      </c>
      <c r="G27" s="60">
        <v>46701.36</v>
      </c>
      <c r="H27" s="60">
        <v>223510</v>
      </c>
      <c r="I27" s="59">
        <v>78970</v>
      </c>
      <c r="J27" s="59">
        <v>14680878.65</v>
      </c>
      <c r="K27" s="59">
        <v>11488367.119999999</v>
      </c>
      <c r="L27" s="59">
        <v>9535268.6500000004</v>
      </c>
      <c r="M27" s="59">
        <v>850092</v>
      </c>
      <c r="N27" s="61"/>
      <c r="O27" s="57" t="s">
        <v>69</v>
      </c>
    </row>
    <row r="28" spans="1:15" ht="21" customHeight="1">
      <c r="A28" s="35"/>
      <c r="B28" s="65" t="s">
        <v>70</v>
      </c>
      <c r="C28" s="65"/>
      <c r="D28" s="71"/>
      <c r="E28" s="72">
        <f>SUM(E29:E32)</f>
        <v>62455823.739999995</v>
      </c>
      <c r="F28" s="72">
        <f t="shared" ref="F28:M28" si="3">SUM(F29:F32)</f>
        <v>1653701.25</v>
      </c>
      <c r="G28" s="72">
        <f t="shared" si="3"/>
        <v>823590.69</v>
      </c>
      <c r="H28" s="72">
        <f t="shared" si="3"/>
        <v>2316551.06</v>
      </c>
      <c r="I28" s="72">
        <f t="shared" si="3"/>
        <v>1802490.53</v>
      </c>
      <c r="J28" s="72">
        <f t="shared" si="3"/>
        <v>79371678.400000006</v>
      </c>
      <c r="K28" s="72">
        <f t="shared" si="3"/>
        <v>81622452.010000005</v>
      </c>
      <c r="L28" s="72">
        <f t="shared" si="3"/>
        <v>23033903.199999999</v>
      </c>
      <c r="M28" s="72">
        <f t="shared" si="3"/>
        <v>11877280.690000001</v>
      </c>
      <c r="N28" s="34" t="s">
        <v>71</v>
      </c>
      <c r="O28" s="35"/>
    </row>
    <row r="29" spans="1:15" ht="21" customHeight="1">
      <c r="A29" s="35"/>
      <c r="B29" s="66" t="s">
        <v>72</v>
      </c>
      <c r="C29" s="66"/>
      <c r="D29" s="71"/>
      <c r="E29" s="40">
        <v>24176666.93</v>
      </c>
      <c r="F29" s="40">
        <v>1248008.5</v>
      </c>
      <c r="G29" s="40">
        <v>304565.78999999998</v>
      </c>
      <c r="H29" s="68">
        <v>1331321.06</v>
      </c>
      <c r="I29" s="40">
        <v>829082.5</v>
      </c>
      <c r="J29" s="40">
        <v>25078854.960000001</v>
      </c>
      <c r="K29" s="40">
        <v>41739151.130000003</v>
      </c>
      <c r="L29" s="40">
        <v>3573735</v>
      </c>
      <c r="M29" s="40">
        <v>6919032.6900000004</v>
      </c>
      <c r="N29" s="41"/>
      <c r="O29" s="6" t="s">
        <v>73</v>
      </c>
    </row>
    <row r="30" spans="1:15" ht="21" customHeight="1">
      <c r="A30" s="35"/>
      <c r="B30" s="66" t="s">
        <v>74</v>
      </c>
      <c r="C30" s="66"/>
      <c r="D30" s="71"/>
      <c r="E30" s="40">
        <v>15257595.619999999</v>
      </c>
      <c r="F30" s="40">
        <v>275822.75</v>
      </c>
      <c r="G30" s="40">
        <v>336844.18</v>
      </c>
      <c r="H30" s="60" t="s">
        <v>46</v>
      </c>
      <c r="I30" s="40">
        <v>160647</v>
      </c>
      <c r="J30" s="40">
        <v>17562387</v>
      </c>
      <c r="K30" s="40">
        <v>19053736.079999998</v>
      </c>
      <c r="L30" s="40">
        <v>9177786.5</v>
      </c>
      <c r="M30" s="40">
        <v>2154316</v>
      </c>
      <c r="N30" s="41"/>
      <c r="O30" s="6" t="s">
        <v>75</v>
      </c>
    </row>
    <row r="31" spans="1:15" s="55" customFormat="1" ht="21" customHeight="1">
      <c r="A31" s="56"/>
      <c r="B31" s="57" t="s">
        <v>76</v>
      </c>
      <c r="C31" s="57"/>
      <c r="D31" s="58"/>
      <c r="E31" s="59">
        <v>11623191.83</v>
      </c>
      <c r="F31" s="59">
        <v>82276</v>
      </c>
      <c r="G31" s="59">
        <v>76827.7</v>
      </c>
      <c r="H31" s="60">
        <v>428234</v>
      </c>
      <c r="I31" s="59">
        <v>53801</v>
      </c>
      <c r="J31" s="59">
        <v>18268725.010000002</v>
      </c>
      <c r="K31" s="59">
        <v>20829564.800000001</v>
      </c>
      <c r="L31" s="59">
        <v>10282381.699999999</v>
      </c>
      <c r="M31" s="59">
        <v>2803932</v>
      </c>
      <c r="N31" s="61"/>
      <c r="O31" s="6" t="s">
        <v>77</v>
      </c>
    </row>
    <row r="32" spans="1:15" s="55" customFormat="1" ht="21" customHeight="1">
      <c r="A32" s="54"/>
      <c r="B32" s="54" t="s">
        <v>78</v>
      </c>
      <c r="C32" s="54"/>
      <c r="D32" s="73"/>
      <c r="E32" s="59">
        <v>11398369.359999999</v>
      </c>
      <c r="F32" s="59">
        <v>47594</v>
      </c>
      <c r="G32" s="59">
        <v>105353.02</v>
      </c>
      <c r="H32" s="69">
        <v>556996</v>
      </c>
      <c r="I32" s="59">
        <v>758960.03</v>
      </c>
      <c r="J32" s="59">
        <v>18461711.43</v>
      </c>
      <c r="K32" s="60" t="s">
        <v>46</v>
      </c>
      <c r="L32" s="60" t="s">
        <v>46</v>
      </c>
      <c r="M32" s="60" t="s">
        <v>46</v>
      </c>
      <c r="N32" s="61"/>
      <c r="O32" s="6" t="s">
        <v>79</v>
      </c>
    </row>
    <row r="46" spans="5:15">
      <c r="E46" s="74"/>
      <c r="F46" s="74"/>
      <c r="G46" s="74"/>
      <c r="H46" s="75"/>
      <c r="I46" s="74"/>
      <c r="J46" s="74"/>
      <c r="K46" s="74"/>
      <c r="L46" s="74"/>
      <c r="M46" s="74"/>
      <c r="N46" s="42"/>
      <c r="O46" s="42"/>
    </row>
    <row r="47" spans="5:15">
      <c r="E47" s="74"/>
      <c r="F47" s="74"/>
      <c r="G47" s="74"/>
      <c r="H47" s="76"/>
      <c r="I47" s="74"/>
      <c r="J47" s="74"/>
      <c r="K47" s="74"/>
      <c r="L47" s="74"/>
      <c r="M47" s="74"/>
      <c r="N47" s="42"/>
      <c r="O47" s="42"/>
    </row>
    <row r="48" spans="5:15">
      <c r="E48" s="42" t="s">
        <v>80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</row>
  </sheetData>
  <mergeCells count="7">
    <mergeCell ref="B10:D10"/>
    <mergeCell ref="A4:D9"/>
    <mergeCell ref="E4:J4"/>
    <mergeCell ref="K4:M4"/>
    <mergeCell ref="N4:O9"/>
    <mergeCell ref="E5:J5"/>
    <mergeCell ref="K5:M5"/>
  </mergeCells>
  <printOptions horizontalCentered="1"/>
  <pageMargins left="0.11811023622047245" right="0.15748031496062992" top="0.6692913385826772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showGridLines="0" topLeftCell="A7" zoomScale="98" zoomScaleNormal="98" workbookViewId="0">
      <selection activeCell="H11" sqref="H11"/>
    </sheetView>
  </sheetViews>
  <sheetFormatPr defaultRowHeight="18.75"/>
  <cols>
    <col min="1" max="1" width="1.7109375" style="6" customWidth="1"/>
    <col min="2" max="2" width="9.140625" style="6"/>
    <col min="3" max="3" width="6" style="6" customWidth="1"/>
    <col min="4" max="4" width="11.28515625" style="6" customWidth="1"/>
    <col min="5" max="5" width="15.28515625" style="6" customWidth="1"/>
    <col min="6" max="6" width="14.140625" style="6" customWidth="1"/>
    <col min="7" max="7" width="12.85546875" style="6" customWidth="1"/>
    <col min="8" max="9" width="13.28515625" style="6" customWidth="1"/>
    <col min="10" max="11" width="15" style="6" customWidth="1"/>
    <col min="12" max="12" width="14.7109375" style="6" bestFit="1" customWidth="1"/>
    <col min="13" max="13" width="13.85546875" style="6" bestFit="1" customWidth="1"/>
    <col min="14" max="14" width="1.28515625" style="6" customWidth="1"/>
    <col min="15" max="15" width="36.140625" style="6" bestFit="1" customWidth="1"/>
    <col min="16" max="16" width="8.140625" style="6" customWidth="1"/>
    <col min="17" max="16384" width="9.140625" style="6"/>
  </cols>
  <sheetData>
    <row r="1" spans="1:15" s="77" customFormat="1" ht="21">
      <c r="B1" s="78" t="s">
        <v>0</v>
      </c>
      <c r="C1" s="79">
        <v>16.2</v>
      </c>
      <c r="D1" s="78" t="s">
        <v>81</v>
      </c>
    </row>
    <row r="2" spans="1:15" s="80" customFormat="1" ht="19.5">
      <c r="B2" s="81" t="s">
        <v>2</v>
      </c>
      <c r="C2" s="82">
        <v>16.2</v>
      </c>
      <c r="D2" s="81" t="s">
        <v>82</v>
      </c>
    </row>
    <row r="3" spans="1:15" ht="4.5" customHeight="1"/>
    <row r="4" spans="1:15">
      <c r="A4" s="7" t="s">
        <v>4</v>
      </c>
      <c r="B4" s="7"/>
      <c r="C4" s="7"/>
      <c r="D4" s="8"/>
      <c r="E4" s="9" t="s">
        <v>5</v>
      </c>
      <c r="F4" s="7"/>
      <c r="G4" s="7"/>
      <c r="H4" s="7"/>
      <c r="I4" s="7"/>
      <c r="J4" s="8"/>
      <c r="K4" s="10" t="s">
        <v>6</v>
      </c>
      <c r="L4" s="11"/>
      <c r="M4" s="11"/>
      <c r="N4" s="9" t="s">
        <v>7</v>
      </c>
      <c r="O4" s="12"/>
    </row>
    <row r="5" spans="1:15" ht="16.5" customHeight="1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8" t="s">
        <v>9</v>
      </c>
      <c r="L5" s="19"/>
      <c r="M5" s="20"/>
      <c r="N5" s="21"/>
      <c r="O5" s="22"/>
    </row>
    <row r="6" spans="1:15" ht="22.5" customHeight="1">
      <c r="A6" s="13"/>
      <c r="B6" s="13"/>
      <c r="C6" s="13"/>
      <c r="D6" s="14"/>
      <c r="E6" s="23"/>
      <c r="F6" s="23"/>
      <c r="G6" s="23"/>
      <c r="H6" s="23"/>
      <c r="I6" s="23"/>
      <c r="J6" s="24"/>
      <c r="K6" s="23"/>
      <c r="L6" s="23" t="s">
        <v>6</v>
      </c>
      <c r="M6" s="23" t="s">
        <v>6</v>
      </c>
      <c r="N6" s="21"/>
      <c r="O6" s="22"/>
    </row>
    <row r="7" spans="1:15" ht="22.5" customHeight="1">
      <c r="A7" s="13"/>
      <c r="B7" s="13"/>
      <c r="C7" s="13"/>
      <c r="D7" s="14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1"/>
      <c r="O7" s="22"/>
    </row>
    <row r="8" spans="1:15" ht="21" customHeight="1">
      <c r="A8" s="13"/>
      <c r="B8" s="13"/>
      <c r="C8" s="13"/>
      <c r="D8" s="14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25" t="s">
        <v>27</v>
      </c>
      <c r="N8" s="21"/>
      <c r="O8" s="22"/>
    </row>
    <row r="9" spans="1:15" ht="21" customHeight="1">
      <c r="A9" s="16"/>
      <c r="B9" s="16"/>
      <c r="C9" s="16"/>
      <c r="D9" s="17"/>
      <c r="E9" s="26" t="s">
        <v>28</v>
      </c>
      <c r="F9" s="26" t="s">
        <v>29</v>
      </c>
      <c r="G9" s="26"/>
      <c r="H9" s="26" t="s">
        <v>30</v>
      </c>
      <c r="I9" s="26"/>
      <c r="J9" s="26"/>
      <c r="K9" s="26" t="s">
        <v>9</v>
      </c>
      <c r="L9" s="26" t="s">
        <v>31</v>
      </c>
      <c r="M9" s="26" t="s">
        <v>32</v>
      </c>
      <c r="N9" s="27"/>
      <c r="O9" s="28"/>
    </row>
    <row r="10" spans="1:15" ht="24.6" customHeight="1">
      <c r="A10" s="35"/>
      <c r="B10" s="65" t="s">
        <v>83</v>
      </c>
      <c r="C10" s="65"/>
      <c r="D10" s="71"/>
      <c r="E10" s="72">
        <f>SUM(E11:E21)</f>
        <v>126737364.07999997</v>
      </c>
      <c r="F10" s="72">
        <f t="shared" ref="F10:M10" si="0">SUM(F11:F21)</f>
        <v>2339425.6</v>
      </c>
      <c r="G10" s="72">
        <f t="shared" si="0"/>
        <v>2832002.2999999993</v>
      </c>
      <c r="H10" s="72">
        <f t="shared" si="0"/>
        <v>4827198</v>
      </c>
      <c r="I10" s="72">
        <f t="shared" si="0"/>
        <v>2997896.96</v>
      </c>
      <c r="J10" s="72">
        <f t="shared" si="0"/>
        <v>184827676.94</v>
      </c>
      <c r="K10" s="72">
        <f t="shared" si="0"/>
        <v>160454515.62999997</v>
      </c>
      <c r="L10" s="72">
        <f t="shared" si="0"/>
        <v>99076874.340000004</v>
      </c>
      <c r="M10" s="72">
        <f t="shared" si="0"/>
        <v>44030432.82</v>
      </c>
      <c r="N10" s="34" t="s">
        <v>84</v>
      </c>
    </row>
    <row r="11" spans="1:15" ht="24.6" customHeight="1">
      <c r="A11" s="35"/>
      <c r="B11" s="66" t="s">
        <v>85</v>
      </c>
      <c r="C11" s="66"/>
      <c r="D11" s="71"/>
      <c r="E11" s="40">
        <v>11980202.43</v>
      </c>
      <c r="F11" s="40">
        <v>652610.85</v>
      </c>
      <c r="G11" s="40">
        <v>1000966.76</v>
      </c>
      <c r="H11" s="45" t="s">
        <v>46</v>
      </c>
      <c r="I11" s="40">
        <v>1421346</v>
      </c>
      <c r="J11" s="40">
        <v>12069416</v>
      </c>
      <c r="K11" s="40">
        <v>15408710.92</v>
      </c>
      <c r="L11" s="40">
        <v>4800330</v>
      </c>
      <c r="M11" s="40">
        <v>5680536.2699999996</v>
      </c>
      <c r="N11" s="41"/>
      <c r="O11" s="6" t="s">
        <v>86</v>
      </c>
    </row>
    <row r="12" spans="1:15" ht="24.6" customHeight="1">
      <c r="A12" s="35"/>
      <c r="B12" s="39" t="s">
        <v>87</v>
      </c>
      <c r="C12" s="39"/>
      <c r="D12" s="71"/>
      <c r="E12" s="40">
        <v>12636140.01</v>
      </c>
      <c r="F12" s="40">
        <v>787049.75</v>
      </c>
      <c r="G12" s="40">
        <v>107676.68</v>
      </c>
      <c r="H12" s="45">
        <v>1734869</v>
      </c>
      <c r="I12" s="40">
        <v>16872.560000000001</v>
      </c>
      <c r="J12" s="40">
        <v>11190571</v>
      </c>
      <c r="K12" s="40">
        <v>17591041.010000002</v>
      </c>
      <c r="L12" s="40">
        <v>1527630</v>
      </c>
      <c r="M12" s="45">
        <v>6807634.6900000004</v>
      </c>
      <c r="N12" s="41"/>
      <c r="O12" s="6" t="s">
        <v>88</v>
      </c>
    </row>
    <row r="13" spans="1:15" s="55" customFormat="1" ht="24.6" customHeight="1">
      <c r="A13" s="54"/>
      <c r="B13" s="54" t="s">
        <v>89</v>
      </c>
      <c r="C13" s="54"/>
      <c r="D13" s="73"/>
      <c r="E13" s="59">
        <v>14643607.039999999</v>
      </c>
      <c r="F13" s="59">
        <v>162348.5</v>
      </c>
      <c r="G13" s="40">
        <v>335277.58</v>
      </c>
      <c r="H13" s="60">
        <v>19385</v>
      </c>
      <c r="I13" s="59">
        <v>862767</v>
      </c>
      <c r="J13" s="59">
        <v>26991863.899999999</v>
      </c>
      <c r="K13" s="59">
        <v>22081246.219999999</v>
      </c>
      <c r="L13" s="60">
        <v>13464993.76</v>
      </c>
      <c r="M13" s="59">
        <v>4523118</v>
      </c>
      <c r="N13" s="54"/>
      <c r="O13" s="54" t="s">
        <v>90</v>
      </c>
    </row>
    <row r="14" spans="1:15" s="54" customFormat="1" ht="24.6" customHeight="1">
      <c r="B14" s="54" t="s">
        <v>91</v>
      </c>
      <c r="D14" s="73"/>
      <c r="E14" s="59">
        <v>10352946.15</v>
      </c>
      <c r="F14" s="59">
        <v>73167.5</v>
      </c>
      <c r="G14" s="59">
        <v>112343.05</v>
      </c>
      <c r="H14" s="59">
        <v>637543</v>
      </c>
      <c r="I14" s="59">
        <v>150330</v>
      </c>
      <c r="J14" s="59">
        <v>19458021.059999999</v>
      </c>
      <c r="K14" s="59">
        <v>14397477.140000001</v>
      </c>
      <c r="L14" s="59">
        <v>8846587.1300000008</v>
      </c>
      <c r="M14" s="59">
        <v>7700427.21</v>
      </c>
      <c r="O14" s="54" t="s">
        <v>92</v>
      </c>
    </row>
    <row r="15" spans="1:15" s="55" customFormat="1" ht="24.6" customHeight="1">
      <c r="A15" s="56"/>
      <c r="B15" s="57" t="s">
        <v>93</v>
      </c>
      <c r="C15" s="57"/>
      <c r="D15" s="58"/>
      <c r="E15" s="59">
        <v>13257663.77</v>
      </c>
      <c r="F15" s="59">
        <v>17295</v>
      </c>
      <c r="G15" s="59">
        <v>751743.64</v>
      </c>
      <c r="H15" s="60" t="s">
        <v>46</v>
      </c>
      <c r="I15" s="59">
        <v>106400</v>
      </c>
      <c r="J15" s="59">
        <v>23073285</v>
      </c>
      <c r="K15" s="59">
        <v>15051372.470000001</v>
      </c>
      <c r="L15" s="59">
        <v>19735766.850000001</v>
      </c>
      <c r="M15" s="59">
        <v>3882561.52</v>
      </c>
      <c r="N15" s="83"/>
      <c r="O15" s="64" t="s">
        <v>94</v>
      </c>
    </row>
    <row r="16" spans="1:15" s="55" customFormat="1" ht="24.6" customHeight="1">
      <c r="A16" s="56"/>
      <c r="B16" s="57" t="s">
        <v>95</v>
      </c>
      <c r="C16" s="57"/>
      <c r="D16" s="58"/>
      <c r="E16" s="59">
        <v>11370979.49</v>
      </c>
      <c r="F16" s="59">
        <v>295689</v>
      </c>
      <c r="G16" s="59">
        <v>123385.58</v>
      </c>
      <c r="H16" s="60">
        <v>462272</v>
      </c>
      <c r="I16" s="60">
        <v>90750</v>
      </c>
      <c r="J16" s="59">
        <v>18611339.600000001</v>
      </c>
      <c r="K16" s="59">
        <v>11677660.529999999</v>
      </c>
      <c r="L16" s="59">
        <v>12657955</v>
      </c>
      <c r="M16" s="59">
        <v>1311242</v>
      </c>
      <c r="N16" s="54"/>
      <c r="O16" s="57" t="s">
        <v>96</v>
      </c>
    </row>
    <row r="17" spans="1:15" s="55" customFormat="1" ht="24.6" customHeight="1">
      <c r="A17" s="54"/>
      <c r="B17" s="54" t="s">
        <v>97</v>
      </c>
      <c r="C17" s="54"/>
      <c r="D17" s="73"/>
      <c r="E17" s="59">
        <v>10617055.85</v>
      </c>
      <c r="F17" s="59">
        <v>87618</v>
      </c>
      <c r="G17" s="59">
        <v>88663.05</v>
      </c>
      <c r="H17" s="60">
        <v>614859</v>
      </c>
      <c r="I17" s="59">
        <v>128160</v>
      </c>
      <c r="J17" s="59">
        <v>18208501.82</v>
      </c>
      <c r="K17" s="59">
        <v>13652776.550000001</v>
      </c>
      <c r="L17" s="59">
        <v>12592637.66</v>
      </c>
      <c r="M17" s="59">
        <v>2350286.5299999998</v>
      </c>
      <c r="N17" s="54"/>
      <c r="O17" s="54" t="s">
        <v>98</v>
      </c>
    </row>
    <row r="18" spans="1:15" s="55" customFormat="1" ht="24.6" customHeight="1">
      <c r="A18" s="54"/>
      <c r="B18" s="54" t="s">
        <v>99</v>
      </c>
      <c r="C18" s="54"/>
      <c r="D18" s="73"/>
      <c r="E18" s="59">
        <v>9858801.0199999996</v>
      </c>
      <c r="F18" s="59">
        <v>185570</v>
      </c>
      <c r="G18" s="59">
        <v>100233.11</v>
      </c>
      <c r="H18" s="60">
        <v>40345</v>
      </c>
      <c r="I18" s="59">
        <v>900</v>
      </c>
      <c r="J18" s="59">
        <v>10226126</v>
      </c>
      <c r="K18" s="59">
        <v>9588531.3800000008</v>
      </c>
      <c r="L18" s="59">
        <v>10175785.779999999</v>
      </c>
      <c r="M18" s="59">
        <v>410117</v>
      </c>
      <c r="N18" s="54"/>
      <c r="O18" s="54" t="s">
        <v>100</v>
      </c>
    </row>
    <row r="19" spans="1:15" s="55" customFormat="1" ht="24.6" customHeight="1">
      <c r="A19" s="56"/>
      <c r="B19" s="57" t="s">
        <v>101</v>
      </c>
      <c r="C19" s="57"/>
      <c r="D19" s="58"/>
      <c r="E19" s="59">
        <v>11147965.800000001</v>
      </c>
      <c r="F19" s="59">
        <v>9220</v>
      </c>
      <c r="G19" s="59">
        <v>91960.960000000006</v>
      </c>
      <c r="H19" s="60">
        <v>405047</v>
      </c>
      <c r="I19" s="59">
        <v>84901.4</v>
      </c>
      <c r="J19" s="59">
        <v>21371794</v>
      </c>
      <c r="K19" s="59">
        <v>16760622.73</v>
      </c>
      <c r="L19" s="59">
        <v>3781082</v>
      </c>
      <c r="M19" s="59">
        <v>3698511.5</v>
      </c>
      <c r="N19" s="54"/>
      <c r="O19" s="57" t="s">
        <v>102</v>
      </c>
    </row>
    <row r="20" spans="1:15" s="55" customFormat="1" ht="24.6" customHeight="1">
      <c r="A20" s="56"/>
      <c r="B20" s="57" t="s">
        <v>103</v>
      </c>
      <c r="C20" s="57"/>
      <c r="D20" s="58"/>
      <c r="E20" s="59">
        <v>10703131.99</v>
      </c>
      <c r="F20" s="59">
        <v>68857</v>
      </c>
      <c r="G20" s="59">
        <v>79834.38</v>
      </c>
      <c r="H20" s="60">
        <v>277104</v>
      </c>
      <c r="I20" s="59">
        <v>60310</v>
      </c>
      <c r="J20" s="59">
        <v>11604164.6</v>
      </c>
      <c r="K20" s="59">
        <v>11173168.17</v>
      </c>
      <c r="L20" s="59">
        <v>9803657.25</v>
      </c>
      <c r="M20" s="59">
        <v>1248167</v>
      </c>
      <c r="N20" s="83"/>
      <c r="O20" s="64" t="s">
        <v>104</v>
      </c>
    </row>
    <row r="21" spans="1:15" s="55" customFormat="1" ht="24.6" customHeight="1">
      <c r="A21" s="54"/>
      <c r="B21" s="54" t="s">
        <v>105</v>
      </c>
      <c r="C21" s="54"/>
      <c r="D21" s="73"/>
      <c r="E21" s="59">
        <v>10168870.529999999</v>
      </c>
      <c r="F21" s="60" t="s">
        <v>46</v>
      </c>
      <c r="G21" s="59">
        <v>39917.51</v>
      </c>
      <c r="H21" s="60">
        <v>635774</v>
      </c>
      <c r="I21" s="59">
        <v>75160</v>
      </c>
      <c r="J21" s="59">
        <v>12022593.960000001</v>
      </c>
      <c r="K21" s="59">
        <v>13071908.51</v>
      </c>
      <c r="L21" s="59">
        <v>1690448.91</v>
      </c>
      <c r="M21" s="59">
        <v>6417831.0999999996</v>
      </c>
      <c r="N21" s="54"/>
      <c r="O21" s="54" t="s">
        <v>106</v>
      </c>
    </row>
    <row r="22" spans="1:15" s="55" customFormat="1" ht="24.6" customHeight="1">
      <c r="A22" s="56"/>
      <c r="B22" s="84" t="s">
        <v>107</v>
      </c>
      <c r="C22" s="84"/>
      <c r="D22" s="85"/>
      <c r="E22" s="86">
        <f>SUM(E23:E27)</f>
        <v>58017459.810000002</v>
      </c>
      <c r="F22" s="86">
        <f t="shared" ref="F22:M22" si="1">SUM(F23:F27)</f>
        <v>613254.35</v>
      </c>
      <c r="G22" s="86">
        <f t="shared" si="1"/>
        <v>1263042.8099999998</v>
      </c>
      <c r="H22" s="86">
        <f t="shared" si="1"/>
        <v>1038707.0900000001</v>
      </c>
      <c r="I22" s="86">
        <f t="shared" si="1"/>
        <v>491765.65</v>
      </c>
      <c r="J22" s="86">
        <f t="shared" si="1"/>
        <v>80971577.310000002</v>
      </c>
      <c r="K22" s="86">
        <f t="shared" si="1"/>
        <v>78992551.900000006</v>
      </c>
      <c r="L22" s="86">
        <f t="shared" si="1"/>
        <v>23590941.989999998</v>
      </c>
      <c r="M22" s="86">
        <f t="shared" si="1"/>
        <v>16143101.140000001</v>
      </c>
      <c r="N22" s="87" t="s">
        <v>108</v>
      </c>
      <c r="O22" s="56"/>
    </row>
    <row r="23" spans="1:15" s="55" customFormat="1" ht="24.6" customHeight="1">
      <c r="A23" s="54"/>
      <c r="B23" s="62" t="s">
        <v>109</v>
      </c>
      <c r="C23" s="62"/>
      <c r="D23" s="88"/>
      <c r="E23" s="59">
        <v>13970267.07</v>
      </c>
      <c r="F23" s="59">
        <v>190120</v>
      </c>
      <c r="G23" s="59">
        <v>884183.88</v>
      </c>
      <c r="H23" s="53" t="s">
        <v>46</v>
      </c>
      <c r="I23" s="59">
        <v>74931</v>
      </c>
      <c r="J23" s="59">
        <v>16283244</v>
      </c>
      <c r="K23" s="59">
        <v>22683317.300000001</v>
      </c>
      <c r="L23" s="59">
        <v>1999000</v>
      </c>
      <c r="M23" s="59">
        <v>6434833.4400000004</v>
      </c>
      <c r="N23" s="89"/>
      <c r="O23" s="55" t="s">
        <v>110</v>
      </c>
    </row>
    <row r="24" spans="1:15" s="55" customFormat="1" ht="24.6" customHeight="1">
      <c r="A24" s="56"/>
      <c r="B24" s="57" t="s">
        <v>111</v>
      </c>
      <c r="C24" s="57"/>
      <c r="D24" s="58"/>
      <c r="E24" s="59">
        <v>10448125.92</v>
      </c>
      <c r="F24" s="59">
        <v>8210</v>
      </c>
      <c r="G24" s="59">
        <v>72031.61</v>
      </c>
      <c r="H24" s="60">
        <v>194058</v>
      </c>
      <c r="I24" s="59">
        <v>71980</v>
      </c>
      <c r="J24" s="59">
        <v>16402929</v>
      </c>
      <c r="K24" s="59">
        <v>12426464.390000001</v>
      </c>
      <c r="L24" s="59">
        <v>12487087</v>
      </c>
      <c r="M24" s="59">
        <v>735755</v>
      </c>
      <c r="N24" s="54"/>
      <c r="O24" s="54" t="s">
        <v>112</v>
      </c>
    </row>
    <row r="25" spans="1:15" s="55" customFormat="1" ht="24.6" customHeight="1">
      <c r="A25" s="54"/>
      <c r="B25" s="54" t="s">
        <v>113</v>
      </c>
      <c r="C25" s="54"/>
      <c r="D25" s="73"/>
      <c r="E25" s="59">
        <v>14858200.289999999</v>
      </c>
      <c r="F25" s="59">
        <v>384262.5</v>
      </c>
      <c r="G25" s="59">
        <v>185007.23</v>
      </c>
      <c r="H25" s="59">
        <v>19416</v>
      </c>
      <c r="I25" s="59">
        <v>189520</v>
      </c>
      <c r="J25" s="59">
        <v>29279247</v>
      </c>
      <c r="K25" s="59">
        <v>18854686.850000001</v>
      </c>
      <c r="L25" s="59">
        <v>6234644</v>
      </c>
      <c r="M25" s="59">
        <v>1573371</v>
      </c>
      <c r="N25" s="54"/>
      <c r="O25" s="54" t="s">
        <v>114</v>
      </c>
    </row>
    <row r="26" spans="1:15" s="55" customFormat="1" ht="24.6" customHeight="1">
      <c r="A26" s="54"/>
      <c r="B26" s="54" t="s">
        <v>115</v>
      </c>
      <c r="C26" s="54"/>
      <c r="D26" s="73"/>
      <c r="E26" s="59">
        <v>11447041.640000001</v>
      </c>
      <c r="F26" s="59">
        <v>30021.85</v>
      </c>
      <c r="G26" s="59">
        <v>38112.15</v>
      </c>
      <c r="H26" s="60">
        <v>320495.09000000003</v>
      </c>
      <c r="I26" s="59">
        <v>60984.65</v>
      </c>
      <c r="J26" s="59">
        <v>13042095</v>
      </c>
      <c r="K26" s="59">
        <v>16561490.220000001</v>
      </c>
      <c r="L26" s="59">
        <v>1437934.56</v>
      </c>
      <c r="M26" s="60">
        <v>6678383.7000000002</v>
      </c>
      <c r="N26" s="54"/>
      <c r="O26" s="54" t="s">
        <v>116</v>
      </c>
    </row>
    <row r="27" spans="1:15" s="55" customFormat="1" ht="24.6" customHeight="1">
      <c r="A27" s="54"/>
      <c r="B27" s="54" t="s">
        <v>97</v>
      </c>
      <c r="C27" s="54"/>
      <c r="D27" s="73"/>
      <c r="E27" s="59">
        <v>7293824.8899999997</v>
      </c>
      <c r="F27" s="59">
        <v>640</v>
      </c>
      <c r="G27" s="59">
        <v>83707.94</v>
      </c>
      <c r="H27" s="60">
        <v>504738</v>
      </c>
      <c r="I27" s="59">
        <v>94350</v>
      </c>
      <c r="J27" s="59">
        <v>5964062.3099999996</v>
      </c>
      <c r="K27" s="59">
        <v>8466593.1400000006</v>
      </c>
      <c r="L27" s="59">
        <v>1432276.43</v>
      </c>
      <c r="M27" s="59">
        <v>720758</v>
      </c>
      <c r="N27" s="54"/>
      <c r="O27" s="54" t="s">
        <v>98</v>
      </c>
    </row>
    <row r="29" spans="1:15">
      <c r="E29" s="74"/>
      <c r="F29" s="74"/>
      <c r="G29" s="74"/>
      <c r="H29" s="75"/>
      <c r="I29" s="74"/>
      <c r="J29" s="74"/>
      <c r="K29" s="74"/>
      <c r="L29" s="74"/>
      <c r="M29" s="74"/>
      <c r="N29" s="42"/>
      <c r="O29" s="42"/>
    </row>
    <row r="30" spans="1:15">
      <c r="E30" s="74"/>
      <c r="F30" s="74"/>
      <c r="G30" s="74"/>
      <c r="H30" s="76"/>
      <c r="I30" s="74"/>
      <c r="J30" s="74"/>
      <c r="K30" s="74"/>
      <c r="L30" s="74"/>
      <c r="M30" s="74"/>
      <c r="N30" s="42"/>
      <c r="O30" s="42"/>
    </row>
    <row r="31" spans="1:15">
      <c r="E31" s="42" t="s">
        <v>80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</row>
  </sheetData>
  <mergeCells count="6">
    <mergeCell ref="A4:D9"/>
    <mergeCell ref="E4:J4"/>
    <mergeCell ref="K4:M4"/>
    <mergeCell ref="N4:O9"/>
    <mergeCell ref="E5:J5"/>
    <mergeCell ref="K5:M5"/>
  </mergeCells>
  <printOptions horizontalCentered="1"/>
  <pageMargins left="0.11811023622047245" right="0.15748031496062992" top="1.1023622047244095" bottom="0.19685039370078741" header="0.51181102362204722" footer="0.51181102362204722"/>
  <pageSetup paperSize="9" scale="8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zoomScale="98" zoomScaleNormal="98" workbookViewId="0">
      <selection activeCell="H11" sqref="H11"/>
    </sheetView>
  </sheetViews>
  <sheetFormatPr defaultRowHeight="18.75"/>
  <cols>
    <col min="1" max="1" width="1.42578125" style="55" customWidth="1"/>
    <col min="2" max="2" width="9.140625" style="55"/>
    <col min="3" max="3" width="6.5703125" style="55" customWidth="1"/>
    <col min="4" max="4" width="7.85546875" style="55" customWidth="1"/>
    <col min="5" max="5" width="15" style="55" customWidth="1"/>
    <col min="6" max="9" width="13.28515625" style="55" customWidth="1"/>
    <col min="10" max="10" width="14" style="55" bestFit="1" customWidth="1"/>
    <col min="11" max="13" width="13.7109375" style="55" customWidth="1"/>
    <col min="14" max="14" width="1.28515625" style="55" customWidth="1"/>
    <col min="15" max="15" width="34.5703125" style="55" bestFit="1" customWidth="1"/>
    <col min="16" max="16384" width="9.140625" style="55"/>
  </cols>
  <sheetData>
    <row r="1" spans="1:15" s="90" customFormat="1" ht="21">
      <c r="B1" s="91" t="s">
        <v>0</v>
      </c>
      <c r="C1" s="92">
        <v>16.2</v>
      </c>
      <c r="D1" s="91" t="s">
        <v>81</v>
      </c>
    </row>
    <row r="2" spans="1:15" s="93" customFormat="1" ht="19.5">
      <c r="B2" s="94" t="s">
        <v>2</v>
      </c>
      <c r="C2" s="95">
        <v>16.2</v>
      </c>
      <c r="D2" s="94" t="s">
        <v>117</v>
      </c>
    </row>
    <row r="3" spans="1:15" ht="4.5" customHeight="1"/>
    <row r="4" spans="1:15" ht="23.25" customHeight="1">
      <c r="A4" s="96" t="s">
        <v>4</v>
      </c>
      <c r="B4" s="96"/>
      <c r="C4" s="96"/>
      <c r="D4" s="97"/>
      <c r="E4" s="98" t="s">
        <v>5</v>
      </c>
      <c r="F4" s="96"/>
      <c r="G4" s="96"/>
      <c r="H4" s="96"/>
      <c r="I4" s="96"/>
      <c r="J4" s="97"/>
      <c r="K4" s="99" t="s">
        <v>6</v>
      </c>
      <c r="L4" s="100"/>
      <c r="M4" s="100"/>
      <c r="N4" s="98" t="s">
        <v>7</v>
      </c>
      <c r="O4" s="101"/>
    </row>
    <row r="5" spans="1:15" ht="23.25" customHeight="1">
      <c r="A5" s="102"/>
      <c r="B5" s="102"/>
      <c r="C5" s="102"/>
      <c r="D5" s="103"/>
      <c r="E5" s="104" t="s">
        <v>8</v>
      </c>
      <c r="F5" s="105"/>
      <c r="G5" s="105"/>
      <c r="H5" s="105"/>
      <c r="I5" s="105"/>
      <c r="J5" s="106"/>
      <c r="K5" s="107" t="s">
        <v>9</v>
      </c>
      <c r="L5" s="108"/>
      <c r="M5" s="109"/>
      <c r="N5" s="110"/>
      <c r="O5" s="111"/>
    </row>
    <row r="6" spans="1:15" ht="23.25" customHeight="1">
      <c r="A6" s="102"/>
      <c r="B6" s="102"/>
      <c r="C6" s="102"/>
      <c r="D6" s="103"/>
      <c r="E6" s="112"/>
      <c r="F6" s="112"/>
      <c r="G6" s="112"/>
      <c r="H6" s="112"/>
      <c r="I6" s="112"/>
      <c r="J6" s="113"/>
      <c r="K6" s="112"/>
      <c r="L6" s="112" t="s">
        <v>6</v>
      </c>
      <c r="M6" s="112" t="s">
        <v>6</v>
      </c>
      <c r="N6" s="110"/>
      <c r="O6" s="111"/>
    </row>
    <row r="7" spans="1:15" ht="23.25" customHeight="1">
      <c r="A7" s="102"/>
      <c r="B7" s="102"/>
      <c r="C7" s="102"/>
      <c r="D7" s="103"/>
      <c r="E7" s="114" t="s">
        <v>10</v>
      </c>
      <c r="F7" s="114" t="s">
        <v>11</v>
      </c>
      <c r="G7" s="114" t="s">
        <v>12</v>
      </c>
      <c r="H7" s="114" t="s">
        <v>13</v>
      </c>
      <c r="I7" s="114" t="s">
        <v>14</v>
      </c>
      <c r="J7" s="114" t="s">
        <v>15</v>
      </c>
      <c r="K7" s="114" t="s">
        <v>16</v>
      </c>
      <c r="L7" s="114" t="s">
        <v>17</v>
      </c>
      <c r="M7" s="114" t="s">
        <v>18</v>
      </c>
      <c r="N7" s="110"/>
      <c r="O7" s="111"/>
    </row>
    <row r="8" spans="1:15" ht="23.25" customHeight="1">
      <c r="A8" s="102"/>
      <c r="B8" s="102"/>
      <c r="C8" s="102"/>
      <c r="D8" s="103"/>
      <c r="E8" s="114" t="s">
        <v>19</v>
      </c>
      <c r="F8" s="114" t="s">
        <v>20</v>
      </c>
      <c r="G8" s="114" t="s">
        <v>21</v>
      </c>
      <c r="H8" s="114" t="s">
        <v>22</v>
      </c>
      <c r="I8" s="114" t="s">
        <v>23</v>
      </c>
      <c r="J8" s="114" t="s">
        <v>24</v>
      </c>
      <c r="K8" s="114" t="s">
        <v>25</v>
      </c>
      <c r="L8" s="114" t="s">
        <v>26</v>
      </c>
      <c r="M8" s="114" t="s">
        <v>27</v>
      </c>
      <c r="N8" s="110"/>
      <c r="O8" s="111"/>
    </row>
    <row r="9" spans="1:15" ht="23.25" customHeight="1">
      <c r="A9" s="105"/>
      <c r="B9" s="105"/>
      <c r="C9" s="105"/>
      <c r="D9" s="106"/>
      <c r="E9" s="115" t="s">
        <v>28</v>
      </c>
      <c r="F9" s="115" t="s">
        <v>29</v>
      </c>
      <c r="G9" s="115"/>
      <c r="H9" s="115" t="s">
        <v>30</v>
      </c>
      <c r="I9" s="115"/>
      <c r="J9" s="115"/>
      <c r="K9" s="115" t="s">
        <v>9</v>
      </c>
      <c r="L9" s="115" t="s">
        <v>31</v>
      </c>
      <c r="M9" s="115" t="s">
        <v>32</v>
      </c>
      <c r="N9" s="116"/>
      <c r="O9" s="117"/>
    </row>
    <row r="10" spans="1:15" ht="24.95" customHeight="1">
      <c r="A10" s="56"/>
      <c r="B10" s="84" t="s">
        <v>118</v>
      </c>
      <c r="C10" s="84"/>
      <c r="D10" s="85"/>
      <c r="E10" s="86">
        <f>SUM(E11)</f>
        <v>15628722.4</v>
      </c>
      <c r="F10" s="86">
        <f t="shared" ref="F10:M10" si="0">SUM(F11)</f>
        <v>615897</v>
      </c>
      <c r="G10" s="86">
        <f t="shared" si="0"/>
        <v>155838.93</v>
      </c>
      <c r="H10" s="53" t="s">
        <v>46</v>
      </c>
      <c r="I10" s="86">
        <f t="shared" si="0"/>
        <v>1542520</v>
      </c>
      <c r="J10" s="86">
        <f t="shared" si="0"/>
        <v>16378629</v>
      </c>
      <c r="K10" s="86">
        <f t="shared" si="0"/>
        <v>24930095.469999999</v>
      </c>
      <c r="L10" s="86">
        <f t="shared" si="0"/>
        <v>4742860</v>
      </c>
      <c r="M10" s="86">
        <f t="shared" si="0"/>
        <v>4162966</v>
      </c>
      <c r="N10" s="87" t="s">
        <v>119</v>
      </c>
      <c r="O10" s="56"/>
    </row>
    <row r="11" spans="1:15" ht="24.95" customHeight="1">
      <c r="A11" s="56"/>
      <c r="B11" s="62" t="s">
        <v>120</v>
      </c>
      <c r="C11" s="62"/>
      <c r="D11" s="85"/>
      <c r="E11" s="59">
        <v>15628722.4</v>
      </c>
      <c r="F11" s="59">
        <v>615897</v>
      </c>
      <c r="G11" s="59">
        <v>155838.93</v>
      </c>
      <c r="H11" s="53" t="s">
        <v>46</v>
      </c>
      <c r="I11" s="59">
        <v>1542520</v>
      </c>
      <c r="J11" s="59">
        <v>16378629</v>
      </c>
      <c r="K11" s="59">
        <v>24930095.469999999</v>
      </c>
      <c r="L11" s="59">
        <v>4742860</v>
      </c>
      <c r="M11" s="59">
        <v>4162966</v>
      </c>
      <c r="N11" s="89"/>
      <c r="O11" s="55" t="s">
        <v>121</v>
      </c>
    </row>
    <row r="12" spans="1:15" ht="24.95" customHeight="1">
      <c r="A12" s="54"/>
      <c r="B12" s="84" t="s">
        <v>122</v>
      </c>
      <c r="C12" s="62"/>
      <c r="D12" s="88"/>
      <c r="E12" s="86">
        <f>SUM(E13:E14)</f>
        <v>23977939.66</v>
      </c>
      <c r="F12" s="86">
        <f t="shared" ref="F12:M12" si="1">SUM(F13:F14)</f>
        <v>404133</v>
      </c>
      <c r="G12" s="86">
        <f t="shared" si="1"/>
        <v>122720.51000000001</v>
      </c>
      <c r="H12" s="118">
        <f t="shared" si="1"/>
        <v>503084</v>
      </c>
      <c r="I12" s="86">
        <f t="shared" si="1"/>
        <v>830530</v>
      </c>
      <c r="J12" s="86">
        <f t="shared" si="1"/>
        <v>34427887.519999996</v>
      </c>
      <c r="K12" s="86">
        <f t="shared" si="1"/>
        <v>37095718.75</v>
      </c>
      <c r="L12" s="86">
        <f t="shared" si="1"/>
        <v>7156756.9199999999</v>
      </c>
      <c r="M12" s="86">
        <f t="shared" si="1"/>
        <v>12828771.98</v>
      </c>
      <c r="N12" s="87" t="s">
        <v>123</v>
      </c>
      <c r="O12" s="54"/>
    </row>
    <row r="13" spans="1:15" ht="24.95" customHeight="1">
      <c r="A13" s="54"/>
      <c r="B13" s="62" t="s">
        <v>124</v>
      </c>
      <c r="C13" s="62"/>
      <c r="D13" s="88"/>
      <c r="E13" s="59">
        <v>15254050.140000001</v>
      </c>
      <c r="F13" s="59">
        <v>302927</v>
      </c>
      <c r="G13" s="59">
        <v>69607.5</v>
      </c>
      <c r="H13" s="53" t="s">
        <v>46</v>
      </c>
      <c r="I13" s="59">
        <v>638508</v>
      </c>
      <c r="J13" s="59">
        <v>19529192.52</v>
      </c>
      <c r="K13" s="59">
        <v>22800762.460000001</v>
      </c>
      <c r="L13" s="59">
        <v>2030481.92</v>
      </c>
      <c r="M13" s="59">
        <v>6629952.9800000004</v>
      </c>
      <c r="N13" s="89"/>
      <c r="O13" s="55" t="s">
        <v>125</v>
      </c>
    </row>
    <row r="14" spans="1:15" s="54" customFormat="1" ht="24.95" customHeight="1">
      <c r="B14" s="62" t="s">
        <v>126</v>
      </c>
      <c r="C14" s="62"/>
      <c r="D14" s="88"/>
      <c r="E14" s="59">
        <v>8723889.5199999996</v>
      </c>
      <c r="F14" s="59">
        <v>101206</v>
      </c>
      <c r="G14" s="59">
        <v>53113.01</v>
      </c>
      <c r="H14" s="60">
        <v>503084</v>
      </c>
      <c r="I14" s="59">
        <v>192022</v>
      </c>
      <c r="J14" s="59">
        <v>14898695</v>
      </c>
      <c r="K14" s="59">
        <v>14294956.289999999</v>
      </c>
      <c r="L14" s="59">
        <v>5126275</v>
      </c>
      <c r="M14" s="59">
        <v>6198819</v>
      </c>
      <c r="N14" s="89"/>
      <c r="O14" s="54" t="s">
        <v>127</v>
      </c>
    </row>
    <row r="15" spans="1:15" s="54" customFormat="1" ht="24.95" customHeight="1">
      <c r="A15" s="50"/>
      <c r="B15" s="50" t="s">
        <v>128</v>
      </c>
      <c r="C15" s="50"/>
      <c r="D15" s="51"/>
      <c r="E15" s="52">
        <f>SUM(E16:E17)</f>
        <v>22396725.899999999</v>
      </c>
      <c r="F15" s="52">
        <f t="shared" ref="F15:M15" si="2">SUM(F16:F17)</f>
        <v>170837.39</v>
      </c>
      <c r="G15" s="52">
        <f t="shared" si="2"/>
        <v>75345.210000000006</v>
      </c>
      <c r="H15" s="52">
        <f t="shared" si="2"/>
        <v>1379866</v>
      </c>
      <c r="I15" s="52">
        <f t="shared" si="2"/>
        <v>83045.26999999999</v>
      </c>
      <c r="J15" s="52">
        <f t="shared" si="2"/>
        <v>32009147.130000003</v>
      </c>
      <c r="K15" s="52">
        <f t="shared" si="2"/>
        <v>32968817.450000003</v>
      </c>
      <c r="L15" s="52">
        <f t="shared" si="2"/>
        <v>16349290.27</v>
      </c>
      <c r="M15" s="52">
        <f t="shared" si="2"/>
        <v>10999260.890000001</v>
      </c>
      <c r="N15" s="119" t="s">
        <v>129</v>
      </c>
      <c r="O15" s="56"/>
    </row>
    <row r="16" spans="1:15" ht="24.95" customHeight="1">
      <c r="A16" s="54"/>
      <c r="B16" s="54" t="s">
        <v>130</v>
      </c>
      <c r="C16" s="54"/>
      <c r="D16" s="73"/>
      <c r="E16" s="59">
        <v>9496699.8000000007</v>
      </c>
      <c r="F16" s="59">
        <v>60716</v>
      </c>
      <c r="G16" s="59">
        <v>75345.210000000006</v>
      </c>
      <c r="H16" s="59">
        <v>726237</v>
      </c>
      <c r="I16" s="59">
        <v>25794</v>
      </c>
      <c r="J16" s="59">
        <v>9270905.5999999996</v>
      </c>
      <c r="K16" s="59">
        <v>11327961.279999999</v>
      </c>
      <c r="L16" s="59">
        <v>6601790.2699999996</v>
      </c>
      <c r="M16" s="59">
        <v>1293084</v>
      </c>
      <c r="N16" s="54"/>
      <c r="O16" s="54" t="s">
        <v>131</v>
      </c>
    </row>
    <row r="17" spans="1:15" ht="24.95" customHeight="1">
      <c r="A17" s="54"/>
      <c r="B17" s="54" t="s">
        <v>132</v>
      </c>
      <c r="C17" s="54"/>
      <c r="D17" s="73"/>
      <c r="E17" s="59">
        <v>12900026.1</v>
      </c>
      <c r="F17" s="59">
        <v>110121.39</v>
      </c>
      <c r="G17" s="60" t="s">
        <v>46</v>
      </c>
      <c r="H17" s="59">
        <v>653629</v>
      </c>
      <c r="I17" s="59">
        <v>57251.27</v>
      </c>
      <c r="J17" s="59">
        <v>22738241.530000001</v>
      </c>
      <c r="K17" s="59">
        <v>21640856.170000002</v>
      </c>
      <c r="L17" s="59">
        <v>9747500</v>
      </c>
      <c r="M17" s="59">
        <v>9706176.8900000006</v>
      </c>
      <c r="N17" s="54"/>
      <c r="O17" s="54" t="s">
        <v>133</v>
      </c>
    </row>
    <row r="18" spans="1:15" ht="24.95" customHeight="1">
      <c r="A18" s="50"/>
      <c r="B18" s="50" t="s">
        <v>134</v>
      </c>
      <c r="C18" s="50"/>
      <c r="D18" s="51"/>
      <c r="E18" s="52">
        <f>SUM(E19:E22)</f>
        <v>46401983.229999997</v>
      </c>
      <c r="F18" s="52">
        <f t="shared" ref="F18:M18" si="3">SUM(F19:F22)</f>
        <v>372518</v>
      </c>
      <c r="G18" s="52">
        <f t="shared" si="3"/>
        <v>393467.28</v>
      </c>
      <c r="H18" s="52">
        <f>SUM(H19:H22)</f>
        <v>1170281</v>
      </c>
      <c r="I18" s="52">
        <f>SUM(I19:I22)</f>
        <v>360560</v>
      </c>
      <c r="J18" s="52">
        <f>SUM(J19:J22)</f>
        <v>63170942.240000002</v>
      </c>
      <c r="K18" s="52">
        <f t="shared" si="3"/>
        <v>59098465.609999999</v>
      </c>
      <c r="L18" s="52">
        <f t="shared" si="3"/>
        <v>30855748.07</v>
      </c>
      <c r="M18" s="52">
        <f t="shared" si="3"/>
        <v>14442443.699999999</v>
      </c>
      <c r="N18" s="87" t="s">
        <v>135</v>
      </c>
      <c r="O18" s="64"/>
    </row>
    <row r="19" spans="1:15" ht="24.95" customHeight="1">
      <c r="A19" s="56"/>
      <c r="B19" s="57" t="s">
        <v>136</v>
      </c>
      <c r="C19" s="57"/>
      <c r="D19" s="58"/>
      <c r="E19" s="59">
        <v>13956864.15</v>
      </c>
      <c r="F19" s="59">
        <v>89279</v>
      </c>
      <c r="G19" s="59">
        <v>118631.67999999999</v>
      </c>
      <c r="H19" s="60">
        <v>339909</v>
      </c>
      <c r="I19" s="59">
        <v>183450</v>
      </c>
      <c r="J19" s="59">
        <v>21556351.440000001</v>
      </c>
      <c r="K19" s="59">
        <v>18040354.149999999</v>
      </c>
      <c r="L19" s="60">
        <v>15567428.800000001</v>
      </c>
      <c r="M19" s="59">
        <v>1513510</v>
      </c>
      <c r="N19" s="83"/>
      <c r="O19" s="64" t="s">
        <v>137</v>
      </c>
    </row>
    <row r="20" spans="1:15" s="54" customFormat="1" ht="24.95" customHeight="1">
      <c r="A20" s="56"/>
      <c r="B20" s="57" t="s">
        <v>138</v>
      </c>
      <c r="C20" s="57"/>
      <c r="D20" s="58"/>
      <c r="E20" s="59">
        <v>12375176.539999999</v>
      </c>
      <c r="F20" s="59">
        <v>32865</v>
      </c>
      <c r="G20" s="59">
        <v>108850.19</v>
      </c>
      <c r="H20" s="60">
        <v>68237</v>
      </c>
      <c r="I20" s="59">
        <v>70740</v>
      </c>
      <c r="J20" s="59">
        <v>22242331.199999999</v>
      </c>
      <c r="K20" s="59">
        <v>17924820.48</v>
      </c>
      <c r="L20" s="59">
        <v>3032790</v>
      </c>
      <c r="M20" s="59">
        <v>6393588.2000000002</v>
      </c>
      <c r="O20" s="57" t="s">
        <v>139</v>
      </c>
    </row>
    <row r="21" spans="1:15" s="54" customFormat="1" ht="24.95" customHeight="1">
      <c r="A21" s="56"/>
      <c r="B21" s="57" t="s">
        <v>140</v>
      </c>
      <c r="C21" s="57"/>
      <c r="D21" s="58"/>
      <c r="E21" s="59">
        <v>9496699.8000000007</v>
      </c>
      <c r="F21" s="59">
        <v>60716</v>
      </c>
      <c r="G21" s="59">
        <v>75345.210000000006</v>
      </c>
      <c r="H21" s="60">
        <v>726237</v>
      </c>
      <c r="I21" s="59">
        <v>25794</v>
      </c>
      <c r="J21" s="59">
        <v>9270905.5999999996</v>
      </c>
      <c r="K21" s="59">
        <v>11327961.279999999</v>
      </c>
      <c r="L21" s="59">
        <v>6601790.2699999996</v>
      </c>
      <c r="M21" s="59">
        <v>1293084</v>
      </c>
      <c r="N21" s="83"/>
      <c r="O21" s="83" t="s">
        <v>141</v>
      </c>
    </row>
    <row r="22" spans="1:15" s="54" customFormat="1" ht="24.95" customHeight="1">
      <c r="A22" s="120"/>
      <c r="B22" s="121" t="s">
        <v>142</v>
      </c>
      <c r="C22" s="121"/>
      <c r="D22" s="122"/>
      <c r="E22" s="123">
        <v>10573242.74</v>
      </c>
      <c r="F22" s="123">
        <v>189658</v>
      </c>
      <c r="G22" s="123">
        <v>90640.2</v>
      </c>
      <c r="H22" s="124">
        <v>35898</v>
      </c>
      <c r="I22" s="123">
        <v>80576</v>
      </c>
      <c r="J22" s="123">
        <v>10101354</v>
      </c>
      <c r="K22" s="123">
        <v>11805329.699999999</v>
      </c>
      <c r="L22" s="123">
        <v>5653739</v>
      </c>
      <c r="M22" s="123">
        <v>5242261.5</v>
      </c>
      <c r="N22" s="125"/>
      <c r="O22" s="121" t="s">
        <v>143</v>
      </c>
    </row>
    <row r="23" spans="1:15" s="54" customFormat="1" ht="6.75" customHeight="1">
      <c r="A23" s="56"/>
      <c r="B23" s="57"/>
      <c r="C23" s="57"/>
      <c r="D23" s="56"/>
      <c r="E23" s="74"/>
      <c r="F23" s="74"/>
      <c r="G23" s="74"/>
      <c r="H23" s="76"/>
      <c r="I23" s="74"/>
      <c r="J23" s="74"/>
      <c r="K23" s="74"/>
      <c r="L23" s="74"/>
      <c r="M23" s="74"/>
      <c r="O23" s="57"/>
    </row>
    <row r="24" spans="1:15">
      <c r="B24" s="55" t="s">
        <v>144</v>
      </c>
      <c r="E24" s="126"/>
      <c r="F24" s="126"/>
      <c r="G24" s="126"/>
      <c r="H24" s="127"/>
      <c r="I24" s="126"/>
      <c r="J24" s="126"/>
      <c r="K24" s="126"/>
      <c r="L24" s="126"/>
      <c r="M24" s="126"/>
      <c r="N24" s="126"/>
    </row>
    <row r="25" spans="1:15" ht="20.25" customHeight="1">
      <c r="B25" s="55" t="s">
        <v>145</v>
      </c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</sheetData>
  <mergeCells count="6">
    <mergeCell ref="A4:D9"/>
    <mergeCell ref="E4:J4"/>
    <mergeCell ref="K4:M4"/>
    <mergeCell ref="N4:O9"/>
    <mergeCell ref="E5:J5"/>
    <mergeCell ref="K5:M5"/>
  </mergeCells>
  <printOptions horizontalCentered="1"/>
  <pageMargins left="0.15748031496062992" right="0" top="0.78740157480314965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T-16.2</vt:lpstr>
      <vt:lpstr>T-16.2 (ต่อ)</vt:lpstr>
      <vt:lpstr>T-16.2 (ต่อ1)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2012-11-27T09:21:47Z</dcterms:created>
  <dcterms:modified xsi:type="dcterms:W3CDTF">2012-11-27T09:21:54Z</dcterms:modified>
</cp:coreProperties>
</file>