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13.2น136" sheetId="1" r:id="rId1"/>
  </sheets>
  <calcPr calcId="144525"/>
</workbook>
</file>

<file path=xl/calcChain.xml><?xml version="1.0" encoding="utf-8"?>
<calcChain xmlns="http://schemas.openxmlformats.org/spreadsheetml/2006/main">
  <c r="T20" i="1" l="1"/>
  <c r="U20" i="1" s="1"/>
  <c r="U19" i="1"/>
  <c r="U18" i="1"/>
  <c r="T17" i="1"/>
  <c r="U17" i="1" s="1"/>
  <c r="T16" i="1"/>
  <c r="U16" i="1" s="1"/>
  <c r="U15" i="1"/>
  <c r="U14" i="1"/>
  <c r="T14" i="1"/>
  <c r="U13" i="1"/>
  <c r="U12" i="1"/>
  <c r="U11" i="1"/>
  <c r="T11" i="1"/>
  <c r="U10" i="1"/>
  <c r="T10" i="1"/>
  <c r="E9" i="1"/>
</calcChain>
</file>

<file path=xl/sharedStrings.xml><?xml version="1.0" encoding="utf-8"?>
<sst xmlns="http://schemas.openxmlformats.org/spreadsheetml/2006/main" count="58" uniqueCount="49">
  <si>
    <t>ตาราง</t>
  </si>
  <si>
    <t>สถิติรับฝากบริการไปรษณียภัณฑ์  จำแนกเป็นรายอำเภอ ปีงบประมาณ 2554 - 2555</t>
  </si>
  <si>
    <t>TABLE</t>
  </si>
  <si>
    <t>STATISTICS OF POSTAL SERVICES  ACCEPTED BY DISTRICT: FISCAL YEAR  2011 - 2012</t>
  </si>
  <si>
    <t>อำเภอ</t>
  </si>
  <si>
    <t>จำนวนที่ทำการ</t>
  </si>
  <si>
    <t>2554 (2011)</t>
  </si>
  <si>
    <t>2555 (2012)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</si>
  <si>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</si>
  <si>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</si>
  <si>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</si>
  <si>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</si>
  <si>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</si>
  <si>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</si>
  <si>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</si>
  <si>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</si>
  <si>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</si>
  <si>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</si>
  <si>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</si>
  <si>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</si>
  <si>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</si>
  <si>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</si>
  <si>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</si>
  <si>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เมืองเพชรบูรณ์</t>
  </si>
  <si>
    <t xml:space="preserve">Mueang Phetchabun </t>
  </si>
  <si>
    <t>ชนแดน</t>
  </si>
  <si>
    <t>Chon Daen</t>
  </si>
  <si>
    <t>หล่มสัก</t>
  </si>
  <si>
    <t xml:space="preserve">Lom Sak </t>
  </si>
  <si>
    <t>หล่มเก่า</t>
  </si>
  <si>
    <t xml:space="preserve">Lom Kao </t>
  </si>
  <si>
    <t>วิเชียรบุรี</t>
  </si>
  <si>
    <t xml:space="preserve">Wichian Buri </t>
  </si>
  <si>
    <t>ศรีเทพ</t>
  </si>
  <si>
    <t xml:space="preserve">Si Thep </t>
  </si>
  <si>
    <t>หนองไผ่</t>
  </si>
  <si>
    <t xml:space="preserve">Nong Phai </t>
  </si>
  <si>
    <t>บึงสามพัน</t>
  </si>
  <si>
    <t xml:space="preserve">Bueng Sam Phan </t>
  </si>
  <si>
    <t>น้ำหนาว</t>
  </si>
  <si>
    <t xml:space="preserve">Nam Nao </t>
  </si>
  <si>
    <t>วังโป่ง</t>
  </si>
  <si>
    <t xml:space="preserve">Wang Pong </t>
  </si>
  <si>
    <t>เขาค้อ</t>
  </si>
  <si>
    <t xml:space="preserve">Khao Kho </t>
  </si>
  <si>
    <t xml:space="preserve"> หมายเหตุ: ไม่รวมที่ทำการไปรษณีย์อนุญาต</t>
  </si>
  <si>
    <t xml:space="preserve">         Note:  Excluded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</si>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</sst>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0" xfId="1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43" fontId="4" fillId="0" borderId="0" xfId="1" applyFont="1" applyBorder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 applyBorder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5" fillId="0" borderId="0" xfId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5" xfId="1" applyNumberFormat="1" applyFont="1" applyBorder="1" applyAlignment="1">
      <alignment horizontal="right" indent="1"/>
    </xf>
    <xf numFmtId="3" fontId="4" fillId="0" borderId="5" xfId="1" applyNumberFormat="1" applyFont="1" applyBorder="1" applyAlignment="1">
      <alignment horizontal="right" indent="2"/>
    </xf>
    <xf numFmtId="3" fontId="4" fillId="0" borderId="10" xfId="1" applyNumberFormat="1" applyFont="1" applyBorder="1" applyAlignment="1">
      <alignment horizontal="right" indent="2"/>
    </xf>
    <xf numFmtId="3" fontId="7" fillId="0" borderId="10" xfId="0" applyNumberFormat="1" applyFont="1" applyBorder="1"/>
    <xf numFmtId="3" fontId="7" fillId="0" borderId="5" xfId="0" applyNumberFormat="1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6" xfId="0" applyFont="1" applyBorder="1"/>
    <xf numFmtId="3" fontId="5" fillId="0" borderId="5" xfId="0" applyNumberFormat="1" applyFont="1" applyBorder="1" applyAlignment="1">
      <alignment horizontal="right" indent="1"/>
    </xf>
    <xf numFmtId="3" fontId="5" fillId="0" borderId="10" xfId="1" applyNumberFormat="1" applyFont="1" applyBorder="1" applyAlignment="1">
      <alignment horizontal="right" indent="2"/>
    </xf>
    <xf numFmtId="3" fontId="5" fillId="0" borderId="5" xfId="1" applyNumberFormat="1" applyFont="1" applyBorder="1" applyAlignment="1">
      <alignment horizontal="right" indent="2"/>
    </xf>
    <xf numFmtId="3" fontId="5" fillId="0" borderId="6" xfId="1" applyNumberFormat="1" applyFont="1" applyBorder="1" applyAlignment="1">
      <alignment horizontal="right" indent="2"/>
    </xf>
    <xf numFmtId="3" fontId="8" fillId="0" borderId="5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0" fontId="5" fillId="0" borderId="0" xfId="0" applyFont="1" applyAlignment="1">
      <alignment horizontal="left" indent="1"/>
    </xf>
    <xf numFmtId="3" fontId="5" fillId="0" borderId="10" xfId="0" applyNumberFormat="1" applyFont="1" applyBorder="1" applyAlignment="1">
      <alignment horizontal="right" indent="1"/>
    </xf>
    <xf numFmtId="3" fontId="8" fillId="0" borderId="6" xfId="0" applyNumberFormat="1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8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22</xdr:row>
      <xdr:rowOff>104775</xdr:rowOff>
    </xdr:from>
    <xdr:to>
      <xdr:col>18</xdr:col>
      <xdr:colOff>19050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77325" y="5324475"/>
          <a:ext cx="4572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1057275</xdr:colOff>
      <xdr:row>0</xdr:row>
      <xdr:rowOff>0</xdr:rowOff>
    </xdr:from>
    <xdr:to>
      <xdr:col>13</xdr:col>
      <xdr:colOff>590550</xdr:colOff>
      <xdr:row>28</xdr:row>
      <xdr:rowOff>190500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8772525" y="0"/>
          <a:ext cx="1638300" cy="6981825"/>
          <a:chOff x="1005" y="0"/>
          <a:chExt cx="53" cy="70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8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5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7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5"/>
  <sheetViews>
    <sheetView showGridLines="0" tabSelected="1" workbookViewId="0">
      <selection activeCell="F11" sqref="F11"/>
    </sheetView>
  </sheetViews>
  <sheetFormatPr defaultRowHeight="21" x14ac:dyDescent="0.45"/>
  <cols>
    <col min="1" max="1" width="1.7109375" style="3" customWidth="1"/>
    <col min="2" max="2" width="5.7109375" style="3" customWidth="1"/>
    <col min="3" max="3" width="4.7109375" style="3" customWidth="1"/>
    <col min="4" max="4" width="8.42578125" style="3" customWidth="1"/>
    <col min="5" max="5" width="12.42578125" style="3" customWidth="1"/>
    <col min="6" max="6" width="16.140625" style="3" customWidth="1"/>
    <col min="7" max="8" width="11.28515625" style="3" customWidth="1"/>
    <col min="9" max="9" width="15.85546875" style="3" customWidth="1"/>
    <col min="10" max="10" width="13.42578125" style="3" customWidth="1"/>
    <col min="11" max="11" width="14.7109375" style="3" customWidth="1"/>
    <col min="12" max="12" width="20.140625" style="3" customWidth="1"/>
    <col min="13" max="18" width="11.42578125" style="3" customWidth="1"/>
    <col min="19" max="19" width="4.140625" style="3" customWidth="1"/>
    <col min="20" max="20" width="9.140625" style="3"/>
    <col min="21" max="21" width="11.140625" style="11" bestFit="1" customWidth="1"/>
    <col min="22" max="16384" width="9.140625" style="10"/>
  </cols>
  <sheetData>
    <row r="1" spans="1:21" s="5" customFormat="1" x14ac:dyDescent="0.45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  <c r="U1" s="4"/>
    </row>
    <row r="2" spans="1:21" s="9" customFormat="1" x14ac:dyDescent="0.45">
      <c r="A2" s="6"/>
      <c r="B2" s="6" t="s">
        <v>2</v>
      </c>
      <c r="C2" s="2">
        <v>13.2</v>
      </c>
      <c r="D2" s="6" t="s">
        <v>3</v>
      </c>
      <c r="E2" s="6"/>
      <c r="F2" s="6"/>
      <c r="G2" s="6"/>
      <c r="H2" s="6"/>
      <c r="I2" s="6"/>
      <c r="J2" s="6"/>
      <c r="K2" s="6"/>
      <c r="L2" s="6"/>
      <c r="M2" s="7"/>
      <c r="N2" s="7"/>
      <c r="O2" s="7"/>
      <c r="P2" s="7"/>
      <c r="Q2" s="7"/>
      <c r="R2" s="7"/>
      <c r="S2" s="7"/>
      <c r="T2" s="7"/>
      <c r="U2" s="8"/>
    </row>
    <row r="3" spans="1:21" ht="6" customHeigh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21" s="19" customFormat="1" ht="22.5" customHeight="1" x14ac:dyDescent="0.5">
      <c r="A4" s="12" t="s">
        <v>4</v>
      </c>
      <c r="B4" s="13"/>
      <c r="C4" s="13"/>
      <c r="D4" s="13"/>
      <c r="E4" s="14" t="s">
        <v>5</v>
      </c>
      <c r="F4" s="15" t="s">
        <v>6</v>
      </c>
      <c r="G4" s="16"/>
      <c r="H4" s="17"/>
      <c r="I4" s="15" t="s">
        <v>7</v>
      </c>
      <c r="J4" s="16"/>
      <c r="K4" s="17"/>
      <c r="L4" s="12" t="s">
        <v>8</v>
      </c>
      <c r="M4" s="7"/>
      <c r="N4" s="7"/>
      <c r="O4" s="7"/>
      <c r="P4" s="7"/>
      <c r="Q4" s="7"/>
      <c r="R4" s="7"/>
      <c r="S4" s="7"/>
      <c r="T4" s="7"/>
      <c r="U4" s="18"/>
    </row>
    <row r="5" spans="1:21" s="19" customFormat="1" ht="22.5" customHeight="1" x14ac:dyDescent="0.4">
      <c r="A5" s="20"/>
      <c r="B5" s="21"/>
      <c r="C5" s="21"/>
      <c r="D5" s="21"/>
      <c r="E5" s="22" t="s">
        <v>9</v>
      </c>
      <c r="F5" s="23" t="s">
        <v>10</v>
      </c>
      <c r="G5" s="22" t="s">
        <v>11</v>
      </c>
      <c r="H5" s="22" t="s">
        <v>12</v>
      </c>
      <c r="I5" s="22" t="s">
        <v>10</v>
      </c>
      <c r="J5" s="22" t="s">
        <v>11</v>
      </c>
      <c r="K5" s="22" t="s">
        <v>12</v>
      </c>
      <c r="L5" s="20"/>
      <c r="M5" s="7"/>
      <c r="N5" s="7"/>
      <c r="O5" s="7"/>
      <c r="P5" s="7"/>
      <c r="Q5" s="7"/>
      <c r="R5" s="7"/>
      <c r="S5" s="7"/>
      <c r="T5" s="7"/>
      <c r="U5" s="18"/>
    </row>
    <row r="6" spans="1:21" s="19" customFormat="1" ht="22.5" customHeight="1" x14ac:dyDescent="0.4">
      <c r="A6" s="20"/>
      <c r="B6" s="21"/>
      <c r="C6" s="21"/>
      <c r="D6" s="21"/>
      <c r="E6" s="22" t="s">
        <v>13</v>
      </c>
      <c r="F6" s="23" t="s">
        <v>14</v>
      </c>
      <c r="G6" s="22" t="s">
        <v>15</v>
      </c>
      <c r="H6" s="22" t="s">
        <v>16</v>
      </c>
      <c r="I6" s="22" t="s">
        <v>14</v>
      </c>
      <c r="J6" s="22" t="s">
        <v>15</v>
      </c>
      <c r="K6" s="22" t="s">
        <v>16</v>
      </c>
      <c r="L6" s="20"/>
      <c r="M6" s="7"/>
      <c r="N6" s="7"/>
      <c r="O6" s="7"/>
      <c r="P6" s="7"/>
      <c r="Q6" s="7"/>
      <c r="R6" s="7"/>
      <c r="S6" s="7"/>
      <c r="T6" s="7"/>
      <c r="U6" s="18"/>
    </row>
    <row r="7" spans="1:21" s="19" customFormat="1" ht="22.5" customHeight="1" x14ac:dyDescent="0.4">
      <c r="A7" s="24"/>
      <c r="B7" s="25"/>
      <c r="C7" s="25"/>
      <c r="D7" s="25"/>
      <c r="E7" s="26" t="s">
        <v>17</v>
      </c>
      <c r="F7" s="27" t="s">
        <v>18</v>
      </c>
      <c r="G7" s="26" t="s">
        <v>19</v>
      </c>
      <c r="H7" s="26" t="s">
        <v>20</v>
      </c>
      <c r="I7" s="26" t="s">
        <v>18</v>
      </c>
      <c r="J7" s="26" t="s">
        <v>19</v>
      </c>
      <c r="K7" s="26" t="s">
        <v>20</v>
      </c>
      <c r="L7" s="24"/>
      <c r="M7" s="7"/>
      <c r="N7" s="7"/>
      <c r="O7" s="7"/>
      <c r="P7" s="7"/>
      <c r="Q7" s="7"/>
      <c r="R7" s="7"/>
      <c r="S7" s="7"/>
      <c r="T7" s="7"/>
      <c r="U7" s="18"/>
    </row>
    <row r="8" spans="1:21" s="19" customFormat="1" ht="3" customHeight="1" x14ac:dyDescent="0.4">
      <c r="A8" s="28"/>
      <c r="B8" s="29"/>
      <c r="C8" s="29"/>
      <c r="D8" s="30"/>
      <c r="E8" s="22"/>
      <c r="F8" s="22"/>
      <c r="G8" s="22"/>
      <c r="H8" s="22"/>
      <c r="I8" s="22"/>
      <c r="J8" s="22"/>
      <c r="K8" s="22"/>
      <c r="L8" s="29"/>
      <c r="U8" s="18"/>
    </row>
    <row r="9" spans="1:21" s="19" customFormat="1" ht="24.75" customHeight="1" x14ac:dyDescent="0.4">
      <c r="A9" s="31" t="s">
        <v>21</v>
      </c>
      <c r="B9" s="31"/>
      <c r="C9" s="31"/>
      <c r="D9" s="32"/>
      <c r="E9" s="33">
        <f>SUM(E10:E20)</f>
        <v>18</v>
      </c>
      <c r="F9" s="34">
        <v>2654000</v>
      </c>
      <c r="G9" s="34">
        <v>809000</v>
      </c>
      <c r="H9" s="35">
        <v>51000</v>
      </c>
      <c r="I9" s="36">
        <v>4764614.24</v>
      </c>
      <c r="J9" s="36">
        <v>54631</v>
      </c>
      <c r="K9" s="37">
        <v>854484</v>
      </c>
      <c r="L9" s="38" t="s">
        <v>22</v>
      </c>
      <c r="M9" s="7"/>
      <c r="N9" s="7"/>
      <c r="O9" s="7"/>
      <c r="P9" s="7"/>
      <c r="Q9" s="7"/>
      <c r="R9" s="7"/>
      <c r="S9" s="7"/>
      <c r="T9" s="7"/>
      <c r="U9" s="18"/>
    </row>
    <row r="10" spans="1:21" s="19" customFormat="1" ht="21.95" customHeight="1" x14ac:dyDescent="0.45">
      <c r="B10" s="39" t="s">
        <v>23</v>
      </c>
      <c r="D10" s="40"/>
      <c r="E10" s="41">
        <v>3</v>
      </c>
      <c r="F10" s="42">
        <v>1471000</v>
      </c>
      <c r="G10" s="43">
        <v>285000</v>
      </c>
      <c r="H10" s="44">
        <v>25000</v>
      </c>
      <c r="I10" s="45">
        <v>2616485.62</v>
      </c>
      <c r="J10" s="46">
        <v>23197</v>
      </c>
      <c r="K10" s="47">
        <v>391650</v>
      </c>
      <c r="L10" s="48" t="s">
        <v>24</v>
      </c>
      <c r="M10" s="7"/>
      <c r="N10" s="7"/>
      <c r="O10" s="7"/>
      <c r="P10" s="7"/>
      <c r="Q10" s="7"/>
      <c r="R10" s="7"/>
      <c r="S10" s="7"/>
      <c r="T10" s="7">
        <f>1.428+0.019+0.024</f>
        <v>1.4709999999999999</v>
      </c>
      <c r="U10" s="18">
        <f>T10*1000000</f>
        <v>1470999.9999999998</v>
      </c>
    </row>
    <row r="11" spans="1:21" s="19" customFormat="1" ht="21.95" customHeight="1" x14ac:dyDescent="0.45">
      <c r="B11" s="39" t="s">
        <v>25</v>
      </c>
      <c r="D11" s="40"/>
      <c r="E11" s="49">
        <v>2</v>
      </c>
      <c r="F11" s="42">
        <v>69000</v>
      </c>
      <c r="G11" s="43">
        <v>45000</v>
      </c>
      <c r="H11" s="44">
        <v>3000</v>
      </c>
      <c r="I11" s="45">
        <v>61562.62</v>
      </c>
      <c r="J11" s="46">
        <v>3569</v>
      </c>
      <c r="K11" s="47">
        <v>47108</v>
      </c>
      <c r="L11" s="48" t="s">
        <v>26</v>
      </c>
      <c r="M11" s="7"/>
      <c r="O11" s="7"/>
      <c r="P11" s="7"/>
      <c r="Q11" s="7"/>
      <c r="R11" s="7"/>
      <c r="S11" s="7"/>
      <c r="T11" s="7">
        <f>0.06+0.009</f>
        <v>6.8999999999999992E-2</v>
      </c>
      <c r="U11" s="18">
        <f t="shared" ref="U11:U20" si="0">T11*1000000</f>
        <v>68999.999999999985</v>
      </c>
    </row>
    <row r="12" spans="1:21" s="19" customFormat="1" ht="21.95" customHeight="1" x14ac:dyDescent="0.45">
      <c r="B12" s="39" t="s">
        <v>27</v>
      </c>
      <c r="D12" s="40"/>
      <c r="E12" s="49">
        <v>1</v>
      </c>
      <c r="F12" s="42">
        <v>562000</v>
      </c>
      <c r="G12" s="43">
        <v>105000</v>
      </c>
      <c r="H12" s="44">
        <v>7000</v>
      </c>
      <c r="I12" s="45">
        <v>555225.74</v>
      </c>
      <c r="J12" s="46">
        <v>8068</v>
      </c>
      <c r="K12" s="47">
        <v>106346</v>
      </c>
      <c r="L12" s="48" t="s">
        <v>28</v>
      </c>
      <c r="M12" s="7"/>
      <c r="N12" s="7"/>
      <c r="O12" s="7"/>
      <c r="P12" s="7"/>
      <c r="Q12" s="7"/>
      <c r="R12" s="7"/>
      <c r="S12" s="7"/>
      <c r="T12" s="7">
        <v>0.56200000000000006</v>
      </c>
      <c r="U12" s="18">
        <f t="shared" si="0"/>
        <v>562000</v>
      </c>
    </row>
    <row r="13" spans="1:21" s="19" customFormat="1" ht="21.95" customHeight="1" x14ac:dyDescent="0.45">
      <c r="B13" s="39" t="s">
        <v>29</v>
      </c>
      <c r="D13" s="40"/>
      <c r="E13" s="49">
        <v>1</v>
      </c>
      <c r="F13" s="42">
        <v>83000</v>
      </c>
      <c r="G13" s="43">
        <v>29000</v>
      </c>
      <c r="H13" s="44">
        <v>4000</v>
      </c>
      <c r="I13" s="45">
        <v>63523.08</v>
      </c>
      <c r="J13" s="46">
        <v>4789</v>
      </c>
      <c r="K13" s="47">
        <v>31746</v>
      </c>
      <c r="L13" s="48" t="s">
        <v>30</v>
      </c>
      <c r="M13" s="7"/>
      <c r="N13" s="7"/>
      <c r="O13" s="7"/>
      <c r="P13" s="7"/>
      <c r="Q13" s="7"/>
      <c r="R13" s="7"/>
      <c r="S13" s="7"/>
      <c r="T13" s="7">
        <v>8.3000000000000004E-2</v>
      </c>
      <c r="U13" s="18">
        <f t="shared" si="0"/>
        <v>83000</v>
      </c>
    </row>
    <row r="14" spans="1:21" s="19" customFormat="1" ht="21.95" customHeight="1" x14ac:dyDescent="0.45">
      <c r="B14" s="39" t="s">
        <v>31</v>
      </c>
      <c r="D14" s="40"/>
      <c r="E14" s="49">
        <v>2</v>
      </c>
      <c r="F14" s="42">
        <v>132000</v>
      </c>
      <c r="G14" s="43">
        <v>71000</v>
      </c>
      <c r="H14" s="44">
        <v>1000</v>
      </c>
      <c r="I14" s="45">
        <v>462318.53</v>
      </c>
      <c r="J14" s="46">
        <v>3186</v>
      </c>
      <c r="K14" s="47">
        <v>76356</v>
      </c>
      <c r="L14" s="48" t="s">
        <v>32</v>
      </c>
      <c r="M14" s="7"/>
      <c r="N14" s="7"/>
      <c r="O14" s="7"/>
      <c r="P14" s="7"/>
      <c r="Q14" s="7"/>
      <c r="R14" s="7"/>
      <c r="S14" s="7"/>
      <c r="T14" s="7">
        <f>0.095+0.037</f>
        <v>0.13200000000000001</v>
      </c>
      <c r="U14" s="18">
        <f t="shared" si="0"/>
        <v>132000</v>
      </c>
    </row>
    <row r="15" spans="1:21" s="19" customFormat="1" ht="21.95" customHeight="1" x14ac:dyDescent="0.45">
      <c r="B15" s="39" t="s">
        <v>33</v>
      </c>
      <c r="D15" s="40"/>
      <c r="E15" s="49">
        <v>1</v>
      </c>
      <c r="F15" s="42">
        <v>160000</v>
      </c>
      <c r="G15" s="43">
        <v>184000</v>
      </c>
      <c r="H15" s="44">
        <v>1000</v>
      </c>
      <c r="I15" s="45">
        <v>176064.21</v>
      </c>
      <c r="J15" s="46">
        <v>1357</v>
      </c>
      <c r="K15" s="47">
        <v>30569</v>
      </c>
      <c r="L15" s="48" t="s">
        <v>34</v>
      </c>
      <c r="M15" s="7"/>
      <c r="N15" s="7"/>
      <c r="O15" s="7"/>
      <c r="P15" s="7"/>
      <c r="Q15" s="7"/>
      <c r="R15" s="7"/>
      <c r="S15" s="7"/>
      <c r="T15" s="7">
        <v>0.16</v>
      </c>
      <c r="U15" s="18">
        <f t="shared" si="0"/>
        <v>160000</v>
      </c>
    </row>
    <row r="16" spans="1:21" s="19" customFormat="1" ht="21.95" customHeight="1" x14ac:dyDescent="0.45">
      <c r="B16" s="39" t="s">
        <v>35</v>
      </c>
      <c r="D16" s="40"/>
      <c r="E16" s="49">
        <v>2</v>
      </c>
      <c r="F16" s="42">
        <v>96000</v>
      </c>
      <c r="G16" s="43">
        <v>53000</v>
      </c>
      <c r="H16" s="44">
        <v>4000</v>
      </c>
      <c r="I16" s="45">
        <v>511858.17</v>
      </c>
      <c r="J16" s="46">
        <v>4171</v>
      </c>
      <c r="K16" s="47">
        <v>66287</v>
      </c>
      <c r="L16" s="48" t="s">
        <v>36</v>
      </c>
      <c r="M16" s="7"/>
      <c r="N16" s="7"/>
      <c r="O16" s="7"/>
      <c r="P16" s="7"/>
      <c r="Q16" s="7"/>
      <c r="R16" s="7"/>
      <c r="S16" s="7"/>
      <c r="T16" s="7">
        <f>0.087+0.009</f>
        <v>9.5999999999999988E-2</v>
      </c>
      <c r="U16" s="18">
        <f t="shared" si="0"/>
        <v>95999.999999999985</v>
      </c>
    </row>
    <row r="17" spans="1:21" s="19" customFormat="1" ht="21.95" customHeight="1" x14ac:dyDescent="0.45">
      <c r="B17" s="39" t="s">
        <v>37</v>
      </c>
      <c r="D17" s="40"/>
      <c r="E17" s="49">
        <v>2</v>
      </c>
      <c r="F17" s="42">
        <v>11000</v>
      </c>
      <c r="G17" s="43">
        <v>9000</v>
      </c>
      <c r="H17" s="44">
        <v>1000</v>
      </c>
      <c r="I17" s="45">
        <v>179830.28</v>
      </c>
      <c r="J17" s="46">
        <v>2471</v>
      </c>
      <c r="K17" s="47">
        <v>67325</v>
      </c>
      <c r="L17" s="48" t="s">
        <v>38</v>
      </c>
      <c r="M17" s="7"/>
      <c r="N17" s="7"/>
      <c r="O17" s="7"/>
      <c r="P17" s="7"/>
      <c r="Q17" s="7"/>
      <c r="R17" s="7"/>
      <c r="S17" s="7"/>
      <c r="T17" s="7">
        <f>0.011</f>
        <v>1.0999999999999999E-2</v>
      </c>
      <c r="U17" s="18">
        <f t="shared" si="0"/>
        <v>11000</v>
      </c>
    </row>
    <row r="18" spans="1:21" s="19" customFormat="1" ht="21.95" customHeight="1" x14ac:dyDescent="0.45">
      <c r="B18" s="39" t="s">
        <v>39</v>
      </c>
      <c r="D18" s="40"/>
      <c r="E18" s="49">
        <v>1</v>
      </c>
      <c r="F18" s="42">
        <v>7000</v>
      </c>
      <c r="G18" s="43">
        <v>6000</v>
      </c>
      <c r="H18" s="44">
        <v>1000</v>
      </c>
      <c r="I18" s="45">
        <v>7195.48</v>
      </c>
      <c r="J18" s="46">
        <v>535</v>
      </c>
      <c r="K18" s="47">
        <v>6040</v>
      </c>
      <c r="L18" s="48" t="s">
        <v>40</v>
      </c>
      <c r="M18" s="7"/>
      <c r="N18" s="7"/>
      <c r="O18" s="7"/>
      <c r="P18" s="7"/>
      <c r="Q18" s="7"/>
      <c r="R18" s="7"/>
      <c r="S18" s="7"/>
      <c r="T18" s="7">
        <v>7.0000000000000001E-3</v>
      </c>
      <c r="U18" s="18">
        <f t="shared" si="0"/>
        <v>7000</v>
      </c>
    </row>
    <row r="19" spans="1:21" s="19" customFormat="1" ht="21.95" customHeight="1" x14ac:dyDescent="0.45">
      <c r="B19" s="39" t="s">
        <v>41</v>
      </c>
      <c r="D19" s="40"/>
      <c r="E19" s="49">
        <v>1</v>
      </c>
      <c r="F19" s="42">
        <v>13000</v>
      </c>
      <c r="G19" s="43">
        <v>6000</v>
      </c>
      <c r="H19" s="44">
        <v>1000</v>
      </c>
      <c r="I19" s="45">
        <v>88539.13</v>
      </c>
      <c r="J19" s="46">
        <v>902</v>
      </c>
      <c r="K19" s="47">
        <v>12662</v>
      </c>
      <c r="L19" s="48" t="s">
        <v>42</v>
      </c>
      <c r="M19" s="7"/>
      <c r="N19" s="7"/>
      <c r="O19" s="7"/>
      <c r="P19" s="7"/>
      <c r="Q19" s="7"/>
      <c r="R19" s="7"/>
      <c r="S19" s="7"/>
      <c r="T19" s="7">
        <v>1.2999999999999999E-2</v>
      </c>
      <c r="U19" s="18">
        <f t="shared" si="0"/>
        <v>13000</v>
      </c>
    </row>
    <row r="20" spans="1:21" s="19" customFormat="1" ht="21.95" customHeight="1" x14ac:dyDescent="0.45">
      <c r="B20" s="39" t="s">
        <v>43</v>
      </c>
      <c r="D20" s="40"/>
      <c r="E20" s="49">
        <v>2</v>
      </c>
      <c r="F20" s="42">
        <v>50000</v>
      </c>
      <c r="G20" s="43">
        <v>16000</v>
      </c>
      <c r="H20" s="43">
        <v>3000</v>
      </c>
      <c r="I20" s="50">
        <v>42011.380000000005</v>
      </c>
      <c r="J20" s="45">
        <v>2386</v>
      </c>
      <c r="K20" s="45">
        <v>18395</v>
      </c>
      <c r="L20" s="48" t="s">
        <v>44</v>
      </c>
      <c r="M20" s="7"/>
      <c r="N20" s="7"/>
      <c r="O20" s="7"/>
      <c r="P20" s="7"/>
      <c r="Q20" s="7"/>
      <c r="R20" s="7"/>
      <c r="S20" s="7"/>
      <c r="T20" s="7">
        <f>0.038+0.012</f>
        <v>0.05</v>
      </c>
      <c r="U20" s="18">
        <f t="shared" si="0"/>
        <v>50000</v>
      </c>
    </row>
    <row r="21" spans="1:21" s="19" customFormat="1" ht="3" customHeight="1" x14ac:dyDescent="0.4">
      <c r="A21" s="51"/>
      <c r="B21" s="51"/>
      <c r="C21" s="51"/>
      <c r="D21" s="52"/>
      <c r="E21" s="53"/>
      <c r="F21" s="53"/>
      <c r="G21" s="53"/>
      <c r="H21" s="53"/>
      <c r="I21" s="53"/>
      <c r="J21" s="54"/>
      <c r="K21" s="52"/>
      <c r="L21" s="51"/>
      <c r="M21" s="7"/>
      <c r="N21" s="7"/>
      <c r="O21" s="7"/>
      <c r="P21" s="7"/>
      <c r="Q21" s="7"/>
      <c r="R21" s="7"/>
      <c r="S21" s="7"/>
      <c r="T21" s="7"/>
      <c r="U21" s="18"/>
    </row>
    <row r="22" spans="1:21" s="19" customFormat="1" ht="3" customHeight="1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M22" s="7"/>
      <c r="N22" s="7"/>
      <c r="O22" s="7"/>
      <c r="P22" s="7"/>
      <c r="Q22" s="7"/>
      <c r="R22" s="7"/>
      <c r="S22" s="7"/>
      <c r="T22" s="7"/>
      <c r="U22" s="18"/>
    </row>
    <row r="23" spans="1:21" s="19" customFormat="1" ht="18.75" x14ac:dyDescent="0.4">
      <c r="A23" s="7" t="s">
        <v>45</v>
      </c>
      <c r="B23" s="7"/>
      <c r="C23" s="7"/>
      <c r="D23" s="7"/>
      <c r="E23" s="7"/>
      <c r="F23" s="7"/>
      <c r="G23" s="7"/>
      <c r="H23" s="7"/>
      <c r="I23" s="7"/>
      <c r="J23" s="7" t="s">
        <v>46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18"/>
    </row>
    <row r="24" spans="1:21" s="19" customFormat="1" ht="18.75" x14ac:dyDescent="0.4">
      <c r="A24" s="7"/>
      <c r="B24" s="7" t="s">
        <v>47</v>
      </c>
      <c r="C24" s="7"/>
      <c r="D24" s="7"/>
      <c r="E24" s="7"/>
      <c r="F24" s="7"/>
      <c r="G24" s="7"/>
      <c r="H24" s="7"/>
      <c r="I24" s="7"/>
      <c r="J24" s="7" t="s">
        <v>48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18"/>
    </row>
    <row r="25" spans="1:21" s="19" customFormat="1" ht="23.25" customHeight="1" x14ac:dyDescent="0.4">
      <c r="A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18"/>
    </row>
  </sheetData>
  <mergeCells count="5">
    <mergeCell ref="A4:D7"/>
    <mergeCell ref="F4:H4"/>
    <mergeCell ref="I4:K4"/>
    <mergeCell ref="L4:L7"/>
    <mergeCell ref="A9:D9"/>
  </mergeCells>
  <pageMargins left="0.78740157480314965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T-13.2น136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2014-04-08T16:30:28Z</dcterms:created>
  <dcterms:modified xsi:type="dcterms:W3CDTF">2014-04-08T16:30:37Z</dcterms:modified>
</cp:coreProperties>
</file>