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T-16.2" sheetId="1" r:id="rId1"/>
    <sheet name="T-16.2 (ต่อ)" sheetId="2" r:id="rId2"/>
    <sheet name="T-16.2 (ต่อ1)" sheetId="3" r:id="rId3"/>
  </sheets>
  <calcPr calcId="125725"/>
</workbook>
</file>

<file path=xl/calcChain.xml><?xml version="1.0" encoding="utf-8"?>
<calcChain xmlns="http://schemas.openxmlformats.org/spreadsheetml/2006/main">
  <c r="E10" i="3"/>
  <c r="F10"/>
  <c r="G10"/>
  <c r="I10"/>
  <c r="J10"/>
  <c r="K10"/>
  <c r="L10"/>
  <c r="M10"/>
  <c r="E12"/>
  <c r="F12"/>
  <c r="G12"/>
  <c r="H12"/>
  <c r="I12"/>
  <c r="J12"/>
  <c r="K12"/>
  <c r="L12"/>
  <c r="M12"/>
  <c r="E15"/>
  <c r="F15"/>
  <c r="G15"/>
  <c r="H15"/>
  <c r="I15"/>
  <c r="J15"/>
  <c r="K15"/>
  <c r="L15"/>
  <c r="M15"/>
  <c r="E18"/>
  <c r="F18"/>
  <c r="G18"/>
  <c r="H18"/>
  <c r="I18"/>
  <c r="J18"/>
  <c r="K18"/>
  <c r="L18"/>
  <c r="M18"/>
  <c r="E10" i="2"/>
  <c r="F10"/>
  <c r="G10"/>
  <c r="H10"/>
  <c r="I10"/>
  <c r="J10"/>
  <c r="K10"/>
  <c r="L10"/>
  <c r="M10"/>
  <c r="E22"/>
  <c r="F22"/>
  <c r="G22"/>
  <c r="H22"/>
  <c r="I22"/>
  <c r="J22"/>
  <c r="K22"/>
  <c r="L22"/>
  <c r="M22"/>
  <c r="H10" i="1"/>
  <c r="L10"/>
  <c r="E11"/>
  <c r="E10" s="1"/>
  <c r="F11"/>
  <c r="F10" s="1"/>
  <c r="G11"/>
  <c r="G10" s="1"/>
  <c r="H11"/>
  <c r="I11"/>
  <c r="I10" s="1"/>
  <c r="J11"/>
  <c r="J10" s="1"/>
  <c r="K11"/>
  <c r="K10" s="1"/>
  <c r="L11"/>
  <c r="M11"/>
  <c r="M10" s="1"/>
  <c r="E20"/>
  <c r="F20"/>
  <c r="G20"/>
  <c r="I20"/>
  <c r="J20"/>
  <c r="K20"/>
  <c r="L20"/>
  <c r="M20"/>
  <c r="E24"/>
  <c r="F24"/>
  <c r="G24"/>
  <c r="H24"/>
  <c r="I24"/>
  <c r="J24"/>
  <c r="K24"/>
  <c r="L24"/>
  <c r="M24"/>
  <c r="E28"/>
  <c r="F28"/>
  <c r="G28"/>
  <c r="H28"/>
  <c r="I28"/>
  <c r="J28"/>
  <c r="K28"/>
  <c r="L28"/>
  <c r="M28"/>
</calcChain>
</file>

<file path=xl/sharedStrings.xml><?xml version="1.0" encoding="utf-8"?>
<sst xmlns="http://schemas.openxmlformats.org/spreadsheetml/2006/main" count="234" uniqueCount="146">
  <si>
    <t xml:space="preserve"> </t>
  </si>
  <si>
    <t xml:space="preserve">     Khuan Sao Thong Subdistrict Municipality</t>
  </si>
  <si>
    <t xml:space="preserve">       - เทศบาลตำบลควนเสาธง</t>
  </si>
  <si>
    <t xml:space="preserve">     khao Hua Chang Subdistrict Municipality</t>
  </si>
  <si>
    <t xml:space="preserve">      - เทศบาลตำบลเขาหัวช้าง</t>
  </si>
  <si>
    <t xml:space="preserve">     Tamot Subdistrict Municipality</t>
  </si>
  <si>
    <t>-</t>
  </si>
  <si>
    <t xml:space="preserve">      - เทศบาลตำบลตะโหมด</t>
  </si>
  <si>
    <t xml:space="preserve">     Mae Khri Subdistrict Municipality</t>
  </si>
  <si>
    <t xml:space="preserve">      - เทศบาลตำบลแม่ขรี</t>
  </si>
  <si>
    <t xml:space="preserve"> Tamot District</t>
  </si>
  <si>
    <t>อำเภอตะโหมด</t>
  </si>
  <si>
    <t xml:space="preserve">     Chong Thanon Subdistrict Municipality</t>
  </si>
  <si>
    <t xml:space="preserve">      - เทศบาลตำบลจองถนน</t>
  </si>
  <si>
    <t xml:space="preserve">     Khok Muang Subdistrict Municipality</t>
  </si>
  <si>
    <t xml:space="preserve">      - เทศบาลตำบลโคกม่วง</t>
  </si>
  <si>
    <t xml:space="preserve">     Khao Chaison Subdistrict Municipality</t>
  </si>
  <si>
    <t xml:space="preserve">      - เทศบาลตำบลเขาชัยสน</t>
  </si>
  <si>
    <t xml:space="preserve"> Khao Chaison District</t>
  </si>
  <si>
    <t>อำเภอเขาชัยสน</t>
  </si>
  <si>
    <t xml:space="preserve">     Khlong Sai Kao Subdistrict Municipality</t>
  </si>
  <si>
    <t xml:space="preserve">      - เทศบาลตำบลคลองทรายขาว</t>
  </si>
  <si>
    <t xml:space="preserve">     Kong Ra Subdistrict Municipality</t>
  </si>
  <si>
    <t xml:space="preserve">     - เทศบาลตำบลกงหรา</t>
  </si>
  <si>
    <t xml:space="preserve">     Charat Subdistrict Municipality</t>
  </si>
  <si>
    <t xml:space="preserve">     - เทศบาลตำบลชะรัด</t>
  </si>
  <si>
    <t xml:space="preserve"> Kong Ra District</t>
  </si>
  <si>
    <t>อำเภอกงหรา</t>
  </si>
  <si>
    <t xml:space="preserve">     Phaya Khan Subdistrict Municipality</t>
  </si>
  <si>
    <t xml:space="preserve">      - เทศบาลตำบลพญาขัน</t>
  </si>
  <si>
    <t xml:space="preserve">     Rom Mueang Subdistrict Municipality</t>
  </si>
  <si>
    <t xml:space="preserve">      - เทศบาลตำบลร่มเมือง</t>
  </si>
  <si>
    <t xml:space="preserve">     Khao Chaik Subdistrict Municipality</t>
  </si>
  <si>
    <t xml:space="preserve">      - เทศบาลตำบลเขาเจียก</t>
  </si>
  <si>
    <t xml:space="preserve">     Tha Miram Subdistrict Municipality</t>
  </si>
  <si>
    <t xml:space="preserve">       - เทศบาลตำบลท่ามิหรำ</t>
  </si>
  <si>
    <t xml:space="preserve">     Na Thom Subdistrict Municipality</t>
  </si>
  <si>
    <t xml:space="preserve">      - เทศบาลตำบลนาท่อม</t>
  </si>
  <si>
    <t xml:space="preserve">     Prang Mu Subdistrict Municipality</t>
  </si>
  <si>
    <t xml:space="preserve">      - เทศบาลตำบลปรางหมู่</t>
  </si>
  <si>
    <t xml:space="preserve">     Khok cha-Ngai Subdistrict Municipality</t>
  </si>
  <si>
    <t xml:space="preserve">      - เทศบาลตำบลโคกชะงาย</t>
  </si>
  <si>
    <t xml:space="preserve">     Phatthalung Town Municipality</t>
  </si>
  <si>
    <t xml:space="preserve">      - เทศบาลเมืองพัทลุง</t>
  </si>
  <si>
    <t xml:space="preserve"> Mueang Phatthalung District</t>
  </si>
  <si>
    <t>อำเภอเมืองพัทลุง</t>
  </si>
  <si>
    <t>Total</t>
  </si>
  <si>
    <t>รวมยอด</t>
  </si>
  <si>
    <t>expenditure</t>
  </si>
  <si>
    <t>investment</t>
  </si>
  <si>
    <t>Expenditure</t>
  </si>
  <si>
    <t>utilities</t>
  </si>
  <si>
    <t>Fees and fine</t>
  </si>
  <si>
    <t>duties</t>
  </si>
  <si>
    <t>Central</t>
  </si>
  <si>
    <t xml:space="preserve">Expenditure  of </t>
  </si>
  <si>
    <t>Permanent</t>
  </si>
  <si>
    <t>Subsidies</t>
  </si>
  <si>
    <t>Miscellaneous</t>
  </si>
  <si>
    <t>Public</t>
  </si>
  <si>
    <t>Property</t>
  </si>
  <si>
    <t>ค่าปรับ</t>
  </si>
  <si>
    <t>Taxes and</t>
  </si>
  <si>
    <t>งบกลาง</t>
  </si>
  <si>
    <t>เพื่อการลงทุน</t>
  </si>
  <si>
    <t>รายจ่ายประจำ</t>
  </si>
  <si>
    <t>เงินอุดหนุน</t>
  </si>
  <si>
    <t>เบ็ดเตล็ด</t>
  </si>
  <si>
    <t>สาธารณูปโภค</t>
  </si>
  <si>
    <t>ทรัพย์สิน</t>
  </si>
  <si>
    <t>ค่าธรรมเนียม</t>
  </si>
  <si>
    <t>ภาษีอากร</t>
  </si>
  <si>
    <t>รายจ่าย</t>
  </si>
  <si>
    <t>Revenue</t>
  </si>
  <si>
    <t>District/Municipality</t>
  </si>
  <si>
    <t xml:space="preserve">รายได้ </t>
  </si>
  <si>
    <t>อำเภอ/เทศบาล</t>
  </si>
  <si>
    <t>ACTUAL REVENUE AND EXPENDITURE OF MUNICIPALITY BY TYPE, DISTRICT AND MUNICIPALITY :  FISCAL YEAR 2012</t>
  </si>
  <si>
    <t xml:space="preserve">TABLE </t>
  </si>
  <si>
    <t>รายรับ และรายจ่ายจริงของเทศบาล จำแนกตามประเภท เป็นรายอำเภอ และเทศบาล ปีงบประมาณ  2555</t>
  </si>
  <si>
    <t xml:space="preserve">ตาราง   </t>
  </si>
  <si>
    <t xml:space="preserve">     Don Sai Subdistrict Municipality</t>
  </si>
  <si>
    <t xml:space="preserve">       - เทศบาลตำบลดอนทราย</t>
  </si>
  <si>
    <t xml:space="preserve">     Ko Nang kham Subdistrict Municipality</t>
  </si>
  <si>
    <t xml:space="preserve">       - เทศบาลตำบลเกาะนางคำ</t>
  </si>
  <si>
    <t xml:space="preserve">     Han Tao Subdistrict Municipality</t>
  </si>
  <si>
    <t xml:space="preserve">       - เทศบาลตำบลหารเทา</t>
  </si>
  <si>
    <t xml:space="preserve">     Aow Phayun Subdistrict Municipality</t>
  </si>
  <si>
    <t xml:space="preserve">       - เทศบาลตำบลอ่าวพะยูน</t>
  </si>
  <si>
    <t xml:space="preserve">     Pak Phayun Subdistrict Municipality</t>
  </si>
  <si>
    <t xml:space="preserve">      - เทศบาลตำบลปากพะยูน</t>
  </si>
  <si>
    <t xml:space="preserve"> Pak Phayun District</t>
  </si>
  <si>
    <t>อำเภอปากพะยูน</t>
  </si>
  <si>
    <t xml:space="preserve">     Laem Tanot Subdistrict Municipality</t>
  </si>
  <si>
    <t xml:space="preserve">       - เทศบาลตำบลแหลมโตนด</t>
  </si>
  <si>
    <t xml:space="preserve">     Phraek Ha Subdistrict Municipality</t>
  </si>
  <si>
    <t xml:space="preserve">       - เทศบาลตำบลแพรกหา</t>
  </si>
  <si>
    <t xml:space="preserve">     Tanot Duan Subdistrict Municipality</t>
  </si>
  <si>
    <t xml:space="preserve">       - เทศบาลตำบลโตนดด้วน</t>
  </si>
  <si>
    <t xml:space="preserve">     Thale Noi Subdistrict Municipality</t>
  </si>
  <si>
    <t xml:space="preserve">       - เทศบาลตำบลทะเลน้อย</t>
  </si>
  <si>
    <t xml:space="preserve">     Nong Por Subdistrict Municipality</t>
  </si>
  <si>
    <t xml:space="preserve">       - เทศบาลตำบลหนองพ้อ</t>
  </si>
  <si>
    <t xml:space="preserve">     Na Khayat Subdistrict Municipality</t>
  </si>
  <si>
    <t xml:space="preserve">       - เทศบาลตำบลนาขยาด</t>
  </si>
  <si>
    <t xml:space="preserve">     Ban Suan Subdistrict Municipality</t>
  </si>
  <si>
    <t xml:space="preserve">       - เทศบาลตำบลบ้านสวน</t>
  </si>
  <si>
    <t xml:space="preserve">     Phanang Tung Subdistrict Municipality</t>
  </si>
  <si>
    <t xml:space="preserve">       - เทศบาลตำบลพนางตุง</t>
  </si>
  <si>
    <t xml:space="preserve">     Khuan Khanun Subdistrict Municipality</t>
  </si>
  <si>
    <t xml:space="preserve">      - เทศบาลตำบลควนขนุน</t>
  </si>
  <si>
    <t xml:space="preserve">     Makok Nuea Subdistrict Municipality</t>
  </si>
  <si>
    <t xml:space="preserve">      - เทศบาลตำบลมะกอกเหนือ</t>
  </si>
  <si>
    <t xml:space="preserve"> Khuan Khanun District</t>
  </si>
  <si>
    <t>อำเภอควนขนุน</t>
  </si>
  <si>
    <t>ACTUAL REVENUE AND EXPENDITURE OF MUNICIPALITY BY TYPE, DISTRICT AND MUNICIPALITY :  FISCAL YEAR 2012  (Contd.)</t>
  </si>
  <si>
    <t>รายรับ และรายจ่ายจริงของเทศบาล จำแนกตามประเภท เป็นรายอำเภอ และเทศบาล ปีงบประมาณ  2555 (ต่อ)</t>
  </si>
  <si>
    <t xml:space="preserve"> Source :   Phatthalung Provincial Local Office</t>
  </si>
  <si>
    <t xml:space="preserve">     ที่มา :  สำนักงานท้องถิ่นจังหวัดพัทลุง</t>
  </si>
  <si>
    <t xml:space="preserve">     Lam Sin Subdistrict Municipality</t>
  </si>
  <si>
    <t xml:space="preserve">       - เทศบาลตำบลลำสินธุ์</t>
  </si>
  <si>
    <t xml:space="preserve">     Ang Thong Subdistrict Municipality</t>
  </si>
  <si>
    <t xml:space="preserve">       - เทศบาลตำบลอ่างทอง</t>
  </si>
  <si>
    <t xml:space="preserve">     Ban Na Subdistrict Municipality</t>
  </si>
  <si>
    <t xml:space="preserve">       - เทศบาลตำบลบ้านนา</t>
  </si>
  <si>
    <t xml:space="preserve">     Chum Pon Subdistrict Municipality</t>
  </si>
  <si>
    <t xml:space="preserve">       - เทศบาลตำบลชุมพล</t>
  </si>
  <si>
    <t xml:space="preserve"> Srinagarindra District</t>
  </si>
  <si>
    <t>อำเภอศรีนครินทร์</t>
  </si>
  <si>
    <t xml:space="preserve">     Lan khoi Subdistrict Municipality</t>
  </si>
  <si>
    <t xml:space="preserve">      - เทศบาลตำบลลานข่อย</t>
  </si>
  <si>
    <t xml:space="preserve">     Ban Phrao Subdistrict Municipality</t>
  </si>
  <si>
    <t xml:space="preserve">      - เทศบาลตำบลบ้านพร้าว</t>
  </si>
  <si>
    <t xml:space="preserve"> Pa Phayom District</t>
  </si>
  <si>
    <t>อำเภอป่าพะยอม</t>
  </si>
  <si>
    <t xml:space="preserve">     Bangkaeo Subdistrict Municipality</t>
  </si>
  <si>
    <t xml:space="preserve">      - เทศบาลตำบลบางแก้ว</t>
  </si>
  <si>
    <t xml:space="preserve">     Tha Maduea Subdistrict Municipality</t>
  </si>
  <si>
    <t xml:space="preserve">      - เทศบาลตำบลท่ามะเดื่อ</t>
  </si>
  <si>
    <t xml:space="preserve"> Bang Kaeo District</t>
  </si>
  <si>
    <t>อำเภอบางแก้ว</t>
  </si>
  <si>
    <t xml:space="preserve">     Pa Bon Subdistrict Municipality</t>
  </si>
  <si>
    <t xml:space="preserve">      - เทศบาลตำบลป่าบอน</t>
  </si>
  <si>
    <t xml:space="preserve"> Pa Bon District</t>
  </si>
  <si>
    <t>อำเภอป่าบอน</t>
  </si>
  <si>
    <t>ACTUAL REVENUE AND EXPENDITURE OF MUNICIPALITY BY TYPE, DISTRICT AND MUNICIPALITY :  FISCAL YEAR 2012 (Contd.)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</si>
</sst>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7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2" fillId="0" borderId="0" xfId="0" applyFont="1" applyBorder="1"/>
    <xf numFmtId="43" fontId="2" fillId="2" borderId="0" xfId="1" applyNumberFormat="1" applyFont="1" applyFill="1" applyBorder="1"/>
    <xf numFmtId="43" fontId="2" fillId="2" borderId="0" xfId="1" applyNumberFormat="1" applyFont="1" applyFill="1" applyBorder="1" applyAlignment="1">
      <alignment horizontal="right"/>
    </xf>
    <xf numFmtId="43" fontId="2" fillId="2" borderId="0" xfId="1" quotePrefix="1" applyNumberFormat="1" applyFont="1" applyFill="1" applyBorder="1" applyAlignment="1">
      <alignment horizontal="right"/>
    </xf>
    <xf numFmtId="0" fontId="2" fillId="2" borderId="0" xfId="0" applyFont="1" applyFill="1"/>
    <xf numFmtId="187" fontId="2" fillId="2" borderId="0" xfId="1" applyNumberFormat="1" applyFont="1" applyFill="1" applyBorder="1"/>
    <xf numFmtId="43" fontId="2" fillId="2" borderId="1" xfId="1" applyNumberFormat="1" applyFont="1" applyFill="1" applyBorder="1" applyAlignment="1">
      <alignment horizontal="right"/>
    </xf>
    <xf numFmtId="43" fontId="2" fillId="2" borderId="1" xfId="1" applyNumberFormat="1" applyFont="1" applyFill="1" applyBorder="1"/>
    <xf numFmtId="43" fontId="2" fillId="2" borderId="1" xfId="1" quotePrefix="1" applyNumberFormat="1" applyFont="1" applyFill="1" applyBorder="1" applyAlignment="1">
      <alignment horizontal="right"/>
    </xf>
    <xf numFmtId="0" fontId="2" fillId="2" borderId="2" xfId="0" applyFont="1" applyFill="1" applyBorder="1"/>
    <xf numFmtId="0" fontId="2" fillId="2" borderId="0" xfId="0" applyFont="1" applyFill="1" applyBorder="1"/>
    <xf numFmtId="0" fontId="3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188" fontId="2" fillId="0" borderId="0" xfId="1" applyNumberFormat="1" applyFont="1" applyBorder="1"/>
    <xf numFmtId="43" fontId="2" fillId="0" borderId="1" xfId="1" applyNumberFormat="1" applyFont="1" applyBorder="1"/>
    <xf numFmtId="0" fontId="3" fillId="0" borderId="2" xfId="0" applyFont="1" applyBorder="1" applyAlignment="1"/>
    <xf numFmtId="0" fontId="2" fillId="0" borderId="0" xfId="0" applyFont="1" applyBorder="1" applyAlignment="1"/>
    <xf numFmtId="0" fontId="3" fillId="0" borderId="0" xfId="0" applyFont="1" applyBorder="1" applyAlignment="1">
      <alignment horizontal="center"/>
    </xf>
    <xf numFmtId="43" fontId="2" fillId="0" borderId="1" xfId="1" quotePrefix="1" applyNumberFormat="1" applyFont="1" applyBorder="1" applyAlignment="1">
      <alignment horizontal="right"/>
    </xf>
    <xf numFmtId="0" fontId="3" fillId="0" borderId="0" xfId="0" applyFont="1"/>
    <xf numFmtId="43" fontId="3" fillId="0" borderId="1" xfId="1" applyNumberFormat="1" applyFont="1" applyBorder="1"/>
    <xf numFmtId="0" fontId="3" fillId="0" borderId="0" xfId="0" applyFont="1" applyBorder="1" applyAlignment="1"/>
    <xf numFmtId="0" fontId="2" fillId="2" borderId="0" xfId="0" applyFont="1" applyFill="1" applyAlignment="1">
      <alignment vertical="center"/>
    </xf>
    <xf numFmtId="187" fontId="2" fillId="2" borderId="0" xfId="1" applyNumberFormat="1" applyFont="1" applyFill="1" applyBorder="1" applyAlignment="1">
      <alignment vertical="center"/>
    </xf>
    <xf numFmtId="0" fontId="2" fillId="0" borderId="2" xfId="0" applyFont="1" applyBorder="1" applyAlignment="1"/>
    <xf numFmtId="43" fontId="3" fillId="0" borderId="1" xfId="0" applyNumberFormat="1" applyFont="1" applyBorder="1"/>
    <xf numFmtId="187" fontId="2" fillId="2" borderId="3" xfId="1" applyNumberFormat="1" applyFont="1" applyFill="1" applyBorder="1" applyAlignment="1">
      <alignment vertical="center"/>
    </xf>
    <xf numFmtId="0" fontId="2" fillId="2" borderId="0" xfId="0" applyFont="1" applyFill="1" applyBorder="1" applyAlignment="1"/>
    <xf numFmtId="43" fontId="3" fillId="2" borderId="1" xfId="1" applyNumberFormat="1" applyFont="1" applyFill="1" applyBorder="1"/>
    <xf numFmtId="43" fontId="3" fillId="2" borderId="1" xfId="1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43" fontId="2" fillId="0" borderId="1" xfId="1" applyNumberFormat="1" applyFont="1" applyBorder="1" applyAlignment="1">
      <alignment horizontal="right"/>
    </xf>
    <xf numFmtId="0" fontId="2" fillId="0" borderId="2" xfId="0" applyFont="1" applyBorder="1"/>
    <xf numFmtId="43" fontId="2" fillId="0" borderId="1" xfId="1" applyNumberFormat="1" applyFont="1" applyBorder="1" applyAlignment="1">
      <alignment horizontal="center"/>
    </xf>
    <xf numFmtId="188" fontId="2" fillId="0" borderId="1" xfId="1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3" fontId="2" fillId="0" borderId="1" xfId="1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43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189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188" fontId="2" fillId="2" borderId="0" xfId="1" applyNumberFormat="1" applyFont="1" applyFill="1" applyBorder="1"/>
    <xf numFmtId="0" fontId="2" fillId="2" borderId="2" xfId="0" applyFont="1" applyFill="1" applyBorder="1" applyAlignment="1"/>
    <xf numFmtId="0" fontId="3" fillId="2" borderId="0" xfId="0" applyFont="1" applyFill="1"/>
    <xf numFmtId="43" fontId="3" fillId="2" borderId="1" xfId="0" applyNumberFormat="1" applyFont="1" applyFill="1" applyBorder="1"/>
    <xf numFmtId="0" fontId="3" fillId="2" borderId="2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189" fontId="5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189" fontId="6" fillId="0" borderId="0" xfId="0" applyNumberFormat="1" applyFont="1" applyAlignment="1">
      <alignment horizontal="left"/>
    </xf>
    <xf numFmtId="188" fontId="2" fillId="2" borderId="0" xfId="1" applyNumberFormat="1" applyFont="1" applyFill="1"/>
    <xf numFmtId="188" fontId="2" fillId="2" borderId="0" xfId="1" applyNumberFormat="1" applyFont="1" applyFill="1" applyAlignment="1">
      <alignment horizontal="center"/>
    </xf>
    <xf numFmtId="0" fontId="2" fillId="2" borderId="6" xfId="0" applyFont="1" applyFill="1" applyBorder="1" applyAlignment="1">
      <alignment horizontal="left"/>
    </xf>
    <xf numFmtId="0" fontId="2" fillId="2" borderId="6" xfId="0" applyFont="1" applyFill="1" applyBorder="1"/>
    <xf numFmtId="43" fontId="2" fillId="2" borderId="8" xfId="1" applyNumberFormat="1" applyFont="1" applyFill="1" applyBorder="1"/>
    <xf numFmtId="43" fontId="2" fillId="2" borderId="8" xfId="1" applyNumberFormat="1" applyFont="1" applyFill="1" applyBorder="1" applyAlignment="1">
      <alignment horizontal="right"/>
    </xf>
    <xf numFmtId="0" fontId="3" fillId="2" borderId="9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/>
    <xf numFmtId="43" fontId="3" fillId="2" borderId="1" xfId="0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3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left"/>
    </xf>
    <xf numFmtId="189" fontId="5" fillId="2" borderId="0" xfId="0" applyNumberFormat="1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189" fontId="6" fillId="2" borderId="0" xfId="0" applyNumberFormat="1" applyFont="1" applyFill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8"/>
  <sheetViews>
    <sheetView showGridLines="0" tabSelected="1" zoomScaleNormal="100" workbookViewId="0">
      <selection activeCell="G12" sqref="G12"/>
    </sheetView>
  </sheetViews>
  <sheetFormatPr defaultRowHeight="18.75"/>
  <cols>
    <col min="1" max="1" width="1.7109375" style="1" customWidth="1"/>
    <col min="2" max="2" width="9.140625" style="1"/>
    <col min="3" max="3" width="6" style="1" customWidth="1"/>
    <col min="4" max="4" width="11.28515625" style="1" customWidth="1"/>
    <col min="5" max="5" width="16.140625" style="1" bestFit="1" customWidth="1"/>
    <col min="6" max="9" width="14.28515625" style="1" customWidth="1"/>
    <col min="10" max="10" width="16.28515625" style="1" bestFit="1" customWidth="1"/>
    <col min="11" max="11" width="16.42578125" style="1" customWidth="1"/>
    <col min="12" max="12" width="16.7109375" style="1" customWidth="1"/>
    <col min="13" max="13" width="17.85546875" style="1" customWidth="1"/>
    <col min="14" max="14" width="1.28515625" style="1" customWidth="1"/>
    <col min="15" max="15" width="38.85546875" style="1" bestFit="1" customWidth="1"/>
    <col min="16" max="16" width="8.140625" style="1" customWidth="1"/>
    <col min="17" max="16384" width="9.140625" style="1"/>
  </cols>
  <sheetData>
    <row r="1" spans="1:15" s="75" customFormat="1" ht="22.5">
      <c r="B1" s="76" t="s">
        <v>80</v>
      </c>
      <c r="C1" s="74">
        <v>16.2</v>
      </c>
      <c r="D1" s="76" t="s">
        <v>79</v>
      </c>
    </row>
    <row r="2" spans="1:15" s="72" customFormat="1" ht="22.5">
      <c r="B2" s="73" t="s">
        <v>78</v>
      </c>
      <c r="C2" s="74">
        <v>16.2</v>
      </c>
      <c r="D2" s="73" t="s">
        <v>77</v>
      </c>
    </row>
    <row r="3" spans="1:15" ht="4.5" customHeight="1"/>
    <row r="4" spans="1:15">
      <c r="A4" s="71" t="s">
        <v>76</v>
      </c>
      <c r="B4" s="71"/>
      <c r="C4" s="71"/>
      <c r="D4" s="70"/>
      <c r="E4" s="67" t="s">
        <v>75</v>
      </c>
      <c r="F4" s="71"/>
      <c r="G4" s="71"/>
      <c r="H4" s="71"/>
      <c r="I4" s="71"/>
      <c r="J4" s="70"/>
      <c r="K4" s="69" t="s">
        <v>72</v>
      </c>
      <c r="L4" s="68"/>
      <c r="M4" s="68"/>
      <c r="N4" s="67" t="s">
        <v>74</v>
      </c>
      <c r="O4" s="66"/>
    </row>
    <row r="5" spans="1:15" ht="16.5" customHeight="1">
      <c r="A5" s="59"/>
      <c r="B5" s="59"/>
      <c r="C5" s="59"/>
      <c r="D5" s="58"/>
      <c r="E5" s="65" t="s">
        <v>73</v>
      </c>
      <c r="F5" s="54"/>
      <c r="G5" s="54"/>
      <c r="H5" s="54"/>
      <c r="I5" s="54"/>
      <c r="J5" s="53"/>
      <c r="K5" s="64" t="s">
        <v>50</v>
      </c>
      <c r="L5" s="63"/>
      <c r="M5" s="62"/>
      <c r="N5" s="56"/>
      <c r="O5" s="55"/>
    </row>
    <row r="6" spans="1:15" ht="22.5" customHeight="1">
      <c r="A6" s="59"/>
      <c r="B6" s="59"/>
      <c r="C6" s="59"/>
      <c r="D6" s="58"/>
      <c r="E6" s="60"/>
      <c r="F6" s="60"/>
      <c r="G6" s="60"/>
      <c r="H6" s="60"/>
      <c r="I6" s="60"/>
      <c r="J6" s="61"/>
      <c r="K6" s="60"/>
      <c r="L6" s="60" t="s">
        <v>72</v>
      </c>
      <c r="M6" s="60" t="s">
        <v>72</v>
      </c>
      <c r="N6" s="56"/>
      <c r="O6" s="55"/>
    </row>
    <row r="7" spans="1:15" ht="22.5" customHeight="1">
      <c r="A7" s="59"/>
      <c r="B7" s="59"/>
      <c r="C7" s="59"/>
      <c r="D7" s="58"/>
      <c r="E7" s="57" t="s">
        <v>71</v>
      </c>
      <c r="F7" s="57" t="s">
        <v>70</v>
      </c>
      <c r="G7" s="57" t="s">
        <v>69</v>
      </c>
      <c r="H7" s="57" t="s">
        <v>68</v>
      </c>
      <c r="I7" s="57" t="s">
        <v>67</v>
      </c>
      <c r="J7" s="57" t="s">
        <v>66</v>
      </c>
      <c r="K7" s="57" t="s">
        <v>65</v>
      </c>
      <c r="L7" s="57" t="s">
        <v>64</v>
      </c>
      <c r="M7" s="57" t="s">
        <v>63</v>
      </c>
      <c r="N7" s="56"/>
      <c r="O7" s="55"/>
    </row>
    <row r="8" spans="1:15" ht="21" customHeight="1">
      <c r="A8" s="59"/>
      <c r="B8" s="59"/>
      <c r="C8" s="59"/>
      <c r="D8" s="58"/>
      <c r="E8" s="57" t="s">
        <v>62</v>
      </c>
      <c r="F8" s="57" t="s">
        <v>61</v>
      </c>
      <c r="G8" s="57" t="s">
        <v>60</v>
      </c>
      <c r="H8" s="57" t="s">
        <v>59</v>
      </c>
      <c r="I8" s="57" t="s">
        <v>58</v>
      </c>
      <c r="J8" s="57" t="s">
        <v>57</v>
      </c>
      <c r="K8" s="57" t="s">
        <v>56</v>
      </c>
      <c r="L8" s="57" t="s">
        <v>55</v>
      </c>
      <c r="M8" s="57" t="s">
        <v>54</v>
      </c>
      <c r="N8" s="56"/>
      <c r="O8" s="55"/>
    </row>
    <row r="9" spans="1:15" ht="21" customHeight="1">
      <c r="A9" s="54"/>
      <c r="B9" s="54"/>
      <c r="C9" s="54"/>
      <c r="D9" s="53"/>
      <c r="E9" s="52" t="s">
        <v>53</v>
      </c>
      <c r="F9" s="52" t="s">
        <v>52</v>
      </c>
      <c r="G9" s="52"/>
      <c r="H9" s="52" t="s">
        <v>51</v>
      </c>
      <c r="I9" s="52"/>
      <c r="J9" s="52"/>
      <c r="K9" s="52" t="s">
        <v>50</v>
      </c>
      <c r="L9" s="52" t="s">
        <v>49</v>
      </c>
      <c r="M9" s="52" t="s">
        <v>48</v>
      </c>
      <c r="N9" s="51"/>
      <c r="O9" s="50"/>
    </row>
    <row r="10" spans="1:15" s="22" customFormat="1" ht="21.95" customHeight="1">
      <c r="A10" s="45"/>
      <c r="B10" s="49" t="s">
        <v>47</v>
      </c>
      <c r="C10" s="49"/>
      <c r="D10" s="48"/>
      <c r="E10" s="47">
        <f>E11+E20+E24+'T-16.2'!E28+'T-16.2 (ต่อ)'!E10+'T-16.2 (ต่อ)'!E22+'T-16.2 (ต่อ1)'!E10+'T-16.2 (ต่อ1)'!E12+'T-16.2 (ต่อ1)'!E15+'T-16.2 (ต่อ1)'!E18</f>
        <v>702689752.71000004</v>
      </c>
      <c r="F10" s="47">
        <f>F11+F20+F24+'T-16.2'!F28+'T-16.2 (ต่อ)'!F10+'T-16.2 (ต่อ)'!F22+'T-16.2 (ต่อ1)'!F10+'T-16.2 (ต่อ1)'!F12+'T-16.2 (ต่อ1)'!F15+'T-16.2 (ต่อ1)'!F18</f>
        <v>16264364.319999998</v>
      </c>
      <c r="G10" s="47">
        <f>G11+G20+G24+'T-16.2'!G28+'T-16.2 (ต่อ)'!G10+'T-16.2 (ต่อ)'!G22+'T-16.2 (ต่อ1)'!G10+'T-16.2 (ต่อ1)'!G12+'T-16.2 (ต่อ1)'!G15+'T-16.2 (ต่อ1)'!G18</f>
        <v>15469569.960000001</v>
      </c>
      <c r="H10" s="47">
        <f>H11+H24+'T-16.2'!H28+'T-16.2 (ต่อ)'!H10+'T-16.2 (ต่อ)'!H22+'T-16.2 (ต่อ1)'!H12+'T-16.2 (ต่อ1)'!H15+'T-16.2 (ต่อ1)'!H18</f>
        <v>22520795.719999999</v>
      </c>
      <c r="I10" s="47">
        <f>I11+I20+I24+'T-16.2'!I28+'T-16.2 (ต่อ)'!I10+'T-16.2 (ต่อ)'!I22+'T-16.2 (ต่อ1)'!I10+'T-16.2 (ต่อ1)'!I12+'T-16.2 (ต่อ1)'!I15+'T-16.2 (ต่อ1)'!I18</f>
        <v>10780297.620000001</v>
      </c>
      <c r="J10" s="47">
        <f>J11+J20+J24+'T-16.2'!J28+'T-16.2 (ต่อ)'!J10+'T-16.2 (ต่อ)'!J22+'T-16.2 (ต่อ1)'!J10+'T-16.2 (ต่อ1)'!J12+'T-16.2 (ต่อ1)'!J15+'T-16.2 (ต่อ1)'!J18</f>
        <v>1087296854.4999998</v>
      </c>
      <c r="K10" s="47">
        <f>K11+K20+K24+'T-16.2'!K28+'T-16.2 (ต่อ)'!K10+'T-16.2 (ต่อ)'!K22+'T-16.2 (ต่อ1)'!K10+'T-16.2 (ต่อ1)'!K12+'T-16.2 (ต่อ1)'!K15+'T-16.2 (ต่อ1)'!K18</f>
        <v>3912615631.4099998</v>
      </c>
      <c r="L10" s="47">
        <f>L11+L20+L24+'T-16.2'!L28+'T-16.2 (ต่อ)'!L10+'T-16.2 (ต่อ)'!L22+'T-16.2 (ต่อ1)'!L10+'T-16.2 (ต่อ1)'!L12+'T-16.2 (ต่อ1)'!L15+'T-16.2 (ต่อ1)'!L18</f>
        <v>7411711551.8699989</v>
      </c>
      <c r="M10" s="47">
        <f>M11+M20+M24+'T-16.2'!M28+'T-16.2 (ต่อ)'!M10+'T-16.2 (ต่อ)'!M22+'T-16.2 (ต่อ1)'!M10+'T-16.2 (ต่อ1)'!M12+'T-16.2 (ต่อ1)'!M15+'T-16.2 (ต่อ1)'!M18</f>
        <v>14940401516.689999</v>
      </c>
      <c r="N10" s="46"/>
      <c r="O10" s="45" t="s">
        <v>46</v>
      </c>
    </row>
    <row r="11" spans="1:15" ht="21" customHeight="1">
      <c r="A11" s="20"/>
      <c r="B11" s="44" t="s">
        <v>45</v>
      </c>
      <c r="C11" s="20"/>
      <c r="D11" s="41"/>
      <c r="E11" s="28">
        <f>SUM(E12:E19)</f>
        <v>221713246.99000004</v>
      </c>
      <c r="F11" s="28">
        <f>SUM(F12:F19)</f>
        <v>9066648.2899999991</v>
      </c>
      <c r="G11" s="28">
        <f>SUM(G12:G19)</f>
        <v>6274955.8500000006</v>
      </c>
      <c r="H11" s="28">
        <f>SUM(H12:H19)</f>
        <v>6188785.4299999997</v>
      </c>
      <c r="I11" s="28">
        <f>SUM(I12:I19)</f>
        <v>1444692.37</v>
      </c>
      <c r="J11" s="28">
        <f>SUM(J12:J19)</f>
        <v>347522631.65999997</v>
      </c>
      <c r="K11" s="28">
        <f>SUM(K12:K19)</f>
        <v>1374491618.71</v>
      </c>
      <c r="L11" s="28">
        <f>SUM(L12:L19)</f>
        <v>2586661311.9899998</v>
      </c>
      <c r="M11" s="28">
        <f>SUM(M12:M19)</f>
        <v>5180967286.79</v>
      </c>
      <c r="N11" s="22" t="s">
        <v>44</v>
      </c>
    </row>
    <row r="12" spans="1:15" ht="21" customHeight="1">
      <c r="A12" s="20"/>
      <c r="B12" s="42" t="s">
        <v>43</v>
      </c>
      <c r="D12" s="41"/>
      <c r="E12" s="43">
        <v>130612814.64</v>
      </c>
      <c r="F12" s="43">
        <v>5120715.84</v>
      </c>
      <c r="G12" s="17">
        <v>5336066.58</v>
      </c>
      <c r="H12" s="17">
        <v>2900741.43</v>
      </c>
      <c r="I12" s="17">
        <v>437823.4</v>
      </c>
      <c r="J12" s="17">
        <v>231807219.31</v>
      </c>
      <c r="K12" s="17">
        <v>923829444.30999994</v>
      </c>
      <c r="L12" s="17">
        <v>1701018708.8099999</v>
      </c>
      <c r="M12" s="17">
        <v>3403362207.6199999</v>
      </c>
      <c r="N12" s="16"/>
      <c r="O12" s="1" t="s">
        <v>42</v>
      </c>
    </row>
    <row r="13" spans="1:15" s="2" customFormat="1" ht="21" customHeight="1">
      <c r="B13" s="2" t="s">
        <v>41</v>
      </c>
      <c r="D13" s="36"/>
      <c r="E13" s="17">
        <v>11329552.970000001</v>
      </c>
      <c r="F13" s="43">
        <v>349695</v>
      </c>
      <c r="G13" s="35">
        <v>122415.64</v>
      </c>
      <c r="H13" s="17">
        <v>984420</v>
      </c>
      <c r="I13" s="17">
        <v>30075.200000000001</v>
      </c>
      <c r="J13" s="17">
        <v>23490553.199999999</v>
      </c>
      <c r="K13" s="17">
        <v>68095635.209999993</v>
      </c>
      <c r="L13" s="17">
        <v>131656708.42</v>
      </c>
      <c r="M13" s="17">
        <v>265580697.84</v>
      </c>
      <c r="O13" s="2" t="s">
        <v>40</v>
      </c>
    </row>
    <row r="14" spans="1:15" ht="21" customHeight="1">
      <c r="A14" s="20"/>
      <c r="B14" s="42" t="s">
        <v>39</v>
      </c>
      <c r="C14" s="42"/>
      <c r="D14" s="41"/>
      <c r="E14" s="17">
        <v>11697237.109999999</v>
      </c>
      <c r="F14" s="17">
        <v>124376.5</v>
      </c>
      <c r="G14" s="17">
        <v>125010.36</v>
      </c>
      <c r="H14" s="38">
        <v>603556</v>
      </c>
      <c r="I14" s="17">
        <v>182960.77</v>
      </c>
      <c r="J14" s="17">
        <v>13786589.15</v>
      </c>
      <c r="K14" s="17">
        <v>52054146.25</v>
      </c>
      <c r="L14" s="17">
        <v>104108292.5</v>
      </c>
      <c r="M14" s="17">
        <v>208216585</v>
      </c>
      <c r="N14" s="40"/>
      <c r="O14" s="39" t="s">
        <v>38</v>
      </c>
    </row>
    <row r="15" spans="1:15" ht="21" customHeight="1">
      <c r="A15" s="20"/>
      <c r="B15" s="42" t="s">
        <v>37</v>
      </c>
      <c r="C15" s="42"/>
      <c r="D15" s="41"/>
      <c r="E15" s="17">
        <v>10968023.689999999</v>
      </c>
      <c r="F15" s="17">
        <v>28046.45</v>
      </c>
      <c r="G15" s="17">
        <v>144553.07999999999</v>
      </c>
      <c r="H15" s="38" t="s">
        <v>6</v>
      </c>
      <c r="I15" s="17">
        <v>167411</v>
      </c>
      <c r="J15" s="17">
        <v>14484102</v>
      </c>
      <c r="K15" s="17">
        <v>60940973.020000003</v>
      </c>
      <c r="L15" s="17">
        <v>121331946.04000001</v>
      </c>
      <c r="M15" s="37">
        <v>242938892.08000001</v>
      </c>
      <c r="N15" s="40"/>
      <c r="O15" s="39" t="s">
        <v>36</v>
      </c>
    </row>
    <row r="16" spans="1:15" ht="21" customHeight="1">
      <c r="A16" s="2"/>
      <c r="B16" s="2" t="s">
        <v>35</v>
      </c>
      <c r="C16" s="2"/>
      <c r="D16" s="36"/>
      <c r="E16" s="17">
        <v>13901944.02</v>
      </c>
      <c r="F16" s="17">
        <v>79734.5</v>
      </c>
      <c r="G16" s="17">
        <v>108863.88</v>
      </c>
      <c r="H16" s="38" t="s">
        <v>6</v>
      </c>
      <c r="I16" s="17">
        <v>80487</v>
      </c>
      <c r="J16" s="17">
        <v>16640257.359999999</v>
      </c>
      <c r="K16" s="17">
        <v>57823981.520000003</v>
      </c>
      <c r="L16" s="17">
        <v>115647963.04000001</v>
      </c>
      <c r="M16" s="17">
        <v>231295926.08000001</v>
      </c>
      <c r="N16" s="2"/>
      <c r="O16" s="2" t="s">
        <v>34</v>
      </c>
    </row>
    <row r="17" spans="1:15" ht="21" customHeight="1">
      <c r="A17" s="2"/>
      <c r="B17" s="2" t="s">
        <v>33</v>
      </c>
      <c r="C17" s="2"/>
      <c r="D17" s="36"/>
      <c r="E17" s="17">
        <v>20327510.34</v>
      </c>
      <c r="F17" s="17">
        <v>2808341</v>
      </c>
      <c r="G17" s="17">
        <v>170635.79</v>
      </c>
      <c r="H17" s="17">
        <v>23324</v>
      </c>
      <c r="I17" s="17">
        <v>28205</v>
      </c>
      <c r="J17" s="17">
        <v>17636300.649999999</v>
      </c>
      <c r="K17" s="17">
        <v>87568823.939999998</v>
      </c>
      <c r="L17" s="17">
        <v>171428207.88</v>
      </c>
      <c r="M17" s="17">
        <v>343190135.75999999</v>
      </c>
      <c r="N17" s="2"/>
      <c r="O17" s="2" t="s">
        <v>32</v>
      </c>
    </row>
    <row r="18" spans="1:15" ht="21" customHeight="1">
      <c r="A18" s="2"/>
      <c r="B18" s="2" t="s">
        <v>31</v>
      </c>
      <c r="C18" s="2"/>
      <c r="D18" s="36"/>
      <c r="E18" s="17">
        <v>10910107.640000001</v>
      </c>
      <c r="F18" s="17">
        <v>277410</v>
      </c>
      <c r="G18" s="17">
        <v>115295.33</v>
      </c>
      <c r="H18" s="37">
        <v>641700</v>
      </c>
      <c r="I18" s="17">
        <v>11030</v>
      </c>
      <c r="J18" s="17">
        <v>11494885</v>
      </c>
      <c r="K18" s="17">
        <v>48262864.939999998</v>
      </c>
      <c r="L18" s="17">
        <v>96393147.599999994</v>
      </c>
      <c r="M18" s="17">
        <v>192852586.34</v>
      </c>
      <c r="N18" s="2"/>
      <c r="O18" s="2" t="s">
        <v>30</v>
      </c>
    </row>
    <row r="19" spans="1:15" ht="21" customHeight="1">
      <c r="A19" s="2"/>
      <c r="B19" s="2" t="s">
        <v>29</v>
      </c>
      <c r="C19" s="2"/>
      <c r="D19" s="36"/>
      <c r="E19" s="17">
        <v>11966056.58</v>
      </c>
      <c r="F19" s="17">
        <v>278329</v>
      </c>
      <c r="G19" s="17">
        <v>152115.19</v>
      </c>
      <c r="H19" s="35">
        <v>1035044</v>
      </c>
      <c r="I19" s="17">
        <v>506700</v>
      </c>
      <c r="J19" s="17">
        <v>18182724.989999998</v>
      </c>
      <c r="K19" s="17">
        <v>75915749.519999996</v>
      </c>
      <c r="L19" s="17">
        <v>145076337.69999999</v>
      </c>
      <c r="M19" s="17">
        <v>293530256.06999999</v>
      </c>
      <c r="N19" s="2"/>
      <c r="O19" s="2" t="s">
        <v>28</v>
      </c>
    </row>
    <row r="20" spans="1:15" s="6" customFormat="1" ht="21" customHeight="1">
      <c r="A20" s="34"/>
      <c r="B20" s="34" t="s">
        <v>27</v>
      </c>
      <c r="C20" s="34"/>
      <c r="D20" s="33"/>
      <c r="E20" s="31">
        <f>SUM(E21:E23)</f>
        <v>33702520.32</v>
      </c>
      <c r="F20" s="31">
        <f>SUM(F21:F23)</f>
        <v>241368.2</v>
      </c>
      <c r="G20" s="31">
        <f>SUM(G21:G23)</f>
        <v>338114.56</v>
      </c>
      <c r="H20" s="32" t="s">
        <v>6</v>
      </c>
      <c r="I20" s="31">
        <f>SUM(I21:I23)</f>
        <v>209520</v>
      </c>
      <c r="J20" s="31">
        <f>SUM(J21:J23)</f>
        <v>52927137.799999997</v>
      </c>
      <c r="K20" s="31">
        <f>SUM(K21:K23)</f>
        <v>167817200.91999999</v>
      </c>
      <c r="L20" s="31">
        <f>SUM(L21:L23)</f>
        <v>323948563.42000002</v>
      </c>
      <c r="M20" s="31">
        <f>SUM(M21:M23)</f>
        <v>651340046.04999995</v>
      </c>
      <c r="N20" s="22" t="s">
        <v>26</v>
      </c>
      <c r="O20" s="12"/>
    </row>
    <row r="21" spans="1:15" s="6" customFormat="1" ht="21" customHeight="1">
      <c r="A21" s="15"/>
      <c r="B21" s="14" t="s">
        <v>25</v>
      </c>
      <c r="C21" s="14"/>
      <c r="D21" s="13"/>
      <c r="E21" s="9">
        <v>12377910.32</v>
      </c>
      <c r="F21" s="9">
        <v>86430</v>
      </c>
      <c r="G21" s="9">
        <v>119901.25</v>
      </c>
      <c r="H21" s="8" t="s">
        <v>6</v>
      </c>
      <c r="I21" s="9">
        <v>87020</v>
      </c>
      <c r="J21" s="9">
        <v>24930375</v>
      </c>
      <c r="K21" s="9">
        <v>67700556.890000001</v>
      </c>
      <c r="L21" s="9">
        <v>129405303.12</v>
      </c>
      <c r="M21" s="9">
        <v>259408511.56999999</v>
      </c>
      <c r="N21" s="7"/>
      <c r="O21" s="14" t="s">
        <v>24</v>
      </c>
    </row>
    <row r="22" spans="1:15" s="6" customFormat="1" ht="21" customHeight="1">
      <c r="A22" s="15"/>
      <c r="B22" s="30" t="s">
        <v>23</v>
      </c>
      <c r="C22" s="30"/>
      <c r="D22" s="13"/>
      <c r="E22" s="9">
        <v>9561431.5999999996</v>
      </c>
      <c r="F22" s="9">
        <v>16878.2</v>
      </c>
      <c r="G22" s="9">
        <v>97361.69</v>
      </c>
      <c r="H22" s="8" t="s">
        <v>6</v>
      </c>
      <c r="I22" s="9">
        <v>15800</v>
      </c>
      <c r="J22" s="9">
        <v>11082536.800000001</v>
      </c>
      <c r="K22" s="9">
        <v>44909424.049999997</v>
      </c>
      <c r="L22" s="9">
        <v>88538692.099999994</v>
      </c>
      <c r="M22" s="9">
        <v>177717462.19999999</v>
      </c>
      <c r="N22" s="29"/>
      <c r="O22" s="25" t="s">
        <v>22</v>
      </c>
    </row>
    <row r="23" spans="1:15" s="12" customFormat="1" ht="21" customHeight="1">
      <c r="A23" s="15"/>
      <c r="B23" s="14" t="s">
        <v>21</v>
      </c>
      <c r="C23" s="14"/>
      <c r="D23" s="13"/>
      <c r="E23" s="9">
        <v>11763178.4</v>
      </c>
      <c r="F23" s="9">
        <v>138060</v>
      </c>
      <c r="G23" s="9">
        <v>120851.62</v>
      </c>
      <c r="H23" s="8" t="s">
        <v>6</v>
      </c>
      <c r="I23" s="9">
        <v>106700</v>
      </c>
      <c r="J23" s="9">
        <v>16914226</v>
      </c>
      <c r="K23" s="9">
        <v>55207219.979999997</v>
      </c>
      <c r="L23" s="9">
        <v>106004568.2</v>
      </c>
      <c r="M23" s="9">
        <v>214214072.28</v>
      </c>
      <c r="N23" s="7"/>
      <c r="O23" s="14" t="s">
        <v>20</v>
      </c>
    </row>
    <row r="24" spans="1:15" ht="21" customHeight="1">
      <c r="A24" s="2"/>
      <c r="B24" s="24" t="s">
        <v>19</v>
      </c>
      <c r="C24" s="19"/>
      <c r="D24" s="27"/>
      <c r="E24" s="28">
        <f>SUM(E25:E27)</f>
        <v>39886057.839999996</v>
      </c>
      <c r="F24" s="28">
        <f>SUM(F25:F27)</f>
        <v>586408</v>
      </c>
      <c r="G24" s="28">
        <f>SUM(G25:G27)</f>
        <v>674229.58000000007</v>
      </c>
      <c r="H24" s="28">
        <f>SUM(H25:H27)</f>
        <v>2509231</v>
      </c>
      <c r="I24" s="28">
        <f>SUM(I25:I27)</f>
        <v>1487910.44</v>
      </c>
      <c r="J24" s="28">
        <f>SUM(J25:J27)</f>
        <v>69016838.370000005</v>
      </c>
      <c r="K24" s="28">
        <f>SUM(K25:K27)</f>
        <v>221823784.90000001</v>
      </c>
      <c r="L24" s="28">
        <f>SUM(L25:L27)</f>
        <v>430665327.80000001</v>
      </c>
      <c r="M24" s="28">
        <f>SUM(M25:M27)</f>
        <v>864674276.60000002</v>
      </c>
      <c r="N24" s="22" t="s">
        <v>18</v>
      </c>
      <c r="O24" s="2"/>
    </row>
    <row r="25" spans="1:15" s="2" customFormat="1" ht="21" customHeight="1">
      <c r="B25" s="19" t="s">
        <v>17</v>
      </c>
      <c r="C25" s="19"/>
      <c r="D25" s="27"/>
      <c r="E25" s="17">
        <v>14934493.539999999</v>
      </c>
      <c r="F25" s="17">
        <v>401776</v>
      </c>
      <c r="G25" s="21">
        <v>270486.96999999997</v>
      </c>
      <c r="H25" s="17">
        <v>666003</v>
      </c>
      <c r="I25" s="17">
        <v>1252155.44</v>
      </c>
      <c r="J25" s="17">
        <v>26427997.370000001</v>
      </c>
      <c r="K25" s="17">
        <v>78743611.540000007</v>
      </c>
      <c r="L25" s="17">
        <v>156036387.08000001</v>
      </c>
      <c r="M25" s="17">
        <v>312350692.16000003</v>
      </c>
      <c r="N25" s="16"/>
      <c r="O25" s="1" t="s">
        <v>16</v>
      </c>
    </row>
    <row r="26" spans="1:15" s="6" customFormat="1" ht="21" customHeight="1">
      <c r="A26" s="15"/>
      <c r="B26" s="14" t="s">
        <v>15</v>
      </c>
      <c r="C26" s="14"/>
      <c r="D26" s="13"/>
      <c r="E26" s="9">
        <v>15929723.27</v>
      </c>
      <c r="F26" s="9">
        <v>160641</v>
      </c>
      <c r="G26" s="9">
        <v>269969.34000000003</v>
      </c>
      <c r="H26" s="10">
        <v>1504875</v>
      </c>
      <c r="I26" s="9">
        <v>200145</v>
      </c>
      <c r="J26" s="9">
        <v>32558633</v>
      </c>
      <c r="K26" s="9">
        <v>91911646.670000002</v>
      </c>
      <c r="L26" s="9">
        <v>179823293.34</v>
      </c>
      <c r="M26" s="9">
        <v>359646586.68000001</v>
      </c>
      <c r="N26" s="26"/>
      <c r="O26" s="25" t="s">
        <v>14</v>
      </c>
    </row>
    <row r="27" spans="1:15" s="6" customFormat="1" ht="21" customHeight="1">
      <c r="A27" s="15"/>
      <c r="B27" s="14" t="s">
        <v>13</v>
      </c>
      <c r="C27" s="14"/>
      <c r="D27" s="13"/>
      <c r="E27" s="9">
        <v>9021841.0299999993</v>
      </c>
      <c r="F27" s="8">
        <v>23991</v>
      </c>
      <c r="G27" s="8">
        <v>133773.26999999999</v>
      </c>
      <c r="H27" s="8">
        <v>338353</v>
      </c>
      <c r="I27" s="9">
        <v>35610</v>
      </c>
      <c r="J27" s="9">
        <v>10030208</v>
      </c>
      <c r="K27" s="9">
        <v>51168526.689999998</v>
      </c>
      <c r="L27" s="9">
        <v>94805647.379999995</v>
      </c>
      <c r="M27" s="9">
        <v>192676997.75999999</v>
      </c>
      <c r="N27" s="7"/>
      <c r="O27" s="14" t="s">
        <v>12</v>
      </c>
    </row>
    <row r="28" spans="1:15" ht="21" customHeight="1">
      <c r="A28" s="20"/>
      <c r="B28" s="24" t="s">
        <v>11</v>
      </c>
      <c r="C28" s="24"/>
      <c r="D28" s="18"/>
      <c r="E28" s="23">
        <f>SUM(E29:E32)</f>
        <v>68349397.800000012</v>
      </c>
      <c r="F28" s="23">
        <f>SUM(F29:F32)</f>
        <v>1653643.4200000002</v>
      </c>
      <c r="G28" s="23">
        <f>SUM(G29:G32)</f>
        <v>1422943.75</v>
      </c>
      <c r="H28" s="23">
        <f>SUM(H29:H32)</f>
        <v>2202950.29</v>
      </c>
      <c r="I28" s="23">
        <f>SUM(I29:I32)</f>
        <v>1230355.3</v>
      </c>
      <c r="J28" s="23">
        <f>SUM(J29:J32)</f>
        <v>94853605.480000004</v>
      </c>
      <c r="K28" s="23">
        <f>SUM(K29:K32)</f>
        <v>357166730.20999998</v>
      </c>
      <c r="L28" s="23">
        <f>SUM(L29:L32)</f>
        <v>691667537.06999993</v>
      </c>
      <c r="M28" s="23">
        <f>SUM(M29:M32)</f>
        <v>1393307401.6900001</v>
      </c>
      <c r="N28" s="22" t="s">
        <v>10</v>
      </c>
      <c r="O28" s="20"/>
    </row>
    <row r="29" spans="1:15" ht="21" customHeight="1">
      <c r="A29" s="20"/>
      <c r="B29" s="19" t="s">
        <v>9</v>
      </c>
      <c r="C29" s="19"/>
      <c r="D29" s="18"/>
      <c r="E29" s="17">
        <v>26583571.359999999</v>
      </c>
      <c r="F29" s="17">
        <v>1348398.62</v>
      </c>
      <c r="G29" s="17">
        <v>370080.1</v>
      </c>
      <c r="H29" s="21">
        <v>1277935.29</v>
      </c>
      <c r="I29" s="17">
        <v>1078115</v>
      </c>
      <c r="J29" s="17">
        <v>34769898.200000003</v>
      </c>
      <c r="K29" s="17">
        <v>118246222.40000001</v>
      </c>
      <c r="L29" s="17">
        <v>236427172.80000001</v>
      </c>
      <c r="M29" s="17">
        <v>472886981.60000002</v>
      </c>
      <c r="N29" s="16"/>
      <c r="O29" s="1" t="s">
        <v>8</v>
      </c>
    </row>
    <row r="30" spans="1:15" ht="21" customHeight="1">
      <c r="A30" s="20"/>
      <c r="B30" s="19" t="s">
        <v>7</v>
      </c>
      <c r="C30" s="19"/>
      <c r="D30" s="18"/>
      <c r="E30" s="17">
        <v>16314761.23</v>
      </c>
      <c r="F30" s="17">
        <v>230317.7</v>
      </c>
      <c r="G30" s="17">
        <v>554847.17000000004</v>
      </c>
      <c r="H30" s="8" t="s">
        <v>6</v>
      </c>
      <c r="I30" s="17">
        <v>28063.3</v>
      </c>
      <c r="J30" s="17">
        <v>17979251</v>
      </c>
      <c r="K30" s="17">
        <v>94409640.230000004</v>
      </c>
      <c r="L30" s="17">
        <v>183657346.21000001</v>
      </c>
      <c r="M30" s="17">
        <v>368535025.42000002</v>
      </c>
      <c r="N30" s="16"/>
      <c r="O30" s="1" t="s">
        <v>5</v>
      </c>
    </row>
    <row r="31" spans="1:15" s="6" customFormat="1" ht="21" customHeight="1">
      <c r="A31" s="15"/>
      <c r="B31" s="14" t="s">
        <v>4</v>
      </c>
      <c r="C31" s="14"/>
      <c r="D31" s="13"/>
      <c r="E31" s="9">
        <v>12503449.699999999</v>
      </c>
      <c r="F31" s="9">
        <v>40468</v>
      </c>
      <c r="G31" s="9">
        <v>194368.58</v>
      </c>
      <c r="H31" s="8">
        <v>575418</v>
      </c>
      <c r="I31" s="9">
        <v>37207</v>
      </c>
      <c r="J31" s="9">
        <v>22626380.800000001</v>
      </c>
      <c r="K31" s="9">
        <v>67760630.939999998</v>
      </c>
      <c r="L31" s="9">
        <v>130661597.88</v>
      </c>
      <c r="M31" s="9">
        <v>263753027.75999999</v>
      </c>
      <c r="N31" s="7"/>
      <c r="O31" s="1" t="s">
        <v>3</v>
      </c>
    </row>
    <row r="32" spans="1:15" s="6" customFormat="1" ht="21" customHeight="1">
      <c r="A32" s="12"/>
      <c r="B32" s="12" t="s">
        <v>2</v>
      </c>
      <c r="C32" s="12"/>
      <c r="D32" s="11"/>
      <c r="E32" s="9">
        <v>12947615.51</v>
      </c>
      <c r="F32" s="9">
        <v>34459.1</v>
      </c>
      <c r="G32" s="9">
        <v>303647.90000000002</v>
      </c>
      <c r="H32" s="10">
        <v>349597</v>
      </c>
      <c r="I32" s="9">
        <v>86970</v>
      </c>
      <c r="J32" s="9">
        <v>19478075.48</v>
      </c>
      <c r="K32" s="8">
        <v>76750236.640000001</v>
      </c>
      <c r="L32" s="8">
        <v>140921420.18000001</v>
      </c>
      <c r="M32" s="8">
        <v>288132366.91000003</v>
      </c>
      <c r="N32" s="7"/>
      <c r="O32" s="1" t="s">
        <v>1</v>
      </c>
    </row>
    <row r="46" spans="5:15">
      <c r="E46" s="3"/>
      <c r="F46" s="3"/>
      <c r="G46" s="3"/>
      <c r="H46" s="5"/>
      <c r="I46" s="3"/>
      <c r="J46" s="3"/>
      <c r="K46" s="3"/>
      <c r="L46" s="3"/>
      <c r="M46" s="3"/>
      <c r="N46" s="2"/>
      <c r="O46" s="2"/>
    </row>
    <row r="47" spans="5:15">
      <c r="E47" s="3"/>
      <c r="F47" s="3"/>
      <c r="G47" s="3"/>
      <c r="H47" s="4"/>
      <c r="I47" s="3"/>
      <c r="J47" s="3"/>
      <c r="K47" s="3"/>
      <c r="L47" s="3"/>
      <c r="M47" s="3"/>
      <c r="N47" s="2"/>
      <c r="O47" s="2"/>
    </row>
    <row r="48" spans="5:15">
      <c r="E48" s="2" t="s">
        <v>0</v>
      </c>
      <c r="F48" s="2"/>
      <c r="G48" s="2"/>
      <c r="H48" s="2"/>
      <c r="I48" s="2"/>
      <c r="J48" s="2"/>
      <c r="K48" s="2"/>
      <c r="L48" s="2"/>
      <c r="M48" s="2"/>
      <c r="N48" s="2"/>
      <c r="O48" s="2"/>
    </row>
  </sheetData>
  <mergeCells count="7">
    <mergeCell ref="B10:D10"/>
    <mergeCell ref="N4:O9"/>
    <mergeCell ref="A4:D9"/>
    <mergeCell ref="K4:M4"/>
    <mergeCell ref="K5:M5"/>
    <mergeCell ref="E5:J5"/>
    <mergeCell ref="E4:J4"/>
  </mergeCells>
  <printOptions horizontalCentered="1"/>
  <pageMargins left="0.11811023622047245" right="0.15748031496062992" top="0.6692913385826772" bottom="0.59055118110236227" header="0.51181102362204722" footer="0.51181102362204722"/>
  <pageSetup paperSize="9" scale="75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1"/>
  <sheetViews>
    <sheetView showGridLines="0" topLeftCell="A7" zoomScale="98" zoomScaleNormal="98" workbookViewId="0">
      <selection activeCell="G12" sqref="G12"/>
    </sheetView>
  </sheetViews>
  <sheetFormatPr defaultRowHeight="18.75"/>
  <cols>
    <col min="1" max="1" width="1.7109375" style="1" customWidth="1"/>
    <col min="2" max="2" width="9.140625" style="1"/>
    <col min="3" max="3" width="6" style="1" customWidth="1"/>
    <col min="4" max="4" width="11.28515625" style="1" customWidth="1"/>
    <col min="5" max="5" width="15.28515625" style="1" customWidth="1"/>
    <col min="6" max="6" width="14.140625" style="1" customWidth="1"/>
    <col min="7" max="7" width="12.85546875" style="1" customWidth="1"/>
    <col min="8" max="9" width="13.28515625" style="1" customWidth="1"/>
    <col min="10" max="11" width="15" style="1" customWidth="1"/>
    <col min="12" max="12" width="16.28515625" style="1" customWidth="1"/>
    <col min="13" max="13" width="17" style="1" customWidth="1"/>
    <col min="14" max="14" width="1.28515625" style="1" customWidth="1"/>
    <col min="15" max="15" width="36.140625" style="1" bestFit="1" customWidth="1"/>
    <col min="16" max="16" width="8.140625" style="1" customWidth="1"/>
    <col min="17" max="16384" width="9.140625" style="1"/>
  </cols>
  <sheetData>
    <row r="1" spans="1:15" s="87" customFormat="1" ht="21">
      <c r="B1" s="88" t="s">
        <v>80</v>
      </c>
      <c r="C1" s="89">
        <v>16.2</v>
      </c>
      <c r="D1" s="88" t="s">
        <v>116</v>
      </c>
    </row>
    <row r="2" spans="1:15" s="84" customFormat="1" ht="19.5">
      <c r="B2" s="85" t="s">
        <v>78</v>
      </c>
      <c r="C2" s="86">
        <v>16.2</v>
      </c>
      <c r="D2" s="85" t="s">
        <v>115</v>
      </c>
    </row>
    <row r="3" spans="1:15" ht="4.5" customHeight="1"/>
    <row r="4" spans="1:15">
      <c r="A4" s="71" t="s">
        <v>76</v>
      </c>
      <c r="B4" s="71"/>
      <c r="C4" s="71"/>
      <c r="D4" s="70"/>
      <c r="E4" s="67" t="s">
        <v>75</v>
      </c>
      <c r="F4" s="71"/>
      <c r="G4" s="71"/>
      <c r="H4" s="71"/>
      <c r="I4" s="71"/>
      <c r="J4" s="70"/>
      <c r="K4" s="69" t="s">
        <v>72</v>
      </c>
      <c r="L4" s="68"/>
      <c r="M4" s="68"/>
      <c r="N4" s="67" t="s">
        <v>74</v>
      </c>
      <c r="O4" s="66"/>
    </row>
    <row r="5" spans="1:15" ht="16.5" customHeight="1">
      <c r="A5" s="59"/>
      <c r="B5" s="59"/>
      <c r="C5" s="59"/>
      <c r="D5" s="58"/>
      <c r="E5" s="65" t="s">
        <v>73</v>
      </c>
      <c r="F5" s="54"/>
      <c r="G5" s="54"/>
      <c r="H5" s="54"/>
      <c r="I5" s="54"/>
      <c r="J5" s="53"/>
      <c r="K5" s="64" t="s">
        <v>50</v>
      </c>
      <c r="L5" s="63"/>
      <c r="M5" s="62"/>
      <c r="N5" s="56"/>
      <c r="O5" s="55"/>
    </row>
    <row r="6" spans="1:15" ht="22.5" customHeight="1">
      <c r="A6" s="59"/>
      <c r="B6" s="59"/>
      <c r="C6" s="59"/>
      <c r="D6" s="58"/>
      <c r="E6" s="60"/>
      <c r="F6" s="60"/>
      <c r="G6" s="60"/>
      <c r="H6" s="60"/>
      <c r="I6" s="60"/>
      <c r="J6" s="61"/>
      <c r="K6" s="60"/>
      <c r="L6" s="60" t="s">
        <v>72</v>
      </c>
      <c r="M6" s="60" t="s">
        <v>72</v>
      </c>
      <c r="N6" s="56"/>
      <c r="O6" s="55"/>
    </row>
    <row r="7" spans="1:15" ht="22.5" customHeight="1">
      <c r="A7" s="59"/>
      <c r="B7" s="59"/>
      <c r="C7" s="59"/>
      <c r="D7" s="58"/>
      <c r="E7" s="57" t="s">
        <v>71</v>
      </c>
      <c r="F7" s="57" t="s">
        <v>70</v>
      </c>
      <c r="G7" s="57" t="s">
        <v>69</v>
      </c>
      <c r="H7" s="57" t="s">
        <v>68</v>
      </c>
      <c r="I7" s="57" t="s">
        <v>67</v>
      </c>
      <c r="J7" s="57" t="s">
        <v>66</v>
      </c>
      <c r="K7" s="57" t="s">
        <v>65</v>
      </c>
      <c r="L7" s="57" t="s">
        <v>64</v>
      </c>
      <c r="M7" s="57" t="s">
        <v>63</v>
      </c>
      <c r="N7" s="56"/>
      <c r="O7" s="55"/>
    </row>
    <row r="8" spans="1:15" ht="21" customHeight="1">
      <c r="A8" s="59"/>
      <c r="B8" s="59"/>
      <c r="C8" s="59"/>
      <c r="D8" s="58"/>
      <c r="E8" s="57" t="s">
        <v>62</v>
      </c>
      <c r="F8" s="57" t="s">
        <v>61</v>
      </c>
      <c r="G8" s="57" t="s">
        <v>60</v>
      </c>
      <c r="H8" s="57" t="s">
        <v>59</v>
      </c>
      <c r="I8" s="57" t="s">
        <v>58</v>
      </c>
      <c r="J8" s="57" t="s">
        <v>57</v>
      </c>
      <c r="K8" s="57" t="s">
        <v>56</v>
      </c>
      <c r="L8" s="57" t="s">
        <v>55</v>
      </c>
      <c r="M8" s="57" t="s">
        <v>54</v>
      </c>
      <c r="N8" s="56"/>
      <c r="O8" s="55"/>
    </row>
    <row r="9" spans="1:15" ht="21" customHeight="1">
      <c r="A9" s="54"/>
      <c r="B9" s="54"/>
      <c r="C9" s="54"/>
      <c r="D9" s="53"/>
      <c r="E9" s="52" t="s">
        <v>53</v>
      </c>
      <c r="F9" s="52" t="s">
        <v>52</v>
      </c>
      <c r="G9" s="52"/>
      <c r="H9" s="52" t="s">
        <v>51</v>
      </c>
      <c r="I9" s="52"/>
      <c r="J9" s="52"/>
      <c r="K9" s="52" t="s">
        <v>50</v>
      </c>
      <c r="L9" s="52" t="s">
        <v>49</v>
      </c>
      <c r="M9" s="52" t="s">
        <v>48</v>
      </c>
      <c r="N9" s="51"/>
      <c r="O9" s="50"/>
    </row>
    <row r="10" spans="1:15" ht="24.6" customHeight="1">
      <c r="A10" s="20"/>
      <c r="B10" s="24" t="s">
        <v>114</v>
      </c>
      <c r="C10" s="24"/>
      <c r="D10" s="18"/>
      <c r="E10" s="23">
        <f>SUM(E11:E21)</f>
        <v>154696494.84</v>
      </c>
      <c r="F10" s="23">
        <f>SUM(F11:F21)</f>
        <v>2356574</v>
      </c>
      <c r="G10" s="23">
        <f>SUM(G11:G21)</f>
        <v>3204893.27</v>
      </c>
      <c r="H10" s="23">
        <f>SUM(H11:H21)</f>
        <v>6540050</v>
      </c>
      <c r="I10" s="23">
        <f>SUM(I11:I21)</f>
        <v>3220866.61</v>
      </c>
      <c r="J10" s="23">
        <f>SUM(J11:J21)</f>
        <v>239010404.07999998</v>
      </c>
      <c r="K10" s="23">
        <f>SUM(K11:K21)</f>
        <v>831334452.38999987</v>
      </c>
      <c r="L10" s="23">
        <f>SUM(L11:L21)</f>
        <v>1609967117.6999998</v>
      </c>
      <c r="M10" s="23">
        <f>SUM(M11:M21)</f>
        <v>3246285128.9399996</v>
      </c>
      <c r="N10" s="22" t="s">
        <v>113</v>
      </c>
    </row>
    <row r="11" spans="1:15" ht="24.6" customHeight="1">
      <c r="A11" s="20"/>
      <c r="B11" s="19" t="s">
        <v>112</v>
      </c>
      <c r="C11" s="19"/>
      <c r="D11" s="18"/>
      <c r="E11" s="17">
        <v>13167515.01</v>
      </c>
      <c r="F11" s="17">
        <v>731624.6</v>
      </c>
      <c r="G11" s="17">
        <v>972202.86</v>
      </c>
      <c r="H11" s="35" t="s">
        <v>6</v>
      </c>
      <c r="I11" s="17">
        <v>1555111</v>
      </c>
      <c r="J11" s="17">
        <v>26030855</v>
      </c>
      <c r="K11" s="17">
        <v>68473040.650000006</v>
      </c>
      <c r="L11" s="17">
        <v>132849045.3</v>
      </c>
      <c r="M11" s="17">
        <v>267746608.59999999</v>
      </c>
      <c r="N11" s="16"/>
      <c r="O11" s="1" t="s">
        <v>111</v>
      </c>
    </row>
    <row r="12" spans="1:15" ht="24.6" customHeight="1">
      <c r="A12" s="20"/>
      <c r="B12" s="42" t="s">
        <v>110</v>
      </c>
      <c r="C12" s="42"/>
      <c r="D12" s="18"/>
      <c r="E12" s="17">
        <v>14333688.470000001</v>
      </c>
      <c r="F12" s="17">
        <v>246598</v>
      </c>
      <c r="G12" s="17">
        <v>84839.59</v>
      </c>
      <c r="H12" s="35">
        <v>1794325</v>
      </c>
      <c r="I12" s="17">
        <v>75350</v>
      </c>
      <c r="J12" s="17">
        <v>11331768</v>
      </c>
      <c r="K12" s="17">
        <v>68701572.5</v>
      </c>
      <c r="L12" s="17">
        <v>137403145</v>
      </c>
      <c r="M12" s="35">
        <v>274806290</v>
      </c>
      <c r="N12" s="16"/>
      <c r="O12" s="1" t="s">
        <v>109</v>
      </c>
    </row>
    <row r="13" spans="1:15" s="6" customFormat="1" ht="24.6" customHeight="1">
      <c r="A13" s="12"/>
      <c r="B13" s="12" t="s">
        <v>108</v>
      </c>
      <c r="C13" s="12"/>
      <c r="D13" s="11"/>
      <c r="E13" s="9">
        <v>31997942.969999999</v>
      </c>
      <c r="F13" s="9">
        <v>763031.7</v>
      </c>
      <c r="G13" s="17">
        <v>533500.04</v>
      </c>
      <c r="H13" s="8">
        <v>2553</v>
      </c>
      <c r="I13" s="9">
        <v>319560.09999999998</v>
      </c>
      <c r="J13" s="9">
        <v>32207113.84</v>
      </c>
      <c r="K13" s="9">
        <v>134483226.36000001</v>
      </c>
      <c r="L13" s="8">
        <v>258946624.72</v>
      </c>
      <c r="M13" s="9">
        <v>522903163.44</v>
      </c>
      <c r="N13" s="12"/>
      <c r="O13" s="12" t="s">
        <v>107</v>
      </c>
    </row>
    <row r="14" spans="1:15" s="12" customFormat="1" ht="24.6" customHeight="1">
      <c r="B14" s="12" t="s">
        <v>106</v>
      </c>
      <c r="D14" s="11"/>
      <c r="E14" s="9">
        <v>10841562.33</v>
      </c>
      <c r="F14" s="9">
        <v>53994</v>
      </c>
      <c r="G14" s="9">
        <v>193449.22</v>
      </c>
      <c r="H14" s="9">
        <v>715974</v>
      </c>
      <c r="I14" s="9">
        <v>218851</v>
      </c>
      <c r="J14" s="9">
        <v>20969705.219999999</v>
      </c>
      <c r="K14" s="9">
        <v>72806704</v>
      </c>
      <c r="L14" s="9">
        <v>138984090.13999999</v>
      </c>
      <c r="M14" s="9">
        <v>281282839.20999998</v>
      </c>
      <c r="O14" s="12" t="s">
        <v>105</v>
      </c>
    </row>
    <row r="15" spans="1:15" s="6" customFormat="1" ht="24.6" customHeight="1">
      <c r="A15" s="15"/>
      <c r="B15" s="14" t="s">
        <v>104</v>
      </c>
      <c r="C15" s="14"/>
      <c r="D15" s="13"/>
      <c r="E15" s="9">
        <v>14107369.060000001</v>
      </c>
      <c r="F15" s="9">
        <v>6233.7</v>
      </c>
      <c r="G15" s="9">
        <v>436758.29</v>
      </c>
      <c r="H15" s="8">
        <v>628704</v>
      </c>
      <c r="I15" s="9">
        <v>96236</v>
      </c>
      <c r="J15" s="9">
        <v>26641259</v>
      </c>
      <c r="K15" s="9">
        <v>84847618.420000002</v>
      </c>
      <c r="L15" s="9">
        <v>169695236.84</v>
      </c>
      <c r="M15" s="9">
        <v>339390473.68000001</v>
      </c>
      <c r="N15" s="83"/>
      <c r="O15" s="25" t="s">
        <v>103</v>
      </c>
    </row>
    <row r="16" spans="1:15" s="6" customFormat="1" ht="24.6" customHeight="1">
      <c r="A16" s="15"/>
      <c r="B16" s="14" t="s">
        <v>102</v>
      </c>
      <c r="C16" s="14"/>
      <c r="D16" s="13"/>
      <c r="E16" s="9">
        <v>11884019.380000001</v>
      </c>
      <c r="F16" s="9">
        <v>274531</v>
      </c>
      <c r="G16" s="9">
        <v>214605.02</v>
      </c>
      <c r="H16" s="8">
        <v>692570</v>
      </c>
      <c r="I16" s="8">
        <v>173890</v>
      </c>
      <c r="J16" s="9">
        <v>20873987.390000001</v>
      </c>
      <c r="K16" s="9">
        <v>86876152.739999995</v>
      </c>
      <c r="L16" s="9">
        <v>157374660.19999999</v>
      </c>
      <c r="M16" s="9">
        <v>322938143.04000002</v>
      </c>
      <c r="N16" s="12"/>
      <c r="O16" s="14" t="s">
        <v>101</v>
      </c>
    </row>
    <row r="17" spans="1:15" s="6" customFormat="1" ht="24.6" customHeight="1">
      <c r="A17" s="12"/>
      <c r="B17" s="12" t="s">
        <v>82</v>
      </c>
      <c r="C17" s="12"/>
      <c r="D17" s="11"/>
      <c r="E17" s="9">
        <v>11537773.18</v>
      </c>
      <c r="F17" s="9">
        <v>54819</v>
      </c>
      <c r="G17" s="9">
        <v>172359.39</v>
      </c>
      <c r="H17" s="8">
        <v>653192</v>
      </c>
      <c r="I17" s="9">
        <v>165400</v>
      </c>
      <c r="J17" s="9">
        <v>21182388</v>
      </c>
      <c r="K17" s="9">
        <v>68387244.489999995</v>
      </c>
      <c r="L17" s="9">
        <v>132992606.98</v>
      </c>
      <c r="M17" s="9">
        <v>267876154.96000001</v>
      </c>
      <c r="N17" s="12"/>
      <c r="O17" s="12" t="s">
        <v>81</v>
      </c>
    </row>
    <row r="18" spans="1:15" s="6" customFormat="1" ht="24.6" customHeight="1">
      <c r="A18" s="12"/>
      <c r="B18" s="12" t="s">
        <v>100</v>
      </c>
      <c r="C18" s="12"/>
      <c r="D18" s="11"/>
      <c r="E18" s="9">
        <v>12214628.550000001</v>
      </c>
      <c r="F18" s="9">
        <v>54792</v>
      </c>
      <c r="G18" s="9">
        <v>138689.72</v>
      </c>
      <c r="H18" s="8">
        <v>358473</v>
      </c>
      <c r="I18" s="9">
        <v>218187.5</v>
      </c>
      <c r="J18" s="9">
        <v>22772821.25</v>
      </c>
      <c r="K18" s="9">
        <v>73163431.170000002</v>
      </c>
      <c r="L18" s="9">
        <v>140638332.34</v>
      </c>
      <c r="M18" s="9">
        <v>284120929.68000001</v>
      </c>
      <c r="N18" s="12"/>
      <c r="O18" s="12" t="s">
        <v>99</v>
      </c>
    </row>
    <row r="19" spans="1:15" s="6" customFormat="1" ht="24.6" customHeight="1">
      <c r="A19" s="15"/>
      <c r="B19" s="14" t="s">
        <v>98</v>
      </c>
      <c r="C19" s="14"/>
      <c r="D19" s="13"/>
      <c r="E19" s="9">
        <v>12087831.42</v>
      </c>
      <c r="F19" s="9">
        <v>8090</v>
      </c>
      <c r="G19" s="9">
        <v>257321.04</v>
      </c>
      <c r="H19" s="8">
        <v>617019</v>
      </c>
      <c r="I19" s="9">
        <v>72710</v>
      </c>
      <c r="J19" s="9">
        <v>22320044</v>
      </c>
      <c r="K19" s="9">
        <v>61917397.549999997</v>
      </c>
      <c r="L19" s="9">
        <v>123834795.09999999</v>
      </c>
      <c r="M19" s="9">
        <v>247669590.19999999</v>
      </c>
      <c r="N19" s="12"/>
      <c r="O19" s="14" t="s">
        <v>97</v>
      </c>
    </row>
    <row r="20" spans="1:15" s="6" customFormat="1" ht="24.6" customHeight="1">
      <c r="A20" s="15"/>
      <c r="B20" s="14" t="s">
        <v>96</v>
      </c>
      <c r="C20" s="14"/>
      <c r="D20" s="13"/>
      <c r="E20" s="9">
        <v>11674902.460000001</v>
      </c>
      <c r="F20" s="9">
        <v>19360</v>
      </c>
      <c r="G20" s="9">
        <v>129016.3</v>
      </c>
      <c r="H20" s="8">
        <v>360379</v>
      </c>
      <c r="I20" s="9">
        <v>102130.01</v>
      </c>
      <c r="J20" s="9">
        <v>16537362.4</v>
      </c>
      <c r="K20" s="9">
        <v>56410597.729999997</v>
      </c>
      <c r="L20" s="9">
        <v>110225637.52</v>
      </c>
      <c r="M20" s="9">
        <v>221749054.00999999</v>
      </c>
      <c r="N20" s="83"/>
      <c r="O20" s="25" t="s">
        <v>95</v>
      </c>
    </row>
    <row r="21" spans="1:15" s="6" customFormat="1" ht="24.6" customHeight="1">
      <c r="A21" s="12"/>
      <c r="B21" s="12" t="s">
        <v>94</v>
      </c>
      <c r="C21" s="12"/>
      <c r="D21" s="11"/>
      <c r="E21" s="9">
        <v>10849262.01</v>
      </c>
      <c r="F21" s="8">
        <v>143500</v>
      </c>
      <c r="G21" s="9">
        <v>72151.8</v>
      </c>
      <c r="H21" s="8">
        <v>716861</v>
      </c>
      <c r="I21" s="9">
        <v>223441</v>
      </c>
      <c r="J21" s="9">
        <v>18143099.98</v>
      </c>
      <c r="K21" s="9">
        <v>55267466.780000001</v>
      </c>
      <c r="L21" s="9">
        <v>107022943.56</v>
      </c>
      <c r="M21" s="9">
        <v>215801882.12</v>
      </c>
      <c r="N21" s="12"/>
      <c r="O21" s="12" t="s">
        <v>93</v>
      </c>
    </row>
    <row r="22" spans="1:15" s="6" customFormat="1" ht="24.6" customHeight="1">
      <c r="A22" s="15"/>
      <c r="B22" s="82" t="s">
        <v>92</v>
      </c>
      <c r="C22" s="82"/>
      <c r="D22" s="81"/>
      <c r="E22" s="80">
        <f>SUM(E23:E27)</f>
        <v>60466280.68</v>
      </c>
      <c r="F22" s="80">
        <f>SUM(F23:F27)</f>
        <v>214308.71</v>
      </c>
      <c r="G22" s="80">
        <f>SUM(G23:G27)</f>
        <v>1770455.4999999998</v>
      </c>
      <c r="H22" s="80">
        <f>SUM(H23:H27)</f>
        <v>1532421</v>
      </c>
      <c r="I22" s="80">
        <f>SUM(I23:I27)</f>
        <v>431145</v>
      </c>
      <c r="J22" s="80">
        <f>SUM(J23:J27)</f>
        <v>93273904.75</v>
      </c>
      <c r="K22" s="80">
        <f>SUM(K23:K27)</f>
        <v>288927518.13999999</v>
      </c>
      <c r="L22" s="80">
        <f>SUM(L23:L27)</f>
        <v>477541637.88999999</v>
      </c>
      <c r="M22" s="80">
        <f>SUM(M23:M27)</f>
        <v>996662900.48000002</v>
      </c>
      <c r="N22" s="79" t="s">
        <v>91</v>
      </c>
      <c r="O22" s="15"/>
    </row>
    <row r="23" spans="1:15" s="6" customFormat="1" ht="24.6" customHeight="1">
      <c r="A23" s="12"/>
      <c r="B23" s="30" t="s">
        <v>90</v>
      </c>
      <c r="C23" s="30"/>
      <c r="D23" s="78"/>
      <c r="E23" s="9">
        <v>15202824.92</v>
      </c>
      <c r="F23" s="9">
        <v>104639</v>
      </c>
      <c r="G23" s="9">
        <v>1071734.98</v>
      </c>
      <c r="H23" s="32" t="s">
        <v>6</v>
      </c>
      <c r="I23" s="9">
        <v>7240</v>
      </c>
      <c r="J23" s="9">
        <v>16875695</v>
      </c>
      <c r="K23" s="9">
        <v>52688232.490000002</v>
      </c>
      <c r="L23" s="9">
        <v>17150148.989999998</v>
      </c>
      <c r="M23" s="9">
        <v>69838381.480000004</v>
      </c>
      <c r="N23" s="77"/>
      <c r="O23" s="6" t="s">
        <v>89</v>
      </c>
    </row>
    <row r="24" spans="1:15" s="6" customFormat="1" ht="24.6" customHeight="1">
      <c r="A24" s="15"/>
      <c r="B24" s="14" t="s">
        <v>88</v>
      </c>
      <c r="C24" s="14"/>
      <c r="D24" s="13"/>
      <c r="E24" s="9">
        <v>10670628.609999999</v>
      </c>
      <c r="F24" s="9">
        <v>24320</v>
      </c>
      <c r="G24" s="9">
        <v>118392.42</v>
      </c>
      <c r="H24" s="8">
        <v>670912</v>
      </c>
      <c r="I24" s="9">
        <v>50660</v>
      </c>
      <c r="J24" s="9">
        <v>19770229</v>
      </c>
      <c r="K24" s="9">
        <v>57039753.57</v>
      </c>
      <c r="L24" s="9">
        <v>109516213.14</v>
      </c>
      <c r="M24" s="9">
        <v>221314073.28</v>
      </c>
      <c r="N24" s="12"/>
      <c r="O24" s="12" t="s">
        <v>87</v>
      </c>
    </row>
    <row r="25" spans="1:15" s="6" customFormat="1" ht="24.6" customHeight="1">
      <c r="A25" s="12"/>
      <c r="B25" s="12" t="s">
        <v>86</v>
      </c>
      <c r="C25" s="12"/>
      <c r="D25" s="11"/>
      <c r="E25" s="9">
        <v>15260822.82</v>
      </c>
      <c r="F25" s="9">
        <v>19114</v>
      </c>
      <c r="G25" s="9">
        <v>364028.99</v>
      </c>
      <c r="H25" s="8" t="s">
        <v>6</v>
      </c>
      <c r="I25" s="9">
        <v>285235</v>
      </c>
      <c r="J25" s="9">
        <v>33931537.75</v>
      </c>
      <c r="K25" s="9">
        <v>99176774.430000007</v>
      </c>
      <c r="L25" s="9">
        <v>192064670.86000001</v>
      </c>
      <c r="M25" s="9">
        <v>387273780.72000003</v>
      </c>
      <c r="N25" s="12"/>
      <c r="O25" s="12" t="s">
        <v>85</v>
      </c>
    </row>
    <row r="26" spans="1:15" s="6" customFormat="1" ht="24.6" customHeight="1">
      <c r="A26" s="12"/>
      <c r="B26" s="12" t="s">
        <v>84</v>
      </c>
      <c r="C26" s="12"/>
      <c r="D26" s="11"/>
      <c r="E26" s="9">
        <v>11508976.01</v>
      </c>
      <c r="F26" s="9">
        <v>65525.71</v>
      </c>
      <c r="G26" s="9">
        <v>70797.17</v>
      </c>
      <c r="H26" s="8">
        <v>324320</v>
      </c>
      <c r="I26" s="9">
        <v>14630</v>
      </c>
      <c r="J26" s="9">
        <v>15309801</v>
      </c>
      <c r="K26" s="9">
        <v>45364126.460000001</v>
      </c>
      <c r="L26" s="9">
        <v>89845487.120000005</v>
      </c>
      <c r="M26" s="8">
        <v>180132357.13999999</v>
      </c>
      <c r="N26" s="12"/>
      <c r="O26" s="12" t="s">
        <v>83</v>
      </c>
    </row>
    <row r="27" spans="1:15" s="6" customFormat="1" ht="24.6" customHeight="1">
      <c r="A27" s="12"/>
      <c r="B27" s="12" t="s">
        <v>82</v>
      </c>
      <c r="C27" s="12"/>
      <c r="D27" s="11"/>
      <c r="E27" s="9">
        <v>7823028.3200000003</v>
      </c>
      <c r="F27" s="9">
        <v>710</v>
      </c>
      <c r="G27" s="9">
        <v>145501.94</v>
      </c>
      <c r="H27" s="8">
        <v>537189</v>
      </c>
      <c r="I27" s="9">
        <v>73380</v>
      </c>
      <c r="J27" s="9">
        <v>7386642</v>
      </c>
      <c r="K27" s="9">
        <v>34658631.189999998</v>
      </c>
      <c r="L27" s="9">
        <v>68965117.780000001</v>
      </c>
      <c r="M27" s="9">
        <v>138104307.86000001</v>
      </c>
      <c r="N27" s="12"/>
      <c r="O27" s="12" t="s">
        <v>81</v>
      </c>
    </row>
    <row r="29" spans="1:15">
      <c r="E29" s="3"/>
      <c r="F29" s="3"/>
      <c r="G29" s="3"/>
      <c r="H29" s="5"/>
      <c r="I29" s="3"/>
      <c r="J29" s="3"/>
      <c r="K29" s="3"/>
      <c r="L29" s="3"/>
      <c r="M29" s="3"/>
      <c r="N29" s="2"/>
      <c r="O29" s="2"/>
    </row>
    <row r="30" spans="1:15">
      <c r="E30" s="3"/>
      <c r="F30" s="3"/>
      <c r="G30" s="3"/>
      <c r="H30" s="4"/>
      <c r="I30" s="3"/>
      <c r="J30" s="3"/>
      <c r="K30" s="3"/>
      <c r="L30" s="3"/>
      <c r="M30" s="3"/>
      <c r="N30" s="2"/>
      <c r="O30" s="2"/>
    </row>
    <row r="31" spans="1:15">
      <c r="E31" s="2" t="s">
        <v>0</v>
      </c>
      <c r="F31" s="2"/>
      <c r="G31" s="2"/>
      <c r="H31" s="2"/>
      <c r="I31" s="2"/>
      <c r="J31" s="2"/>
      <c r="K31" s="2"/>
      <c r="L31" s="2"/>
      <c r="M31" s="2"/>
      <c r="N31" s="2"/>
      <c r="O31" s="2"/>
    </row>
  </sheetData>
  <mergeCells count="6">
    <mergeCell ref="N4:O9"/>
    <mergeCell ref="A4:D9"/>
    <mergeCell ref="K4:M4"/>
    <mergeCell ref="K5:M5"/>
    <mergeCell ref="E5:J5"/>
    <mergeCell ref="E4:J4"/>
  </mergeCells>
  <printOptions horizontalCentered="1"/>
  <pageMargins left="0.11811023622047245" right="0.15748031496062992" top="1.1023622047244095" bottom="0.19685039370078741" header="0.51181102362204722" footer="0.51181102362204722"/>
  <pageSetup paperSize="9" scale="8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5"/>
  <sheetViews>
    <sheetView topLeftCell="A7" zoomScale="98" zoomScaleNormal="98" workbookViewId="0">
      <selection activeCell="G12" sqref="G12"/>
    </sheetView>
  </sheetViews>
  <sheetFormatPr defaultRowHeight="18.75"/>
  <cols>
    <col min="1" max="1" width="1.42578125" style="6" customWidth="1"/>
    <col min="2" max="2" width="9.140625" style="6"/>
    <col min="3" max="3" width="6.5703125" style="6" customWidth="1"/>
    <col min="4" max="4" width="7.85546875" style="6" customWidth="1"/>
    <col min="5" max="5" width="15" style="6" customWidth="1"/>
    <col min="6" max="9" width="13.28515625" style="6" customWidth="1"/>
    <col min="10" max="10" width="14" style="6" bestFit="1" customWidth="1"/>
    <col min="11" max="11" width="14.7109375" style="6" customWidth="1"/>
    <col min="12" max="12" width="15" style="6" customWidth="1"/>
    <col min="13" max="13" width="16.42578125" style="6" customWidth="1"/>
    <col min="14" max="14" width="1.28515625" style="6" customWidth="1"/>
    <col min="15" max="15" width="34.5703125" style="6" bestFit="1" customWidth="1"/>
    <col min="16" max="16384" width="9.140625" style="6"/>
  </cols>
  <sheetData>
    <row r="1" spans="1:15" s="125" customFormat="1" ht="21">
      <c r="B1" s="126" t="s">
        <v>80</v>
      </c>
      <c r="C1" s="127">
        <v>16.2</v>
      </c>
      <c r="D1" s="126" t="s">
        <v>116</v>
      </c>
    </row>
    <row r="2" spans="1:15" s="122" customFormat="1" ht="19.5">
      <c r="B2" s="123" t="s">
        <v>78</v>
      </c>
      <c r="C2" s="124">
        <v>16.2</v>
      </c>
      <c r="D2" s="123" t="s">
        <v>145</v>
      </c>
    </row>
    <row r="3" spans="1:15" ht="4.5" customHeight="1"/>
    <row r="4" spans="1:15" ht="23.25" customHeight="1">
      <c r="A4" s="121" t="s">
        <v>76</v>
      </c>
      <c r="B4" s="121"/>
      <c r="C4" s="121"/>
      <c r="D4" s="120"/>
      <c r="E4" s="117" t="s">
        <v>75</v>
      </c>
      <c r="F4" s="121"/>
      <c r="G4" s="121"/>
      <c r="H4" s="121"/>
      <c r="I4" s="121"/>
      <c r="J4" s="120"/>
      <c r="K4" s="119" t="s">
        <v>72</v>
      </c>
      <c r="L4" s="118"/>
      <c r="M4" s="118"/>
      <c r="N4" s="117" t="s">
        <v>74</v>
      </c>
      <c r="O4" s="116"/>
    </row>
    <row r="5" spans="1:15" ht="23.25" customHeight="1">
      <c r="A5" s="109"/>
      <c r="B5" s="109"/>
      <c r="C5" s="109"/>
      <c r="D5" s="108"/>
      <c r="E5" s="115" t="s">
        <v>73</v>
      </c>
      <c r="F5" s="104"/>
      <c r="G5" s="104"/>
      <c r="H5" s="104"/>
      <c r="I5" s="104"/>
      <c r="J5" s="103"/>
      <c r="K5" s="114" t="s">
        <v>50</v>
      </c>
      <c r="L5" s="113"/>
      <c r="M5" s="112"/>
      <c r="N5" s="106"/>
      <c r="O5" s="105"/>
    </row>
    <row r="6" spans="1:15" ht="23.25" customHeight="1">
      <c r="A6" s="109"/>
      <c r="B6" s="109"/>
      <c r="C6" s="109"/>
      <c r="D6" s="108"/>
      <c r="E6" s="110"/>
      <c r="F6" s="110"/>
      <c r="G6" s="110"/>
      <c r="H6" s="110"/>
      <c r="I6" s="110"/>
      <c r="J6" s="111"/>
      <c r="K6" s="110"/>
      <c r="L6" s="110" t="s">
        <v>72</v>
      </c>
      <c r="M6" s="110" t="s">
        <v>72</v>
      </c>
      <c r="N6" s="106"/>
      <c r="O6" s="105"/>
    </row>
    <row r="7" spans="1:15" ht="23.25" customHeight="1">
      <c r="A7" s="109"/>
      <c r="B7" s="109"/>
      <c r="C7" s="109"/>
      <c r="D7" s="108"/>
      <c r="E7" s="107" t="s">
        <v>71</v>
      </c>
      <c r="F7" s="107" t="s">
        <v>70</v>
      </c>
      <c r="G7" s="107" t="s">
        <v>69</v>
      </c>
      <c r="H7" s="107" t="s">
        <v>68</v>
      </c>
      <c r="I7" s="107" t="s">
        <v>67</v>
      </c>
      <c r="J7" s="107" t="s">
        <v>66</v>
      </c>
      <c r="K7" s="107" t="s">
        <v>65</v>
      </c>
      <c r="L7" s="107" t="s">
        <v>64</v>
      </c>
      <c r="M7" s="107" t="s">
        <v>63</v>
      </c>
      <c r="N7" s="106"/>
      <c r="O7" s="105"/>
    </row>
    <row r="8" spans="1:15" ht="23.25" customHeight="1">
      <c r="A8" s="109"/>
      <c r="B8" s="109"/>
      <c r="C8" s="109"/>
      <c r="D8" s="108"/>
      <c r="E8" s="107" t="s">
        <v>62</v>
      </c>
      <c r="F8" s="107" t="s">
        <v>61</v>
      </c>
      <c r="G8" s="107" t="s">
        <v>60</v>
      </c>
      <c r="H8" s="107" t="s">
        <v>59</v>
      </c>
      <c r="I8" s="107" t="s">
        <v>58</v>
      </c>
      <c r="J8" s="107" t="s">
        <v>57</v>
      </c>
      <c r="K8" s="107" t="s">
        <v>56</v>
      </c>
      <c r="L8" s="107" t="s">
        <v>55</v>
      </c>
      <c r="M8" s="107" t="s">
        <v>54</v>
      </c>
      <c r="N8" s="106"/>
      <c r="O8" s="105"/>
    </row>
    <row r="9" spans="1:15" ht="23.25" customHeight="1">
      <c r="A9" s="104"/>
      <c r="B9" s="104"/>
      <c r="C9" s="104"/>
      <c r="D9" s="103"/>
      <c r="E9" s="102" t="s">
        <v>53</v>
      </c>
      <c r="F9" s="102" t="s">
        <v>52</v>
      </c>
      <c r="G9" s="102"/>
      <c r="H9" s="102" t="s">
        <v>51</v>
      </c>
      <c r="I9" s="102"/>
      <c r="J9" s="102"/>
      <c r="K9" s="102" t="s">
        <v>50</v>
      </c>
      <c r="L9" s="102" t="s">
        <v>49</v>
      </c>
      <c r="M9" s="102" t="s">
        <v>48</v>
      </c>
      <c r="N9" s="101"/>
      <c r="O9" s="100"/>
    </row>
    <row r="10" spans="1:15" ht="24.95" customHeight="1">
      <c r="A10" s="15"/>
      <c r="B10" s="82" t="s">
        <v>144</v>
      </c>
      <c r="C10" s="82"/>
      <c r="D10" s="81"/>
      <c r="E10" s="80">
        <f>SUM(E11)</f>
        <v>18125016.390000001</v>
      </c>
      <c r="F10" s="80">
        <f>SUM(F11)</f>
        <v>719913</v>
      </c>
      <c r="G10" s="80">
        <f>SUM(G11)</f>
        <v>179798.9</v>
      </c>
      <c r="H10" s="32" t="s">
        <v>6</v>
      </c>
      <c r="I10" s="80">
        <f>SUM(I11)</f>
        <v>1518525</v>
      </c>
      <c r="J10" s="80">
        <f>SUM(J11)</f>
        <v>19665816</v>
      </c>
      <c r="K10" s="80">
        <f>SUM(K11)</f>
        <v>89643861.480000004</v>
      </c>
      <c r="L10" s="80">
        <f>SUM(L11)</f>
        <v>176377602.96000001</v>
      </c>
      <c r="M10" s="80">
        <f>SUM(M11)</f>
        <v>354210265.92000002</v>
      </c>
      <c r="N10" s="79" t="s">
        <v>143</v>
      </c>
      <c r="O10" s="15"/>
    </row>
    <row r="11" spans="1:15" ht="24.95" customHeight="1">
      <c r="A11" s="15"/>
      <c r="B11" s="30" t="s">
        <v>142</v>
      </c>
      <c r="C11" s="30"/>
      <c r="D11" s="81"/>
      <c r="E11" s="9">
        <v>18125016.390000001</v>
      </c>
      <c r="F11" s="9">
        <v>719913</v>
      </c>
      <c r="G11" s="9">
        <v>179798.9</v>
      </c>
      <c r="H11" s="32" t="s">
        <v>6</v>
      </c>
      <c r="I11" s="9">
        <v>1518525</v>
      </c>
      <c r="J11" s="9">
        <v>19665816</v>
      </c>
      <c r="K11" s="9">
        <v>89643861.480000004</v>
      </c>
      <c r="L11" s="9">
        <v>176377602.96000001</v>
      </c>
      <c r="M11" s="9">
        <v>354210265.92000002</v>
      </c>
      <c r="N11" s="77"/>
      <c r="O11" s="6" t="s">
        <v>141</v>
      </c>
    </row>
    <row r="12" spans="1:15" ht="24.95" customHeight="1">
      <c r="A12" s="12"/>
      <c r="B12" s="82" t="s">
        <v>140</v>
      </c>
      <c r="C12" s="30"/>
      <c r="D12" s="78"/>
      <c r="E12" s="80">
        <f>SUM(E13:E14)</f>
        <v>25865857.75</v>
      </c>
      <c r="F12" s="80">
        <f>SUM(F13:F14)</f>
        <v>256248</v>
      </c>
      <c r="G12" s="80">
        <f>SUM(G13:G14)</f>
        <v>161796.79999999999</v>
      </c>
      <c r="H12" s="99">
        <f>SUM(H13:H14)</f>
        <v>853048</v>
      </c>
      <c r="I12" s="80">
        <f>SUM(I13:I14)</f>
        <v>606750</v>
      </c>
      <c r="J12" s="80">
        <f>SUM(J13:J14)</f>
        <v>43035428.799999997</v>
      </c>
      <c r="K12" s="80">
        <f>SUM(K13:K14)</f>
        <v>126847248.60000001</v>
      </c>
      <c r="L12" s="80">
        <f>SUM(L13:L14)</f>
        <v>253267417.20000002</v>
      </c>
      <c r="M12" s="80">
        <f>SUM(M13:M14)</f>
        <v>506748374.40000004</v>
      </c>
      <c r="N12" s="79" t="s">
        <v>139</v>
      </c>
      <c r="O12" s="12"/>
    </row>
    <row r="13" spans="1:15" ht="24.95" customHeight="1">
      <c r="A13" s="12"/>
      <c r="B13" s="30" t="s">
        <v>138</v>
      </c>
      <c r="C13" s="30"/>
      <c r="D13" s="78"/>
      <c r="E13" s="9">
        <v>16654598.41</v>
      </c>
      <c r="F13" s="9">
        <v>249438</v>
      </c>
      <c r="G13" s="9">
        <v>65356.79</v>
      </c>
      <c r="H13" s="32" t="s">
        <v>6</v>
      </c>
      <c r="I13" s="9">
        <v>443200</v>
      </c>
      <c r="J13" s="9">
        <v>19128893.800000001</v>
      </c>
      <c r="K13" s="9">
        <v>76087268.260000005</v>
      </c>
      <c r="L13" s="9">
        <v>152174536.52000001</v>
      </c>
      <c r="M13" s="9">
        <v>304349073.04000002</v>
      </c>
      <c r="N13" s="77"/>
      <c r="O13" s="6" t="s">
        <v>137</v>
      </c>
    </row>
    <row r="14" spans="1:15" s="12" customFormat="1" ht="24.95" customHeight="1">
      <c r="B14" s="30" t="s">
        <v>136</v>
      </c>
      <c r="C14" s="30"/>
      <c r="D14" s="78"/>
      <c r="E14" s="9">
        <v>9211259.3399999999</v>
      </c>
      <c r="F14" s="9">
        <v>6810</v>
      </c>
      <c r="G14" s="9">
        <v>96440.01</v>
      </c>
      <c r="H14" s="8">
        <v>853048</v>
      </c>
      <c r="I14" s="9">
        <v>163550</v>
      </c>
      <c r="J14" s="9">
        <v>23906535</v>
      </c>
      <c r="K14" s="9">
        <v>50759980.340000004</v>
      </c>
      <c r="L14" s="9">
        <v>101092880.68000001</v>
      </c>
      <c r="M14" s="9">
        <v>202399301.36000001</v>
      </c>
      <c r="N14" s="77"/>
      <c r="O14" s="12" t="s">
        <v>135</v>
      </c>
    </row>
    <row r="15" spans="1:15" s="12" customFormat="1" ht="24.95" customHeight="1">
      <c r="A15" s="34"/>
      <c r="B15" s="34" t="s">
        <v>134</v>
      </c>
      <c r="C15" s="34"/>
      <c r="D15" s="33"/>
      <c r="E15" s="31">
        <f>SUM(E16:E17)</f>
        <v>30193562.490000002</v>
      </c>
      <c r="F15" s="31">
        <f>SUM(F16:F17)</f>
        <v>415092</v>
      </c>
      <c r="G15" s="31">
        <f>SUM(G16:G17)</f>
        <v>823787.16</v>
      </c>
      <c r="H15" s="31">
        <f>SUM(H16:H17)</f>
        <v>1409474</v>
      </c>
      <c r="I15" s="31">
        <f>SUM(I16:I17)</f>
        <v>219052.9</v>
      </c>
      <c r="J15" s="31">
        <f>SUM(J16:J17)</f>
        <v>48243719.090000004</v>
      </c>
      <c r="K15" s="31">
        <f>SUM(K16:K17)</f>
        <v>177739629.47999999</v>
      </c>
      <c r="L15" s="31">
        <f>SUM(L16:L17)</f>
        <v>328779310.89999998</v>
      </c>
      <c r="M15" s="31">
        <f>SUM(M16:M17)</f>
        <v>670908595.82999992</v>
      </c>
      <c r="N15" s="98" t="s">
        <v>133</v>
      </c>
      <c r="O15" s="15"/>
    </row>
    <row r="16" spans="1:15" ht="24.95" customHeight="1">
      <c r="A16" s="12"/>
      <c r="B16" s="12" t="s">
        <v>132</v>
      </c>
      <c r="C16" s="12"/>
      <c r="D16" s="11"/>
      <c r="E16" s="9">
        <v>16560611.689999999</v>
      </c>
      <c r="F16" s="9">
        <v>357413</v>
      </c>
      <c r="G16" s="9">
        <v>233481.60000000001</v>
      </c>
      <c r="H16" s="9">
        <v>1409474</v>
      </c>
      <c r="I16" s="9">
        <v>85230</v>
      </c>
      <c r="J16" s="9">
        <v>24276478.09</v>
      </c>
      <c r="K16" s="9">
        <v>85433467.349999994</v>
      </c>
      <c r="L16" s="9">
        <v>165100026.63999999</v>
      </c>
      <c r="M16" s="9">
        <v>333083507.31</v>
      </c>
      <c r="N16" s="12"/>
      <c r="O16" s="12" t="s">
        <v>131</v>
      </c>
    </row>
    <row r="17" spans="1:15" ht="24.95" customHeight="1">
      <c r="A17" s="12"/>
      <c r="B17" s="12" t="s">
        <v>130</v>
      </c>
      <c r="C17" s="12"/>
      <c r="D17" s="11"/>
      <c r="E17" s="9">
        <v>13632950.800000001</v>
      </c>
      <c r="F17" s="9">
        <v>57679</v>
      </c>
      <c r="G17" s="8">
        <v>590305.56000000006</v>
      </c>
      <c r="H17" s="8" t="s">
        <v>6</v>
      </c>
      <c r="I17" s="9">
        <v>133822.9</v>
      </c>
      <c r="J17" s="9">
        <v>23967241</v>
      </c>
      <c r="K17" s="9">
        <v>92306162.129999995</v>
      </c>
      <c r="L17" s="9">
        <v>163679284.25999999</v>
      </c>
      <c r="M17" s="9">
        <v>337825088.51999998</v>
      </c>
      <c r="N17" s="12"/>
      <c r="O17" s="12" t="s">
        <v>129</v>
      </c>
    </row>
    <row r="18" spans="1:15" ht="24.95" customHeight="1">
      <c r="A18" s="34"/>
      <c r="B18" s="34" t="s">
        <v>128</v>
      </c>
      <c r="C18" s="34"/>
      <c r="D18" s="33"/>
      <c r="E18" s="31">
        <f>SUM(E19:E22)</f>
        <v>49691317.609999999</v>
      </c>
      <c r="F18" s="31">
        <f>SUM(F19:F22)</f>
        <v>754160.7</v>
      </c>
      <c r="G18" s="31">
        <f>SUM(G19:G22)</f>
        <v>618594.59</v>
      </c>
      <c r="H18" s="31">
        <f>SUM(H19:H22)</f>
        <v>1284836</v>
      </c>
      <c r="I18" s="31">
        <f>SUM(I19:I22)</f>
        <v>411480</v>
      </c>
      <c r="J18" s="31">
        <f>SUM(J19:J22)</f>
        <v>79747368.469999999</v>
      </c>
      <c r="K18" s="31">
        <f>SUM(K19:K22)</f>
        <v>276823586.58000004</v>
      </c>
      <c r="L18" s="31">
        <f>SUM(L19:L22)</f>
        <v>532835724.94</v>
      </c>
      <c r="M18" s="31">
        <f>SUM(M19:M22)</f>
        <v>1075297239.99</v>
      </c>
      <c r="N18" s="79" t="s">
        <v>127</v>
      </c>
      <c r="O18" s="25"/>
    </row>
    <row r="19" spans="1:15" ht="24.95" customHeight="1">
      <c r="A19" s="15"/>
      <c r="B19" s="14" t="s">
        <v>126</v>
      </c>
      <c r="C19" s="14"/>
      <c r="D19" s="13"/>
      <c r="E19" s="9">
        <v>14776409.99</v>
      </c>
      <c r="F19" s="9">
        <v>50326</v>
      </c>
      <c r="G19" s="9">
        <v>204085.1</v>
      </c>
      <c r="H19" s="8">
        <v>392024</v>
      </c>
      <c r="I19" s="9">
        <v>174890</v>
      </c>
      <c r="J19" s="9">
        <v>23625104.440000001</v>
      </c>
      <c r="K19" s="9">
        <v>87348114.150000006</v>
      </c>
      <c r="L19" s="8">
        <v>164293128.08000001</v>
      </c>
      <c r="M19" s="9">
        <v>333007872.26999998</v>
      </c>
      <c r="N19" s="83"/>
      <c r="O19" s="25" t="s">
        <v>125</v>
      </c>
    </row>
    <row r="20" spans="1:15" s="12" customFormat="1" ht="24.95" customHeight="1">
      <c r="A20" s="15"/>
      <c r="B20" s="14" t="s">
        <v>124</v>
      </c>
      <c r="C20" s="14"/>
      <c r="D20" s="13"/>
      <c r="E20" s="9">
        <v>13116617.75</v>
      </c>
      <c r="F20" s="9">
        <v>231732</v>
      </c>
      <c r="G20" s="9">
        <v>190190.87</v>
      </c>
      <c r="H20" s="8">
        <v>78492</v>
      </c>
      <c r="I20" s="9">
        <v>92340</v>
      </c>
      <c r="J20" s="9">
        <v>21317910</v>
      </c>
      <c r="K20" s="9">
        <v>74273239.969999999</v>
      </c>
      <c r="L20" s="9">
        <v>146446655.94</v>
      </c>
      <c r="M20" s="9">
        <v>293943223.88</v>
      </c>
      <c r="O20" s="14" t="s">
        <v>123</v>
      </c>
    </row>
    <row r="21" spans="1:15" s="12" customFormat="1" ht="24.95" customHeight="1">
      <c r="A21" s="15"/>
      <c r="B21" s="14" t="s">
        <v>122</v>
      </c>
      <c r="C21" s="14"/>
      <c r="D21" s="13"/>
      <c r="E21" s="9">
        <v>10110797.970000001</v>
      </c>
      <c r="F21" s="9">
        <v>191117.7</v>
      </c>
      <c r="G21" s="9">
        <v>90542.5</v>
      </c>
      <c r="H21" s="8">
        <v>775853</v>
      </c>
      <c r="I21" s="9">
        <v>45345</v>
      </c>
      <c r="J21" s="9">
        <v>15799622.6</v>
      </c>
      <c r="K21" s="9">
        <v>60668079.619999997</v>
      </c>
      <c r="L21" s="9">
        <v>113027635.23999999</v>
      </c>
      <c r="M21" s="9">
        <v>230209532.47999999</v>
      </c>
      <c r="N21" s="83"/>
      <c r="O21" s="83" t="s">
        <v>121</v>
      </c>
    </row>
    <row r="22" spans="1:15" s="12" customFormat="1" ht="24.95" customHeight="1">
      <c r="A22" s="97"/>
      <c r="B22" s="92" t="s">
        <v>120</v>
      </c>
      <c r="C22" s="92"/>
      <c r="D22" s="96"/>
      <c r="E22" s="94">
        <v>11687491.9</v>
      </c>
      <c r="F22" s="94">
        <v>280985</v>
      </c>
      <c r="G22" s="94">
        <v>133776.12</v>
      </c>
      <c r="H22" s="95">
        <v>38467</v>
      </c>
      <c r="I22" s="94">
        <v>98905</v>
      </c>
      <c r="J22" s="94">
        <v>19004731.43</v>
      </c>
      <c r="K22" s="94">
        <v>54534152.840000004</v>
      </c>
      <c r="L22" s="94">
        <v>109068305.68000001</v>
      </c>
      <c r="M22" s="94">
        <v>218136611.36000001</v>
      </c>
      <c r="N22" s="93"/>
      <c r="O22" s="92" t="s">
        <v>119</v>
      </c>
    </row>
    <row r="23" spans="1:15" s="12" customFormat="1" ht="6.75" customHeight="1">
      <c r="A23" s="15"/>
      <c r="B23" s="14"/>
      <c r="C23" s="14"/>
      <c r="D23" s="15"/>
      <c r="E23" s="3"/>
      <c r="F23" s="3"/>
      <c r="G23" s="3"/>
      <c r="H23" s="4"/>
      <c r="I23" s="3"/>
      <c r="J23" s="3"/>
      <c r="K23" s="3"/>
      <c r="L23" s="3"/>
      <c r="M23" s="3"/>
      <c r="O23" s="14"/>
    </row>
    <row r="24" spans="1:15">
      <c r="B24" s="6" t="s">
        <v>118</v>
      </c>
      <c r="E24" s="90"/>
      <c r="F24" s="90"/>
      <c r="G24" s="90"/>
      <c r="H24" s="91"/>
      <c r="I24" s="90"/>
      <c r="J24" s="90"/>
      <c r="K24" s="90"/>
      <c r="L24" s="90"/>
      <c r="M24" s="90"/>
      <c r="N24" s="90"/>
    </row>
    <row r="25" spans="1:15" ht="20.25" customHeight="1">
      <c r="B25" s="6" t="s">
        <v>117</v>
      </c>
      <c r="E25" s="90"/>
      <c r="F25" s="90"/>
      <c r="G25" s="90"/>
      <c r="H25" s="90"/>
      <c r="I25" s="90"/>
      <c r="J25" s="90"/>
      <c r="K25" s="90"/>
      <c r="L25" s="90"/>
      <c r="M25" s="90"/>
      <c r="N25" s="90"/>
    </row>
  </sheetData>
  <mergeCells count="6">
    <mergeCell ref="A4:D9"/>
    <mergeCell ref="E4:J4"/>
    <mergeCell ref="K4:M4"/>
    <mergeCell ref="N4:O9"/>
    <mergeCell ref="E5:J5"/>
    <mergeCell ref="K5:M5"/>
  </mergeCells>
  <printOptions horizontalCentered="1"/>
  <pageMargins left="0.15748031496062992" right="0" top="0.78740157480314965" bottom="0.59055118110236227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T-16.2</vt:lpstr>
      <vt:lpstr>T-16.2 (ต่อ)</vt:lpstr>
      <vt:lpstr>T-16.2 (ต่อ1)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2013-12-13T04:47:04Z</dcterms:created>
  <dcterms:modified xsi:type="dcterms:W3CDTF">2013-12-13T04:47:10Z</dcterms:modified>
</cp:coreProperties>
</file>