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70" i="1"/>
  <c r="E170"/>
  <c r="O169"/>
  <c r="N169"/>
  <c r="M169"/>
  <c r="L169" s="1"/>
  <c r="K169"/>
  <c r="J169"/>
  <c r="I169"/>
  <c r="H169"/>
  <c r="G169"/>
  <c r="E169" s="1"/>
  <c r="F169"/>
  <c r="L168"/>
  <c r="E168"/>
  <c r="O167"/>
  <c r="N167"/>
  <c r="M167"/>
  <c r="L167"/>
  <c r="K167"/>
  <c r="J167"/>
  <c r="I167"/>
  <c r="H167"/>
  <c r="G167"/>
  <c r="F167"/>
  <c r="E167" s="1"/>
  <c r="L166"/>
  <c r="E166"/>
  <c r="L165"/>
  <c r="E165"/>
  <c r="L164"/>
  <c r="E164"/>
  <c r="O163"/>
  <c r="N163"/>
  <c r="M163"/>
  <c r="L163" s="1"/>
  <c r="K163"/>
  <c r="J163"/>
  <c r="I163"/>
  <c r="H163"/>
  <c r="G163"/>
  <c r="F163"/>
  <c r="E163"/>
  <c r="L162"/>
  <c r="E162"/>
  <c r="L161"/>
  <c r="E161"/>
  <c r="O160"/>
  <c r="N160"/>
  <c r="M160"/>
  <c r="L160"/>
  <c r="K160"/>
  <c r="J160"/>
  <c r="I160"/>
  <c r="H160"/>
  <c r="G160"/>
  <c r="F160"/>
  <c r="E160" s="1"/>
  <c r="L159"/>
  <c r="E159"/>
  <c r="L158"/>
  <c r="E158"/>
  <c r="L157"/>
  <c r="E157"/>
  <c r="L147"/>
  <c r="E147"/>
  <c r="O146"/>
  <c r="N146"/>
  <c r="M146"/>
  <c r="L146" s="1"/>
  <c r="K146"/>
  <c r="J146"/>
  <c r="I146"/>
  <c r="H146"/>
  <c r="G146"/>
  <c r="E146" s="1"/>
  <c r="F146"/>
  <c r="L145"/>
  <c r="E145"/>
  <c r="O144"/>
  <c r="N144"/>
  <c r="M144"/>
  <c r="L144"/>
  <c r="K144"/>
  <c r="J144"/>
  <c r="I144"/>
  <c r="H144"/>
  <c r="G144"/>
  <c r="F144"/>
  <c r="E144" s="1"/>
  <c r="L143"/>
  <c r="E143"/>
  <c r="L142"/>
  <c r="E142"/>
  <c r="O141"/>
  <c r="N141"/>
  <c r="M141"/>
  <c r="L141" s="1"/>
  <c r="K141"/>
  <c r="J141"/>
  <c r="I141"/>
  <c r="H141"/>
  <c r="G141"/>
  <c r="E141" s="1"/>
  <c r="F141"/>
  <c r="L140"/>
  <c r="E140"/>
  <c r="L139"/>
  <c r="E139"/>
  <c r="O138"/>
  <c r="N138"/>
  <c r="L138" s="1"/>
  <c r="M138"/>
  <c r="K138"/>
  <c r="J138"/>
  <c r="I138"/>
  <c r="H138"/>
  <c r="G138"/>
  <c r="F138"/>
  <c r="E138" s="1"/>
  <c r="L137"/>
  <c r="E137"/>
  <c r="L136"/>
  <c r="E136"/>
  <c r="O135"/>
  <c r="N135"/>
  <c r="M135"/>
  <c r="L135" s="1"/>
  <c r="K135"/>
  <c r="J135"/>
  <c r="I135"/>
  <c r="H135"/>
  <c r="G135"/>
  <c r="F135"/>
  <c r="E135"/>
  <c r="L134"/>
  <c r="E134"/>
  <c r="O133"/>
  <c r="N133"/>
  <c r="L133" s="1"/>
  <c r="M133"/>
  <c r="K133"/>
  <c r="J133"/>
  <c r="I133"/>
  <c r="H133"/>
  <c r="G133"/>
  <c r="F133"/>
  <c r="E133" s="1"/>
  <c r="L123"/>
  <c r="E123"/>
  <c r="O122"/>
  <c r="N122"/>
  <c r="M122"/>
  <c r="L122" s="1"/>
  <c r="K122"/>
  <c r="J122"/>
  <c r="I122"/>
  <c r="H122"/>
  <c r="G122"/>
  <c r="E122" s="1"/>
  <c r="F122"/>
  <c r="L121"/>
  <c r="E121"/>
  <c r="O120"/>
  <c r="N120"/>
  <c r="M120"/>
  <c r="L120"/>
  <c r="K120"/>
  <c r="J120"/>
  <c r="I120"/>
  <c r="H120"/>
  <c r="G120"/>
  <c r="F120"/>
  <c r="E120" s="1"/>
  <c r="L119"/>
  <c r="E119"/>
  <c r="L118"/>
  <c r="E118"/>
  <c r="O117"/>
  <c r="N117"/>
  <c r="M117"/>
  <c r="L117" s="1"/>
  <c r="K117"/>
  <c r="J117"/>
  <c r="I117"/>
  <c r="H117"/>
  <c r="G117"/>
  <c r="E117" s="1"/>
  <c r="F117"/>
  <c r="L116"/>
  <c r="E116"/>
  <c r="O115"/>
  <c r="N115"/>
  <c r="M115"/>
  <c r="L115"/>
  <c r="K115"/>
  <c r="J115"/>
  <c r="I115"/>
  <c r="H115"/>
  <c r="G115"/>
  <c r="F115"/>
  <c r="E115" s="1"/>
  <c r="L114"/>
  <c r="E114"/>
  <c r="O113"/>
  <c r="N113"/>
  <c r="M113"/>
  <c r="L113" s="1"/>
  <c r="K113"/>
  <c r="J113"/>
  <c r="I113"/>
  <c r="H113"/>
  <c r="G113"/>
  <c r="F113"/>
  <c r="E113"/>
  <c r="L112"/>
  <c r="E112"/>
  <c r="O111"/>
  <c r="N111"/>
  <c r="L111" s="1"/>
  <c r="M111"/>
  <c r="K111"/>
  <c r="J111"/>
  <c r="I111"/>
  <c r="H111"/>
  <c r="G111"/>
  <c r="F111"/>
  <c r="E111" s="1"/>
  <c r="L110"/>
  <c r="E110"/>
  <c r="O109"/>
  <c r="N109"/>
  <c r="M109"/>
  <c r="L109" s="1"/>
  <c r="K109"/>
  <c r="J109"/>
  <c r="I109"/>
  <c r="H109"/>
  <c r="G109"/>
  <c r="E109" s="1"/>
  <c r="F109"/>
  <c r="L99"/>
  <c r="E99"/>
  <c r="L98"/>
  <c r="E98"/>
  <c r="L97"/>
  <c r="E97"/>
  <c r="L96"/>
  <c r="E96"/>
  <c r="O95"/>
  <c r="N95"/>
  <c r="L95" s="1"/>
  <c r="M95"/>
  <c r="K95"/>
  <c r="J95"/>
  <c r="I95"/>
  <c r="H95"/>
  <c r="G95"/>
  <c r="F95"/>
  <c r="E95" s="1"/>
  <c r="L94"/>
  <c r="E94"/>
  <c r="L93"/>
  <c r="E93"/>
  <c r="L92"/>
  <c r="E92"/>
  <c r="O91"/>
  <c r="N91"/>
  <c r="M91"/>
  <c r="L91" s="1"/>
  <c r="K91"/>
  <c r="J91"/>
  <c r="I91"/>
  <c r="H91"/>
  <c r="G91"/>
  <c r="E91" s="1"/>
  <c r="F91"/>
  <c r="L90"/>
  <c r="E90"/>
  <c r="L89"/>
  <c r="E89"/>
  <c r="L88"/>
  <c r="E88"/>
  <c r="L87"/>
  <c r="E87"/>
  <c r="L86"/>
  <c r="E86"/>
  <c r="L85"/>
  <c r="E85"/>
  <c r="O84"/>
  <c r="N84"/>
  <c r="L84" s="1"/>
  <c r="M84"/>
  <c r="K84"/>
  <c r="J84"/>
  <c r="I84"/>
  <c r="H84"/>
  <c r="G84"/>
  <c r="F84"/>
  <c r="E84" s="1"/>
  <c r="L74"/>
  <c r="E74"/>
  <c r="L73"/>
  <c r="E73"/>
  <c r="L72"/>
  <c r="E72"/>
  <c r="O71"/>
  <c r="O11" s="1"/>
  <c r="N71"/>
  <c r="M71"/>
  <c r="L71" s="1"/>
  <c r="K71"/>
  <c r="K11" s="1"/>
  <c r="J71"/>
  <c r="I71"/>
  <c r="H71"/>
  <c r="G71"/>
  <c r="E71" s="1"/>
  <c r="F71"/>
  <c r="L70"/>
  <c r="E70"/>
  <c r="L69"/>
  <c r="E69"/>
  <c r="L68"/>
  <c r="E68"/>
  <c r="L67"/>
  <c r="E67"/>
  <c r="L66"/>
  <c r="E66"/>
  <c r="L65"/>
  <c r="E65"/>
  <c r="L64"/>
  <c r="E64"/>
  <c r="O63"/>
  <c r="N63"/>
  <c r="M63"/>
  <c r="L63"/>
  <c r="K63"/>
  <c r="J63"/>
  <c r="I63"/>
  <c r="H63"/>
  <c r="G63"/>
  <c r="F63"/>
  <c r="E63" s="1"/>
  <c r="L62"/>
  <c r="E62"/>
  <c r="L61"/>
  <c r="E61"/>
  <c r="L60"/>
  <c r="E60"/>
  <c r="L50"/>
  <c r="E50"/>
  <c r="L49"/>
  <c r="E49"/>
  <c r="L48"/>
  <c r="E48"/>
  <c r="L47"/>
  <c r="E47"/>
  <c r="O46"/>
  <c r="N46"/>
  <c r="M46"/>
  <c r="L46" s="1"/>
  <c r="K46"/>
  <c r="J46"/>
  <c r="I46"/>
  <c r="H46"/>
  <c r="G46"/>
  <c r="F46"/>
  <c r="E46"/>
  <c r="L45"/>
  <c r="E45"/>
  <c r="L44"/>
  <c r="E44"/>
  <c r="L43"/>
  <c r="E43"/>
  <c r="E42" s="1"/>
  <c r="O42"/>
  <c r="N42"/>
  <c r="L42" s="1"/>
  <c r="M42"/>
  <c r="K42"/>
  <c r="J42"/>
  <c r="I42"/>
  <c r="H42"/>
  <c r="G42"/>
  <c r="F42"/>
  <c r="L41"/>
  <c r="E41"/>
  <c r="L40"/>
  <c r="E40"/>
  <c r="L39"/>
  <c r="E39"/>
  <c r="L38"/>
  <c r="E38"/>
  <c r="L37"/>
  <c r="E37"/>
  <c r="L36"/>
  <c r="E36"/>
  <c r="O35"/>
  <c r="N35"/>
  <c r="M35"/>
  <c r="L35" s="1"/>
  <c r="K35"/>
  <c r="J35"/>
  <c r="I35"/>
  <c r="H35"/>
  <c r="G35"/>
  <c r="F35"/>
  <c r="E35"/>
  <c r="L25"/>
  <c r="E25"/>
  <c r="L24"/>
  <c r="E24"/>
  <c r="L23"/>
  <c r="E23"/>
  <c r="L22"/>
  <c r="E22"/>
  <c r="L21"/>
  <c r="E21"/>
  <c r="L20"/>
  <c r="E20"/>
  <c r="L19"/>
  <c r="E19"/>
  <c r="L18"/>
  <c r="E18"/>
  <c r="L17"/>
  <c r="E17"/>
  <c r="L16"/>
  <c r="E16"/>
  <c r="L15"/>
  <c r="E15"/>
  <c r="L14"/>
  <c r="E14"/>
  <c r="L13"/>
  <c r="E13"/>
  <c r="O12"/>
  <c r="N12"/>
  <c r="N11" s="1"/>
  <c r="M12"/>
  <c r="K12"/>
  <c r="J12"/>
  <c r="J11" s="1"/>
  <c r="I12"/>
  <c r="H12"/>
  <c r="H11" s="1"/>
  <c r="G12"/>
  <c r="F12"/>
  <c r="E12" s="1"/>
  <c r="M11"/>
  <c r="I11"/>
  <c r="L11" l="1"/>
  <c r="G11"/>
  <c r="L12"/>
  <c r="F11"/>
  <c r="E11" s="1"/>
</calcChain>
</file>

<file path=xl/sharedStrings.xml><?xml version="1.0" encoding="utf-8"?>
<sst xmlns="http://schemas.openxmlformats.org/spreadsheetml/2006/main" count="501" uniqueCount="245">
  <si>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</si>
  <si>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2556</t>
  </si>
  <si>
    <t xml:space="preserve">TABLE </t>
  </si>
  <si>
    <t>Actual Revenue and Expenditure of Municipality by Type, District and Municipality: Fiscal Year 2013</t>
  </si>
  <si>
    <t xml:space="preserve">(พันบาท : Thousand Baht)   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</si>
  <si>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</si>
  <si>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</si>
  <si>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</si>
  <si>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</si>
  <si>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</si>
  <si>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</si>
  <si>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รวม</t>
  </si>
  <si>
    <t>ภาษีอากร</t>
  </si>
  <si>
    <t>ค่าธรรมเนียม</t>
  </si>
  <si>
    <t>ทรัพย์สิน</t>
  </si>
  <si>
    <t>สาธารณูปโภค</t>
  </si>
  <si>
    <t>เบ็ดเตล็ด</t>
  </si>
  <si>
    <t>เงินอุดหนุน</t>
  </si>
  <si>
    <t>งบกลาง</t>
  </si>
  <si>
    <t>รายจ่ายประจำ</t>
  </si>
  <si>
    <t>เพื่อการลงทุน</t>
  </si>
  <si>
    <t>Total</t>
  </si>
  <si>
    <t>Taxes and</t>
  </si>
  <si>
    <t>ค่าปรับ</t>
  </si>
  <si>
    <t>Property</t>
  </si>
  <si>
    <t>Public</t>
  </si>
  <si>
    <t>Miscellaneous</t>
  </si>
  <si>
    <t>Subsidies</t>
  </si>
  <si>
    <t>Central</t>
  </si>
  <si>
    <t>Permanent</t>
  </si>
  <si>
    <t xml:space="preserve">Expenditure  of </t>
  </si>
  <si>
    <t>duties</t>
  </si>
  <si>
    <t>Fees and fine</t>
  </si>
  <si>
    <t>utilities</t>
  </si>
  <si>
    <t>expenditure</t>
  </si>
  <si>
    <t>investment</t>
  </si>
  <si>
    <t>รวมยอด</t>
  </si>
  <si>
    <t>เมืองขอนแก่น</t>
  </si>
  <si>
    <t xml:space="preserve">Mueang Khon Kaen </t>
  </si>
  <si>
    <t>เทศบาลนครขอนแก่น</t>
  </si>
  <si>
    <t xml:space="preserve">   Khon Kaen City Municipality</t>
  </si>
  <si>
    <t>เทศบาลตำบลเมืองเก่า</t>
  </si>
  <si>
    <t xml:space="preserve">   Mueang Kao Subdistrict Municipality</t>
  </si>
  <si>
    <t>เทศบาลตำบลท่าพระ</t>
  </si>
  <si>
    <t xml:space="preserve">   Tha Pra Subdistrict Municipality</t>
  </si>
  <si>
    <t>เทศบาลตำบลบ้านเป็ด</t>
  </si>
  <si>
    <t xml:space="preserve">   Ban Ped Subdistrict Municipality</t>
  </si>
  <si>
    <t>เทศบาลตำบลสาวะถี</t>
  </si>
  <si>
    <t xml:space="preserve">   Sawathi Subdistrict Municipality</t>
  </si>
  <si>
    <t>เทศบาลตำบลบ้านค้อ</t>
  </si>
  <si>
    <t xml:space="preserve">   Ban Kho Subdistrict Municipality</t>
  </si>
  <si>
    <t>เทศบาลตำบลโนนท่อน</t>
  </si>
  <si>
    <t xml:space="preserve">   Non Thon Subdistrict Municipality</t>
  </si>
  <si>
    <t>เทศบาลตำบลหนองตูม</t>
  </si>
  <si>
    <t xml:space="preserve">   Nong Toom Subdistrict Municipality</t>
  </si>
  <si>
    <t>เทศบาลเมืองศิลา</t>
  </si>
  <si>
    <t xml:space="preserve">   Sila Town Municipality</t>
  </si>
  <si>
    <t>เทศบาลเมืองบ้านทุ่ม</t>
  </si>
  <si>
    <t xml:space="preserve">   Nab Thum Town Municipality</t>
  </si>
  <si>
    <t>เทศบาลตำบลสำราญ</t>
  </si>
  <si>
    <t xml:space="preserve">   Som Rang Subdistrict Municipality</t>
  </si>
  <si>
    <t>เทศบาลตำบลบึงเนียม</t>
  </si>
  <si>
    <t xml:space="preserve">   Bung Nieym Subdistrict Municipality</t>
  </si>
  <si>
    <t>เทศบาลตำบลพระลับ</t>
  </si>
  <si>
    <t xml:space="preserve">   Pra Lab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</si>
  <si>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2556 (ต่อ)</t>
  </si>
  <si>
    <t>Actual Revenue and Expenditure of Municipality by Type, District and Municipality: Fiscal Year 2013 (Contd.)</t>
  </si>
  <si>
    <t>บ้านฝาง</t>
  </si>
  <si>
    <t xml:space="preserve">Ban Fang </t>
  </si>
  <si>
    <t xml:space="preserve">เทศบาลตำบลบ้านฝาง  </t>
  </si>
  <si>
    <t xml:space="preserve">   Ban Fang Subdistrict Municipality</t>
  </si>
  <si>
    <t xml:space="preserve">เทศบาลตำบลแก่นฝาง </t>
  </si>
  <si>
    <t xml:space="preserve">   Kaen Fang Subdistrict Municipality</t>
  </si>
  <si>
    <t xml:space="preserve">เทศบาลตำบลโคกงาม </t>
  </si>
  <si>
    <t xml:space="preserve">   Khok Ngam Subdistrict Municipality</t>
  </si>
  <si>
    <t>เทศบาลตำบลโนนฆ้อง</t>
  </si>
  <si>
    <t xml:space="preserve">   Non Kong Subdistrict Municipality</t>
  </si>
  <si>
    <t>เทศบาลตำบลป่ามะนาว</t>
  </si>
  <si>
    <t xml:space="preserve">   Pa Ma Now Subdistrict Municipality</t>
  </si>
  <si>
    <t>เทศบาลตำบลหนองบัว</t>
  </si>
  <si>
    <t xml:space="preserve">   Nong Bua Subdistrict Municipality</t>
  </si>
  <si>
    <t>พระยืน</t>
  </si>
  <si>
    <t xml:space="preserve">Phra Yuen District </t>
  </si>
  <si>
    <t>เทศบาลตำบลบ้านโต้น</t>
  </si>
  <si>
    <t xml:space="preserve">   Ban Ton Subdistrict Municipality</t>
  </si>
  <si>
    <t>เทศบาลตำบลพระบุ</t>
  </si>
  <si>
    <t xml:space="preserve">   Pra Bu Subdistrict Municipality</t>
  </si>
  <si>
    <t>เทศบาลตำบลพระยืน</t>
  </si>
  <si>
    <t xml:space="preserve">   Phra Yuen Subdistrict Municipality</t>
  </si>
  <si>
    <t>หนองเรือ</t>
  </si>
  <si>
    <t xml:space="preserve">Nong Ruea </t>
  </si>
  <si>
    <t>เทศบาลตำบลดอนโมง</t>
  </si>
  <si>
    <t xml:space="preserve">   Don Mong Subdistrict Municipality</t>
  </si>
  <si>
    <t>เทศบาลตำบลโนนทอง</t>
  </si>
  <si>
    <t xml:space="preserve">   Non Thong Subdistrict Municipality</t>
  </si>
  <si>
    <t>เทศบาลตำบลหนองแก</t>
  </si>
  <si>
    <t xml:space="preserve">   Nong Kae Subdistrict Municipality</t>
  </si>
  <si>
    <t>เทศบาลตำบลหนองเรือ</t>
  </si>
  <si>
    <t xml:space="preserve">   Nong Ruea Subdistrict Municipality</t>
  </si>
  <si>
    <t>เทศบาลตำบลกุดกว้าง</t>
  </si>
  <si>
    <t xml:space="preserve">   Kut Kwang Municipality</t>
  </si>
  <si>
    <t>เทศบาลตำบลโนนสะอาด</t>
  </si>
  <si>
    <t xml:space="preserve">   Non Sa Ard Municipality</t>
  </si>
  <si>
    <t>เทศบาลตำบลบ้านผือ</t>
  </si>
  <si>
    <t xml:space="preserve">   Ban Phu Municipality</t>
  </si>
  <si>
    <t>ชุมแพ</t>
  </si>
  <si>
    <t xml:space="preserve">Chum Phae </t>
  </si>
  <si>
    <t>เทศบาลเมืองชุมแพ</t>
  </si>
  <si>
    <t xml:space="preserve">   Mueang Chum Phae Subdistrict Municipality</t>
  </si>
  <si>
    <t>เทศบาลตำบลโคกสูงสัมพันธ์</t>
  </si>
  <si>
    <t xml:space="preserve">   Khok Sung Samphan Subdistrict Municipality</t>
  </si>
  <si>
    <t>เทศบาลตำบลนาเพียง</t>
  </si>
  <si>
    <t xml:space="preserve">   Na Piang Subdistrict Municipality</t>
  </si>
  <si>
    <t>เทศบาลตำบลโนนหัน</t>
  </si>
  <si>
    <t xml:space="preserve">   Non Hun Subdistrict Municipality</t>
  </si>
  <si>
    <t>เทศบาลตำบลหนองไผ่</t>
  </si>
  <si>
    <t xml:space="preserve">   Nong Phai Subdistrict Municipality</t>
  </si>
  <si>
    <t>เทศบาลตำบลหนองเสาเล้า</t>
  </si>
  <si>
    <t xml:space="preserve">   Nong Sao Lao Subdistrict Municipality</t>
  </si>
  <si>
    <t>สีชมพู</t>
  </si>
  <si>
    <t xml:space="preserve">Si Chomphu </t>
  </si>
  <si>
    <t>เทศบาลตำบลนาจาน</t>
  </si>
  <si>
    <t xml:space="preserve">   Na Chan.</t>
  </si>
  <si>
    <t>เทศบาลตำบลวังเพิ่ม</t>
  </si>
  <si>
    <t xml:space="preserve">   Subdistrict Municipality</t>
  </si>
  <si>
    <t>เทศบาลตำบลสีชมพู</t>
  </si>
  <si>
    <t>น้ำพอง</t>
  </si>
  <si>
    <t xml:space="preserve">Nam Phong </t>
  </si>
  <si>
    <t>เทศบาลตำบลวังชัย</t>
  </si>
  <si>
    <t xml:space="preserve">   Wang Chai Subdistrict Municipality</t>
  </si>
  <si>
    <t>เทศบาลตำบลกุดน้ำใส</t>
  </si>
  <si>
    <t xml:space="preserve">   Kud Nam Sai Subdistrict Municipality</t>
  </si>
  <si>
    <t>เทศบาลตำบลน้ำพอง</t>
  </si>
  <si>
    <t xml:space="preserve">   Nam Phong Subdistrict Municipality</t>
  </si>
  <si>
    <t>เทศบาลตำบลม่วงหวาน</t>
  </si>
  <si>
    <t xml:space="preserve">   Muang Wan Subdistrict Municipality</t>
  </si>
  <si>
    <t>เทศบาลตำบลลำน้ำพอง</t>
  </si>
  <si>
    <t xml:space="preserve">   Lam Nam Phong Subdistrict Municipality</t>
  </si>
  <si>
    <t>เทศบาลตำบลสะอาด</t>
  </si>
  <si>
    <t xml:space="preserve">   Sa Ard Municipality</t>
  </si>
  <si>
    <t>อุบลรัตน์</t>
  </si>
  <si>
    <t>Ubolratana</t>
  </si>
  <si>
    <t>เทศบาลตำบลเขื่อนอุบลรัตน์</t>
  </si>
  <si>
    <t xml:space="preserve">   Kuean Ubonrat Subdistrict Municipality</t>
  </si>
  <si>
    <t>เทศบาลตำบลโคกสูง</t>
  </si>
  <si>
    <t xml:space="preserve">   Khok Sung  Subdistrict Municipality</t>
  </si>
  <si>
    <t>เทศบาลตำบลนาคำ</t>
  </si>
  <si>
    <t xml:space="preserve">   Na Khom Subdistrict Municipality</t>
  </si>
  <si>
    <t>กระนวน</t>
  </si>
  <si>
    <t xml:space="preserve">Kra nuan </t>
  </si>
  <si>
    <t>เทศบาลเมืองกระนวน</t>
  </si>
  <si>
    <t xml:space="preserve">   Kra nuan Subdistrict Municipality</t>
  </si>
  <si>
    <t>เทศบาลตำบลน้ำอ้อม</t>
  </si>
  <si>
    <t xml:space="preserve">   Nam Aom Subdistrict Municipality</t>
  </si>
  <si>
    <t>เทศบาลตำบลหนองโน</t>
  </si>
  <si>
    <t xml:space="preserve">   Nong No Subdistrict Municipality</t>
  </si>
  <si>
    <t>เทศบาลตำบลห้วยยาง</t>
  </si>
  <si>
    <t xml:space="preserve">   Huy Yang Subdistrict Municipality</t>
  </si>
  <si>
    <t>บ้านไผ่</t>
  </si>
  <si>
    <t>Ban Phai</t>
  </si>
  <si>
    <t>เทศบาลตำบลในเมือง</t>
  </si>
  <si>
    <t xml:space="preserve">    Nai Mueang Subdistrict Municipality</t>
  </si>
  <si>
    <t>เปือยน้อย</t>
  </si>
  <si>
    <t xml:space="preserve">Pueai Noi </t>
  </si>
  <si>
    <t>เทศบาลตำบลสระแก้ว</t>
  </si>
  <si>
    <t xml:space="preserve">   Sra Keaw Subdistrict Municipality</t>
  </si>
  <si>
    <t>พล</t>
  </si>
  <si>
    <t xml:space="preserve">Phon </t>
  </si>
  <si>
    <t>เทศบาลเมืองเมืองพล</t>
  </si>
  <si>
    <t xml:space="preserve">   Mueang Pho Subdistrict Municipality</t>
  </si>
  <si>
    <t>แวงใหญ่</t>
  </si>
  <si>
    <t xml:space="preserve">Waeng Yai </t>
  </si>
  <si>
    <t>เทศบาลตำบลแวงใหญ่</t>
  </si>
  <si>
    <t xml:space="preserve">   Waeng Yai Subdistrict Municipality</t>
  </si>
  <si>
    <t>แวงน้อย</t>
  </si>
  <si>
    <t xml:space="preserve">Waeng Noi </t>
  </si>
  <si>
    <t>เทศบาลตำบลก้านเหลือง</t>
  </si>
  <si>
    <t xml:space="preserve">   Kan Luang Subdistrict Municipality</t>
  </si>
  <si>
    <t>เทศบาลตำบลแวงน้อย</t>
  </si>
  <si>
    <t xml:space="preserve">   Waeng Noi Subdistrict Municipality</t>
  </si>
  <si>
    <t>หนองสองห้อง</t>
  </si>
  <si>
    <t xml:space="preserve">Nong Song Hong </t>
  </si>
  <si>
    <t>เทศบาลตำบลหนองสองห้อง</t>
  </si>
  <si>
    <t xml:space="preserve">   Nong Song Hong Subdistrict Municipality</t>
  </si>
  <si>
    <t>ภูเวียง</t>
  </si>
  <si>
    <t xml:space="preserve">Phu Wiang </t>
  </si>
  <si>
    <t>เทศบาลตำบลภูเวียง</t>
  </si>
  <si>
    <t xml:space="preserve">   Phu Wiang Subdistrict Municipality</t>
  </si>
  <si>
    <t>มัญจาคีรี</t>
  </si>
  <si>
    <t xml:space="preserve">Mancha Khiri </t>
  </si>
  <si>
    <t>เทศบาลตำบลนาข่า</t>
  </si>
  <si>
    <t xml:space="preserve">   Na Kha Subdistrict Municipality</t>
  </si>
  <si>
    <t>ชนบท</t>
  </si>
  <si>
    <t xml:space="preserve">Chonnabot </t>
  </si>
  <si>
    <t>เทศบาลตำบลชนบท</t>
  </si>
  <si>
    <t xml:space="preserve">   Chonnabot Subdistrict Municipality</t>
  </si>
  <si>
    <t>เทศบาลตำบลชลบถวิบูลย์</t>
  </si>
  <si>
    <t xml:space="preserve">    Chonnabot Wiboon Subdistrict Municipality</t>
  </si>
  <si>
    <t>เขาสวนกวาง</t>
  </si>
  <si>
    <t xml:space="preserve">Khao Suan Kwang </t>
  </si>
  <si>
    <t>เทศบาลตำบลเขาสวนกวาง</t>
  </si>
  <si>
    <t xml:space="preserve">   Khao Suan Kwang Subdistrict Municipality</t>
  </si>
  <si>
    <t>เทศบาลตำบลโนนสมบูรณ์</t>
  </si>
  <si>
    <t xml:space="preserve">   Non Som Boon Subdistrict Municipality</t>
  </si>
  <si>
    <t>ภูผาม่าน</t>
  </si>
  <si>
    <t xml:space="preserve">Phu Pha Man </t>
  </si>
  <si>
    <t>เทศบาลตำบลโนนคอม</t>
  </si>
  <si>
    <t xml:space="preserve">   Non Khom Subdistrict Municipality</t>
  </si>
  <si>
    <t>เทศบาลตำบลภูผาม่าน</t>
  </si>
  <si>
    <t xml:space="preserve">   Phu Pha Man Subdistrict Municipality</t>
  </si>
  <si>
    <t>ซำสูง</t>
  </si>
  <si>
    <t xml:space="preserve">Sam Sung </t>
  </si>
  <si>
    <t>เทศบาลตำบลซำสูง</t>
  </si>
  <si>
    <t xml:space="preserve">   Sam Sung Subdistrict Municipality</t>
  </si>
  <si>
    <t>โคกโพธิ์ชัย</t>
  </si>
  <si>
    <t xml:space="preserve">Khok Pho Chai </t>
  </si>
  <si>
    <t>เทศบาลตำบลโพธิ์ชัย</t>
  </si>
  <si>
    <t xml:space="preserve">   Pho Chai Subdistrict Municipality</t>
  </si>
  <si>
    <t>เทศบาลตำบลภูผาแดง</t>
  </si>
  <si>
    <t xml:space="preserve">   Phu Pha Dang Subdistrict Municipality</t>
  </si>
  <si>
    <t>เทศบาลตำบลนาแพง</t>
  </si>
  <si>
    <t xml:space="preserve">   Na Paeng Subdistrict Municipality</t>
  </si>
  <si>
    <t>เทศบาลตำบลบ้านโคก</t>
  </si>
  <si>
    <t xml:space="preserve">   Ban Khok Subdistrict Municipality</t>
  </si>
  <si>
    <t>หนองนาคำ</t>
  </si>
  <si>
    <t>Nong na kham</t>
  </si>
  <si>
    <t>เทศบาลตำบลขนวน</t>
  </si>
  <si>
    <t xml:space="preserve">  Ka Nun Subdistrict Municipality</t>
  </si>
  <si>
    <t>เทศบาลตำบลหนองนาคำ</t>
  </si>
  <si>
    <t xml:space="preserve">  Nong na kham Subdistrict Municipality</t>
  </si>
  <si>
    <t>บ้านแฮด</t>
  </si>
  <si>
    <t xml:space="preserve">Ban Haet </t>
  </si>
  <si>
    <t>เทศบาลตำบลบ้านแฮด</t>
  </si>
  <si>
    <t xml:space="preserve">   Ban Haet Subdistrict Municipality</t>
  </si>
  <si>
    <t>เทศบาลตำบลโคกสำราญ</t>
  </si>
  <si>
    <t xml:space="preserve">   Khok Som Ran.</t>
  </si>
  <si>
    <t>เทศบาลตำบลวังสวรรค์</t>
  </si>
  <si>
    <t xml:space="preserve">   Wang Sa Wan.</t>
  </si>
  <si>
    <t>โนนศิลา</t>
  </si>
  <si>
    <t xml:space="preserve">Non Sila </t>
  </si>
  <si>
    <t>เทศบาลตำบลโนนศิลา</t>
  </si>
  <si>
    <t>เวียงเก่า</t>
  </si>
  <si>
    <t xml:space="preserve">   Nai Mueang Subdistrict Municipality</t>
  </si>
  <si>
    <t xml:space="preserve">     ที่มา:  สำนักงานคลังจังหวัดขอนแก่น</t>
  </si>
  <si>
    <t xml:space="preserve"> Source:   Khon Kaen Provincial Office of The Comptroller General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</si>
</sst>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_-;_-@_-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9.5"/>
      <name val="TH SarabunPSK"/>
      <family val="2"/>
    </font>
    <font>
      <b/>
      <sz val="10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9.5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sz val="8"/>
      <name val="TH SarabunPSK"/>
      <family val="2"/>
    </font>
    <font>
      <sz val="11"/>
      <name val="TH SarabunPSK"/>
      <family val="2"/>
    </font>
    <font>
      <sz val="9.5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87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43" fontId="8" fillId="0" borderId="10" xfId="0" applyNumberFormat="1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88" fontId="4" fillId="0" borderId="4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188" fontId="4" fillId="0" borderId="4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188" fontId="8" fillId="0" borderId="4" xfId="0" applyNumberFormat="1" applyFont="1" applyBorder="1" applyAlignment="1">
      <alignment horizontal="right" vertical="center"/>
    </xf>
    <xf numFmtId="188" fontId="8" fillId="0" borderId="8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88" fontId="8" fillId="0" borderId="4" xfId="1" applyNumberFormat="1" applyFont="1" applyBorder="1" applyAlignment="1">
      <alignment horizontal="right" vertical="center"/>
    </xf>
    <xf numFmtId="188" fontId="8" fillId="0" borderId="8" xfId="1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88" fontId="8" fillId="0" borderId="8" xfId="0" applyNumberFormat="1" applyFont="1" applyBorder="1" applyAlignment="1">
      <alignment horizontal="right" vertical="center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88" fontId="4" fillId="0" borderId="8" xfId="0" applyNumberFormat="1" applyFont="1" applyBorder="1" applyAlignment="1">
      <alignment horizontal="right" vertical="center"/>
    </xf>
    <xf numFmtId="188" fontId="4" fillId="0" borderId="8" xfId="1" applyNumberFormat="1" applyFont="1" applyBorder="1" applyAlignment="1">
      <alignment horizontal="right" vertical="center"/>
    </xf>
    <xf numFmtId="0" fontId="14" fillId="0" borderId="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84"/>
  <sheetViews>
    <sheetView tabSelected="1" workbookViewId="0">
      <selection sqref="A1:XFD1048576"/>
    </sheetView>
  </sheetViews>
  <sheetFormatPr defaultRowHeight="18.75"/>
  <cols>
    <col min="1" max="1" width="0.625" style="13" customWidth="1"/>
    <col min="2" max="2" width="4.5" style="13" customWidth="1"/>
    <col min="3" max="3" width="4.375" style="13" customWidth="1"/>
    <col min="4" max="4" width="2.5" style="13" customWidth="1"/>
    <col min="5" max="5" width="8.5" style="14" customWidth="1"/>
    <col min="6" max="6" width="7.375" style="14" customWidth="1"/>
    <col min="7" max="7" width="7.75" style="14" customWidth="1"/>
    <col min="8" max="8" width="6.375" style="14" customWidth="1"/>
    <col min="9" max="9" width="7" style="14" customWidth="1"/>
    <col min="10" max="10" width="7.875" style="14" customWidth="1"/>
    <col min="11" max="11" width="8.125" style="14" customWidth="1"/>
    <col min="12" max="12" width="7.375" style="14" customWidth="1"/>
    <col min="13" max="13" width="7.625" style="14" customWidth="1"/>
    <col min="14" max="14" width="8.125" style="14" customWidth="1"/>
    <col min="15" max="15" width="8.25" style="14" customWidth="1"/>
    <col min="16" max="16" width="17.5" style="87" customWidth="1"/>
    <col min="17" max="17" width="3.75" style="13" customWidth="1"/>
    <col min="18" max="256" width="9" style="13"/>
    <col min="257" max="257" width="0.625" style="13" customWidth="1"/>
    <col min="258" max="258" width="4.5" style="13" customWidth="1"/>
    <col min="259" max="259" width="4.375" style="13" customWidth="1"/>
    <col min="260" max="260" width="2.5" style="13" customWidth="1"/>
    <col min="261" max="261" width="8.5" style="13" customWidth="1"/>
    <col min="262" max="262" width="7.375" style="13" customWidth="1"/>
    <col min="263" max="263" width="7.75" style="13" customWidth="1"/>
    <col min="264" max="264" width="6.375" style="13" customWidth="1"/>
    <col min="265" max="265" width="7" style="13" customWidth="1"/>
    <col min="266" max="266" width="7.875" style="13" customWidth="1"/>
    <col min="267" max="267" width="8.125" style="13" customWidth="1"/>
    <col min="268" max="268" width="7.375" style="13" customWidth="1"/>
    <col min="269" max="269" width="7.625" style="13" customWidth="1"/>
    <col min="270" max="270" width="8.125" style="13" customWidth="1"/>
    <col min="271" max="271" width="8.25" style="13" customWidth="1"/>
    <col min="272" max="272" width="17.5" style="13" customWidth="1"/>
    <col min="273" max="273" width="3.75" style="13" customWidth="1"/>
    <col min="274" max="512" width="9" style="13"/>
    <col min="513" max="513" width="0.625" style="13" customWidth="1"/>
    <col min="514" max="514" width="4.5" style="13" customWidth="1"/>
    <col min="515" max="515" width="4.375" style="13" customWidth="1"/>
    <col min="516" max="516" width="2.5" style="13" customWidth="1"/>
    <col min="517" max="517" width="8.5" style="13" customWidth="1"/>
    <col min="518" max="518" width="7.375" style="13" customWidth="1"/>
    <col min="519" max="519" width="7.75" style="13" customWidth="1"/>
    <col min="520" max="520" width="6.375" style="13" customWidth="1"/>
    <col min="521" max="521" width="7" style="13" customWidth="1"/>
    <col min="522" max="522" width="7.875" style="13" customWidth="1"/>
    <col min="523" max="523" width="8.125" style="13" customWidth="1"/>
    <col min="524" max="524" width="7.375" style="13" customWidth="1"/>
    <col min="525" max="525" width="7.625" style="13" customWidth="1"/>
    <col min="526" max="526" width="8.125" style="13" customWidth="1"/>
    <col min="527" max="527" width="8.25" style="13" customWidth="1"/>
    <col min="528" max="528" width="17.5" style="13" customWidth="1"/>
    <col min="529" max="529" width="3.75" style="13" customWidth="1"/>
    <col min="530" max="768" width="9" style="13"/>
    <col min="769" max="769" width="0.625" style="13" customWidth="1"/>
    <col min="770" max="770" width="4.5" style="13" customWidth="1"/>
    <col min="771" max="771" width="4.375" style="13" customWidth="1"/>
    <col min="772" max="772" width="2.5" style="13" customWidth="1"/>
    <col min="773" max="773" width="8.5" style="13" customWidth="1"/>
    <col min="774" max="774" width="7.375" style="13" customWidth="1"/>
    <col min="775" max="775" width="7.75" style="13" customWidth="1"/>
    <col min="776" max="776" width="6.375" style="13" customWidth="1"/>
    <col min="777" max="777" width="7" style="13" customWidth="1"/>
    <col min="778" max="778" width="7.875" style="13" customWidth="1"/>
    <col min="779" max="779" width="8.125" style="13" customWidth="1"/>
    <col min="780" max="780" width="7.375" style="13" customWidth="1"/>
    <col min="781" max="781" width="7.625" style="13" customWidth="1"/>
    <col min="782" max="782" width="8.125" style="13" customWidth="1"/>
    <col min="783" max="783" width="8.25" style="13" customWidth="1"/>
    <col min="784" max="784" width="17.5" style="13" customWidth="1"/>
    <col min="785" max="785" width="3.75" style="13" customWidth="1"/>
    <col min="786" max="1024" width="9" style="13"/>
    <col min="1025" max="1025" width="0.625" style="13" customWidth="1"/>
    <col min="1026" max="1026" width="4.5" style="13" customWidth="1"/>
    <col min="1027" max="1027" width="4.375" style="13" customWidth="1"/>
    <col min="1028" max="1028" width="2.5" style="13" customWidth="1"/>
    <col min="1029" max="1029" width="8.5" style="13" customWidth="1"/>
    <col min="1030" max="1030" width="7.375" style="13" customWidth="1"/>
    <col min="1031" max="1031" width="7.75" style="13" customWidth="1"/>
    <col min="1032" max="1032" width="6.375" style="13" customWidth="1"/>
    <col min="1033" max="1033" width="7" style="13" customWidth="1"/>
    <col min="1034" max="1034" width="7.875" style="13" customWidth="1"/>
    <col min="1035" max="1035" width="8.125" style="13" customWidth="1"/>
    <col min="1036" max="1036" width="7.375" style="13" customWidth="1"/>
    <col min="1037" max="1037" width="7.625" style="13" customWidth="1"/>
    <col min="1038" max="1038" width="8.125" style="13" customWidth="1"/>
    <col min="1039" max="1039" width="8.25" style="13" customWidth="1"/>
    <col min="1040" max="1040" width="17.5" style="13" customWidth="1"/>
    <col min="1041" max="1041" width="3.75" style="13" customWidth="1"/>
    <col min="1042" max="1280" width="9" style="13"/>
    <col min="1281" max="1281" width="0.625" style="13" customWidth="1"/>
    <col min="1282" max="1282" width="4.5" style="13" customWidth="1"/>
    <col min="1283" max="1283" width="4.375" style="13" customWidth="1"/>
    <col min="1284" max="1284" width="2.5" style="13" customWidth="1"/>
    <col min="1285" max="1285" width="8.5" style="13" customWidth="1"/>
    <col min="1286" max="1286" width="7.375" style="13" customWidth="1"/>
    <col min="1287" max="1287" width="7.75" style="13" customWidth="1"/>
    <col min="1288" max="1288" width="6.375" style="13" customWidth="1"/>
    <col min="1289" max="1289" width="7" style="13" customWidth="1"/>
    <col min="1290" max="1290" width="7.875" style="13" customWidth="1"/>
    <col min="1291" max="1291" width="8.125" style="13" customWidth="1"/>
    <col min="1292" max="1292" width="7.375" style="13" customWidth="1"/>
    <col min="1293" max="1293" width="7.625" style="13" customWidth="1"/>
    <col min="1294" max="1294" width="8.125" style="13" customWidth="1"/>
    <col min="1295" max="1295" width="8.25" style="13" customWidth="1"/>
    <col min="1296" max="1296" width="17.5" style="13" customWidth="1"/>
    <col min="1297" max="1297" width="3.75" style="13" customWidth="1"/>
    <col min="1298" max="1536" width="9" style="13"/>
    <col min="1537" max="1537" width="0.625" style="13" customWidth="1"/>
    <col min="1538" max="1538" width="4.5" style="13" customWidth="1"/>
    <col min="1539" max="1539" width="4.375" style="13" customWidth="1"/>
    <col min="1540" max="1540" width="2.5" style="13" customWidth="1"/>
    <col min="1541" max="1541" width="8.5" style="13" customWidth="1"/>
    <col min="1542" max="1542" width="7.375" style="13" customWidth="1"/>
    <col min="1543" max="1543" width="7.75" style="13" customWidth="1"/>
    <col min="1544" max="1544" width="6.375" style="13" customWidth="1"/>
    <col min="1545" max="1545" width="7" style="13" customWidth="1"/>
    <col min="1546" max="1546" width="7.875" style="13" customWidth="1"/>
    <col min="1547" max="1547" width="8.125" style="13" customWidth="1"/>
    <col min="1548" max="1548" width="7.375" style="13" customWidth="1"/>
    <col min="1549" max="1549" width="7.625" style="13" customWidth="1"/>
    <col min="1550" max="1550" width="8.125" style="13" customWidth="1"/>
    <col min="1551" max="1551" width="8.25" style="13" customWidth="1"/>
    <col min="1552" max="1552" width="17.5" style="13" customWidth="1"/>
    <col min="1553" max="1553" width="3.75" style="13" customWidth="1"/>
    <col min="1554" max="1792" width="9" style="13"/>
    <col min="1793" max="1793" width="0.625" style="13" customWidth="1"/>
    <col min="1794" max="1794" width="4.5" style="13" customWidth="1"/>
    <col min="1795" max="1795" width="4.375" style="13" customWidth="1"/>
    <col min="1796" max="1796" width="2.5" style="13" customWidth="1"/>
    <col min="1797" max="1797" width="8.5" style="13" customWidth="1"/>
    <col min="1798" max="1798" width="7.375" style="13" customWidth="1"/>
    <col min="1799" max="1799" width="7.75" style="13" customWidth="1"/>
    <col min="1800" max="1800" width="6.375" style="13" customWidth="1"/>
    <col min="1801" max="1801" width="7" style="13" customWidth="1"/>
    <col min="1802" max="1802" width="7.875" style="13" customWidth="1"/>
    <col min="1803" max="1803" width="8.125" style="13" customWidth="1"/>
    <col min="1804" max="1804" width="7.375" style="13" customWidth="1"/>
    <col min="1805" max="1805" width="7.625" style="13" customWidth="1"/>
    <col min="1806" max="1806" width="8.125" style="13" customWidth="1"/>
    <col min="1807" max="1807" width="8.25" style="13" customWidth="1"/>
    <col min="1808" max="1808" width="17.5" style="13" customWidth="1"/>
    <col min="1809" max="1809" width="3.75" style="13" customWidth="1"/>
    <col min="1810" max="2048" width="9" style="13"/>
    <col min="2049" max="2049" width="0.625" style="13" customWidth="1"/>
    <col min="2050" max="2050" width="4.5" style="13" customWidth="1"/>
    <col min="2051" max="2051" width="4.375" style="13" customWidth="1"/>
    <col min="2052" max="2052" width="2.5" style="13" customWidth="1"/>
    <col min="2053" max="2053" width="8.5" style="13" customWidth="1"/>
    <col min="2054" max="2054" width="7.375" style="13" customWidth="1"/>
    <col min="2055" max="2055" width="7.75" style="13" customWidth="1"/>
    <col min="2056" max="2056" width="6.375" style="13" customWidth="1"/>
    <col min="2057" max="2057" width="7" style="13" customWidth="1"/>
    <col min="2058" max="2058" width="7.875" style="13" customWidth="1"/>
    <col min="2059" max="2059" width="8.125" style="13" customWidth="1"/>
    <col min="2060" max="2060" width="7.375" style="13" customWidth="1"/>
    <col min="2061" max="2061" width="7.625" style="13" customWidth="1"/>
    <col min="2062" max="2062" width="8.125" style="13" customWidth="1"/>
    <col min="2063" max="2063" width="8.25" style="13" customWidth="1"/>
    <col min="2064" max="2064" width="17.5" style="13" customWidth="1"/>
    <col min="2065" max="2065" width="3.75" style="13" customWidth="1"/>
    <col min="2066" max="2304" width="9" style="13"/>
    <col min="2305" max="2305" width="0.625" style="13" customWidth="1"/>
    <col min="2306" max="2306" width="4.5" style="13" customWidth="1"/>
    <col min="2307" max="2307" width="4.375" style="13" customWidth="1"/>
    <col min="2308" max="2308" width="2.5" style="13" customWidth="1"/>
    <col min="2309" max="2309" width="8.5" style="13" customWidth="1"/>
    <col min="2310" max="2310" width="7.375" style="13" customWidth="1"/>
    <col min="2311" max="2311" width="7.75" style="13" customWidth="1"/>
    <col min="2312" max="2312" width="6.375" style="13" customWidth="1"/>
    <col min="2313" max="2313" width="7" style="13" customWidth="1"/>
    <col min="2314" max="2314" width="7.875" style="13" customWidth="1"/>
    <col min="2315" max="2315" width="8.125" style="13" customWidth="1"/>
    <col min="2316" max="2316" width="7.375" style="13" customWidth="1"/>
    <col min="2317" max="2317" width="7.625" style="13" customWidth="1"/>
    <col min="2318" max="2318" width="8.125" style="13" customWidth="1"/>
    <col min="2319" max="2319" width="8.25" style="13" customWidth="1"/>
    <col min="2320" max="2320" width="17.5" style="13" customWidth="1"/>
    <col min="2321" max="2321" width="3.75" style="13" customWidth="1"/>
    <col min="2322" max="2560" width="9" style="13"/>
    <col min="2561" max="2561" width="0.625" style="13" customWidth="1"/>
    <col min="2562" max="2562" width="4.5" style="13" customWidth="1"/>
    <col min="2563" max="2563" width="4.375" style="13" customWidth="1"/>
    <col min="2564" max="2564" width="2.5" style="13" customWidth="1"/>
    <col min="2565" max="2565" width="8.5" style="13" customWidth="1"/>
    <col min="2566" max="2566" width="7.375" style="13" customWidth="1"/>
    <col min="2567" max="2567" width="7.75" style="13" customWidth="1"/>
    <col min="2568" max="2568" width="6.375" style="13" customWidth="1"/>
    <col min="2569" max="2569" width="7" style="13" customWidth="1"/>
    <col min="2570" max="2570" width="7.875" style="13" customWidth="1"/>
    <col min="2571" max="2571" width="8.125" style="13" customWidth="1"/>
    <col min="2572" max="2572" width="7.375" style="13" customWidth="1"/>
    <col min="2573" max="2573" width="7.625" style="13" customWidth="1"/>
    <col min="2574" max="2574" width="8.125" style="13" customWidth="1"/>
    <col min="2575" max="2575" width="8.25" style="13" customWidth="1"/>
    <col min="2576" max="2576" width="17.5" style="13" customWidth="1"/>
    <col min="2577" max="2577" width="3.75" style="13" customWidth="1"/>
    <col min="2578" max="2816" width="9" style="13"/>
    <col min="2817" max="2817" width="0.625" style="13" customWidth="1"/>
    <col min="2818" max="2818" width="4.5" style="13" customWidth="1"/>
    <col min="2819" max="2819" width="4.375" style="13" customWidth="1"/>
    <col min="2820" max="2820" width="2.5" style="13" customWidth="1"/>
    <col min="2821" max="2821" width="8.5" style="13" customWidth="1"/>
    <col min="2822" max="2822" width="7.375" style="13" customWidth="1"/>
    <col min="2823" max="2823" width="7.75" style="13" customWidth="1"/>
    <col min="2824" max="2824" width="6.375" style="13" customWidth="1"/>
    <col min="2825" max="2825" width="7" style="13" customWidth="1"/>
    <col min="2826" max="2826" width="7.875" style="13" customWidth="1"/>
    <col min="2827" max="2827" width="8.125" style="13" customWidth="1"/>
    <col min="2828" max="2828" width="7.375" style="13" customWidth="1"/>
    <col min="2829" max="2829" width="7.625" style="13" customWidth="1"/>
    <col min="2830" max="2830" width="8.125" style="13" customWidth="1"/>
    <col min="2831" max="2831" width="8.25" style="13" customWidth="1"/>
    <col min="2832" max="2832" width="17.5" style="13" customWidth="1"/>
    <col min="2833" max="2833" width="3.75" style="13" customWidth="1"/>
    <col min="2834" max="3072" width="9" style="13"/>
    <col min="3073" max="3073" width="0.625" style="13" customWidth="1"/>
    <col min="3074" max="3074" width="4.5" style="13" customWidth="1"/>
    <col min="3075" max="3075" width="4.375" style="13" customWidth="1"/>
    <col min="3076" max="3076" width="2.5" style="13" customWidth="1"/>
    <col min="3077" max="3077" width="8.5" style="13" customWidth="1"/>
    <col min="3078" max="3078" width="7.375" style="13" customWidth="1"/>
    <col min="3079" max="3079" width="7.75" style="13" customWidth="1"/>
    <col min="3080" max="3080" width="6.375" style="13" customWidth="1"/>
    <col min="3081" max="3081" width="7" style="13" customWidth="1"/>
    <col min="3082" max="3082" width="7.875" style="13" customWidth="1"/>
    <col min="3083" max="3083" width="8.125" style="13" customWidth="1"/>
    <col min="3084" max="3084" width="7.375" style="13" customWidth="1"/>
    <col min="3085" max="3085" width="7.625" style="13" customWidth="1"/>
    <col min="3086" max="3086" width="8.125" style="13" customWidth="1"/>
    <col min="3087" max="3087" width="8.25" style="13" customWidth="1"/>
    <col min="3088" max="3088" width="17.5" style="13" customWidth="1"/>
    <col min="3089" max="3089" width="3.75" style="13" customWidth="1"/>
    <col min="3090" max="3328" width="9" style="13"/>
    <col min="3329" max="3329" width="0.625" style="13" customWidth="1"/>
    <col min="3330" max="3330" width="4.5" style="13" customWidth="1"/>
    <col min="3331" max="3331" width="4.375" style="13" customWidth="1"/>
    <col min="3332" max="3332" width="2.5" style="13" customWidth="1"/>
    <col min="3333" max="3333" width="8.5" style="13" customWidth="1"/>
    <col min="3334" max="3334" width="7.375" style="13" customWidth="1"/>
    <col min="3335" max="3335" width="7.75" style="13" customWidth="1"/>
    <col min="3336" max="3336" width="6.375" style="13" customWidth="1"/>
    <col min="3337" max="3337" width="7" style="13" customWidth="1"/>
    <col min="3338" max="3338" width="7.875" style="13" customWidth="1"/>
    <col min="3339" max="3339" width="8.125" style="13" customWidth="1"/>
    <col min="3340" max="3340" width="7.375" style="13" customWidth="1"/>
    <col min="3341" max="3341" width="7.625" style="13" customWidth="1"/>
    <col min="3342" max="3342" width="8.125" style="13" customWidth="1"/>
    <col min="3343" max="3343" width="8.25" style="13" customWidth="1"/>
    <col min="3344" max="3344" width="17.5" style="13" customWidth="1"/>
    <col min="3345" max="3345" width="3.75" style="13" customWidth="1"/>
    <col min="3346" max="3584" width="9" style="13"/>
    <col min="3585" max="3585" width="0.625" style="13" customWidth="1"/>
    <col min="3586" max="3586" width="4.5" style="13" customWidth="1"/>
    <col min="3587" max="3587" width="4.375" style="13" customWidth="1"/>
    <col min="3588" max="3588" width="2.5" style="13" customWidth="1"/>
    <col min="3589" max="3589" width="8.5" style="13" customWidth="1"/>
    <col min="3590" max="3590" width="7.375" style="13" customWidth="1"/>
    <col min="3591" max="3591" width="7.75" style="13" customWidth="1"/>
    <col min="3592" max="3592" width="6.375" style="13" customWidth="1"/>
    <col min="3593" max="3593" width="7" style="13" customWidth="1"/>
    <col min="3594" max="3594" width="7.875" style="13" customWidth="1"/>
    <col min="3595" max="3595" width="8.125" style="13" customWidth="1"/>
    <col min="3596" max="3596" width="7.375" style="13" customWidth="1"/>
    <col min="3597" max="3597" width="7.625" style="13" customWidth="1"/>
    <col min="3598" max="3598" width="8.125" style="13" customWidth="1"/>
    <col min="3599" max="3599" width="8.25" style="13" customWidth="1"/>
    <col min="3600" max="3600" width="17.5" style="13" customWidth="1"/>
    <col min="3601" max="3601" width="3.75" style="13" customWidth="1"/>
    <col min="3602" max="3840" width="9" style="13"/>
    <col min="3841" max="3841" width="0.625" style="13" customWidth="1"/>
    <col min="3842" max="3842" width="4.5" style="13" customWidth="1"/>
    <col min="3843" max="3843" width="4.375" style="13" customWidth="1"/>
    <col min="3844" max="3844" width="2.5" style="13" customWidth="1"/>
    <col min="3845" max="3845" width="8.5" style="13" customWidth="1"/>
    <col min="3846" max="3846" width="7.375" style="13" customWidth="1"/>
    <col min="3847" max="3847" width="7.75" style="13" customWidth="1"/>
    <col min="3848" max="3848" width="6.375" style="13" customWidth="1"/>
    <col min="3849" max="3849" width="7" style="13" customWidth="1"/>
    <col min="3850" max="3850" width="7.875" style="13" customWidth="1"/>
    <col min="3851" max="3851" width="8.125" style="13" customWidth="1"/>
    <col min="3852" max="3852" width="7.375" style="13" customWidth="1"/>
    <col min="3853" max="3853" width="7.625" style="13" customWidth="1"/>
    <col min="3854" max="3854" width="8.125" style="13" customWidth="1"/>
    <col min="3855" max="3855" width="8.25" style="13" customWidth="1"/>
    <col min="3856" max="3856" width="17.5" style="13" customWidth="1"/>
    <col min="3857" max="3857" width="3.75" style="13" customWidth="1"/>
    <col min="3858" max="4096" width="9" style="13"/>
    <col min="4097" max="4097" width="0.625" style="13" customWidth="1"/>
    <col min="4098" max="4098" width="4.5" style="13" customWidth="1"/>
    <col min="4099" max="4099" width="4.375" style="13" customWidth="1"/>
    <col min="4100" max="4100" width="2.5" style="13" customWidth="1"/>
    <col min="4101" max="4101" width="8.5" style="13" customWidth="1"/>
    <col min="4102" max="4102" width="7.375" style="13" customWidth="1"/>
    <col min="4103" max="4103" width="7.75" style="13" customWidth="1"/>
    <col min="4104" max="4104" width="6.375" style="13" customWidth="1"/>
    <col min="4105" max="4105" width="7" style="13" customWidth="1"/>
    <col min="4106" max="4106" width="7.875" style="13" customWidth="1"/>
    <col min="4107" max="4107" width="8.125" style="13" customWidth="1"/>
    <col min="4108" max="4108" width="7.375" style="13" customWidth="1"/>
    <col min="4109" max="4109" width="7.625" style="13" customWidth="1"/>
    <col min="4110" max="4110" width="8.125" style="13" customWidth="1"/>
    <col min="4111" max="4111" width="8.25" style="13" customWidth="1"/>
    <col min="4112" max="4112" width="17.5" style="13" customWidth="1"/>
    <col min="4113" max="4113" width="3.75" style="13" customWidth="1"/>
    <col min="4114" max="4352" width="9" style="13"/>
    <col min="4353" max="4353" width="0.625" style="13" customWidth="1"/>
    <col min="4354" max="4354" width="4.5" style="13" customWidth="1"/>
    <col min="4355" max="4355" width="4.375" style="13" customWidth="1"/>
    <col min="4356" max="4356" width="2.5" style="13" customWidth="1"/>
    <col min="4357" max="4357" width="8.5" style="13" customWidth="1"/>
    <col min="4358" max="4358" width="7.375" style="13" customWidth="1"/>
    <col min="4359" max="4359" width="7.75" style="13" customWidth="1"/>
    <col min="4360" max="4360" width="6.375" style="13" customWidth="1"/>
    <col min="4361" max="4361" width="7" style="13" customWidth="1"/>
    <col min="4362" max="4362" width="7.875" style="13" customWidth="1"/>
    <col min="4363" max="4363" width="8.125" style="13" customWidth="1"/>
    <col min="4364" max="4364" width="7.375" style="13" customWidth="1"/>
    <col min="4365" max="4365" width="7.625" style="13" customWidth="1"/>
    <col min="4366" max="4366" width="8.125" style="13" customWidth="1"/>
    <col min="4367" max="4367" width="8.25" style="13" customWidth="1"/>
    <col min="4368" max="4368" width="17.5" style="13" customWidth="1"/>
    <col min="4369" max="4369" width="3.75" style="13" customWidth="1"/>
    <col min="4370" max="4608" width="9" style="13"/>
    <col min="4609" max="4609" width="0.625" style="13" customWidth="1"/>
    <col min="4610" max="4610" width="4.5" style="13" customWidth="1"/>
    <col min="4611" max="4611" width="4.375" style="13" customWidth="1"/>
    <col min="4612" max="4612" width="2.5" style="13" customWidth="1"/>
    <col min="4613" max="4613" width="8.5" style="13" customWidth="1"/>
    <col min="4614" max="4614" width="7.375" style="13" customWidth="1"/>
    <col min="4615" max="4615" width="7.75" style="13" customWidth="1"/>
    <col min="4616" max="4616" width="6.375" style="13" customWidth="1"/>
    <col min="4617" max="4617" width="7" style="13" customWidth="1"/>
    <col min="4618" max="4618" width="7.875" style="13" customWidth="1"/>
    <col min="4619" max="4619" width="8.125" style="13" customWidth="1"/>
    <col min="4620" max="4620" width="7.375" style="13" customWidth="1"/>
    <col min="4621" max="4621" width="7.625" style="13" customWidth="1"/>
    <col min="4622" max="4622" width="8.125" style="13" customWidth="1"/>
    <col min="4623" max="4623" width="8.25" style="13" customWidth="1"/>
    <col min="4624" max="4624" width="17.5" style="13" customWidth="1"/>
    <col min="4625" max="4625" width="3.75" style="13" customWidth="1"/>
    <col min="4626" max="4864" width="9" style="13"/>
    <col min="4865" max="4865" width="0.625" style="13" customWidth="1"/>
    <col min="4866" max="4866" width="4.5" style="13" customWidth="1"/>
    <col min="4867" max="4867" width="4.375" style="13" customWidth="1"/>
    <col min="4868" max="4868" width="2.5" style="13" customWidth="1"/>
    <col min="4869" max="4869" width="8.5" style="13" customWidth="1"/>
    <col min="4870" max="4870" width="7.375" style="13" customWidth="1"/>
    <col min="4871" max="4871" width="7.75" style="13" customWidth="1"/>
    <col min="4872" max="4872" width="6.375" style="13" customWidth="1"/>
    <col min="4873" max="4873" width="7" style="13" customWidth="1"/>
    <col min="4874" max="4874" width="7.875" style="13" customWidth="1"/>
    <col min="4875" max="4875" width="8.125" style="13" customWidth="1"/>
    <col min="4876" max="4876" width="7.375" style="13" customWidth="1"/>
    <col min="4877" max="4877" width="7.625" style="13" customWidth="1"/>
    <col min="4878" max="4878" width="8.125" style="13" customWidth="1"/>
    <col min="4879" max="4879" width="8.25" style="13" customWidth="1"/>
    <col min="4880" max="4880" width="17.5" style="13" customWidth="1"/>
    <col min="4881" max="4881" width="3.75" style="13" customWidth="1"/>
    <col min="4882" max="5120" width="9" style="13"/>
    <col min="5121" max="5121" width="0.625" style="13" customWidth="1"/>
    <col min="5122" max="5122" width="4.5" style="13" customWidth="1"/>
    <col min="5123" max="5123" width="4.375" style="13" customWidth="1"/>
    <col min="5124" max="5124" width="2.5" style="13" customWidth="1"/>
    <col min="5125" max="5125" width="8.5" style="13" customWidth="1"/>
    <col min="5126" max="5126" width="7.375" style="13" customWidth="1"/>
    <col min="5127" max="5127" width="7.75" style="13" customWidth="1"/>
    <col min="5128" max="5128" width="6.375" style="13" customWidth="1"/>
    <col min="5129" max="5129" width="7" style="13" customWidth="1"/>
    <col min="5130" max="5130" width="7.875" style="13" customWidth="1"/>
    <col min="5131" max="5131" width="8.125" style="13" customWidth="1"/>
    <col min="5132" max="5132" width="7.375" style="13" customWidth="1"/>
    <col min="5133" max="5133" width="7.625" style="13" customWidth="1"/>
    <col min="5134" max="5134" width="8.125" style="13" customWidth="1"/>
    <col min="5135" max="5135" width="8.25" style="13" customWidth="1"/>
    <col min="5136" max="5136" width="17.5" style="13" customWidth="1"/>
    <col min="5137" max="5137" width="3.75" style="13" customWidth="1"/>
    <col min="5138" max="5376" width="9" style="13"/>
    <col min="5377" max="5377" width="0.625" style="13" customWidth="1"/>
    <col min="5378" max="5378" width="4.5" style="13" customWidth="1"/>
    <col min="5379" max="5379" width="4.375" style="13" customWidth="1"/>
    <col min="5380" max="5380" width="2.5" style="13" customWidth="1"/>
    <col min="5381" max="5381" width="8.5" style="13" customWidth="1"/>
    <col min="5382" max="5382" width="7.375" style="13" customWidth="1"/>
    <col min="5383" max="5383" width="7.75" style="13" customWidth="1"/>
    <col min="5384" max="5384" width="6.375" style="13" customWidth="1"/>
    <col min="5385" max="5385" width="7" style="13" customWidth="1"/>
    <col min="5386" max="5386" width="7.875" style="13" customWidth="1"/>
    <col min="5387" max="5387" width="8.125" style="13" customWidth="1"/>
    <col min="5388" max="5388" width="7.375" style="13" customWidth="1"/>
    <col min="5389" max="5389" width="7.625" style="13" customWidth="1"/>
    <col min="5390" max="5390" width="8.125" style="13" customWidth="1"/>
    <col min="5391" max="5391" width="8.25" style="13" customWidth="1"/>
    <col min="5392" max="5392" width="17.5" style="13" customWidth="1"/>
    <col min="5393" max="5393" width="3.75" style="13" customWidth="1"/>
    <col min="5394" max="5632" width="9" style="13"/>
    <col min="5633" max="5633" width="0.625" style="13" customWidth="1"/>
    <col min="5634" max="5634" width="4.5" style="13" customWidth="1"/>
    <col min="5635" max="5635" width="4.375" style="13" customWidth="1"/>
    <col min="5636" max="5636" width="2.5" style="13" customWidth="1"/>
    <col min="5637" max="5637" width="8.5" style="13" customWidth="1"/>
    <col min="5638" max="5638" width="7.375" style="13" customWidth="1"/>
    <col min="5639" max="5639" width="7.75" style="13" customWidth="1"/>
    <col min="5640" max="5640" width="6.375" style="13" customWidth="1"/>
    <col min="5641" max="5641" width="7" style="13" customWidth="1"/>
    <col min="5642" max="5642" width="7.875" style="13" customWidth="1"/>
    <col min="5643" max="5643" width="8.125" style="13" customWidth="1"/>
    <col min="5644" max="5644" width="7.375" style="13" customWidth="1"/>
    <col min="5645" max="5645" width="7.625" style="13" customWidth="1"/>
    <col min="5646" max="5646" width="8.125" style="13" customWidth="1"/>
    <col min="5647" max="5647" width="8.25" style="13" customWidth="1"/>
    <col min="5648" max="5648" width="17.5" style="13" customWidth="1"/>
    <col min="5649" max="5649" width="3.75" style="13" customWidth="1"/>
    <col min="5650" max="5888" width="9" style="13"/>
    <col min="5889" max="5889" width="0.625" style="13" customWidth="1"/>
    <col min="5890" max="5890" width="4.5" style="13" customWidth="1"/>
    <col min="5891" max="5891" width="4.375" style="13" customWidth="1"/>
    <col min="5892" max="5892" width="2.5" style="13" customWidth="1"/>
    <col min="5893" max="5893" width="8.5" style="13" customWidth="1"/>
    <col min="5894" max="5894" width="7.375" style="13" customWidth="1"/>
    <col min="5895" max="5895" width="7.75" style="13" customWidth="1"/>
    <col min="5896" max="5896" width="6.375" style="13" customWidth="1"/>
    <col min="5897" max="5897" width="7" style="13" customWidth="1"/>
    <col min="5898" max="5898" width="7.875" style="13" customWidth="1"/>
    <col min="5899" max="5899" width="8.125" style="13" customWidth="1"/>
    <col min="5900" max="5900" width="7.375" style="13" customWidth="1"/>
    <col min="5901" max="5901" width="7.625" style="13" customWidth="1"/>
    <col min="5902" max="5902" width="8.125" style="13" customWidth="1"/>
    <col min="5903" max="5903" width="8.25" style="13" customWidth="1"/>
    <col min="5904" max="5904" width="17.5" style="13" customWidth="1"/>
    <col min="5905" max="5905" width="3.75" style="13" customWidth="1"/>
    <col min="5906" max="6144" width="9" style="13"/>
    <col min="6145" max="6145" width="0.625" style="13" customWidth="1"/>
    <col min="6146" max="6146" width="4.5" style="13" customWidth="1"/>
    <col min="6147" max="6147" width="4.375" style="13" customWidth="1"/>
    <col min="6148" max="6148" width="2.5" style="13" customWidth="1"/>
    <col min="6149" max="6149" width="8.5" style="13" customWidth="1"/>
    <col min="6150" max="6150" width="7.375" style="13" customWidth="1"/>
    <col min="6151" max="6151" width="7.75" style="13" customWidth="1"/>
    <col min="6152" max="6152" width="6.375" style="13" customWidth="1"/>
    <col min="6153" max="6153" width="7" style="13" customWidth="1"/>
    <col min="6154" max="6154" width="7.875" style="13" customWidth="1"/>
    <col min="6155" max="6155" width="8.125" style="13" customWidth="1"/>
    <col min="6156" max="6156" width="7.375" style="13" customWidth="1"/>
    <col min="6157" max="6157" width="7.625" style="13" customWidth="1"/>
    <col min="6158" max="6158" width="8.125" style="13" customWidth="1"/>
    <col min="6159" max="6159" width="8.25" style="13" customWidth="1"/>
    <col min="6160" max="6160" width="17.5" style="13" customWidth="1"/>
    <col min="6161" max="6161" width="3.75" style="13" customWidth="1"/>
    <col min="6162" max="6400" width="9" style="13"/>
    <col min="6401" max="6401" width="0.625" style="13" customWidth="1"/>
    <col min="6402" max="6402" width="4.5" style="13" customWidth="1"/>
    <col min="6403" max="6403" width="4.375" style="13" customWidth="1"/>
    <col min="6404" max="6404" width="2.5" style="13" customWidth="1"/>
    <col min="6405" max="6405" width="8.5" style="13" customWidth="1"/>
    <col min="6406" max="6406" width="7.375" style="13" customWidth="1"/>
    <col min="6407" max="6407" width="7.75" style="13" customWidth="1"/>
    <col min="6408" max="6408" width="6.375" style="13" customWidth="1"/>
    <col min="6409" max="6409" width="7" style="13" customWidth="1"/>
    <col min="6410" max="6410" width="7.875" style="13" customWidth="1"/>
    <col min="6411" max="6411" width="8.125" style="13" customWidth="1"/>
    <col min="6412" max="6412" width="7.375" style="13" customWidth="1"/>
    <col min="6413" max="6413" width="7.625" style="13" customWidth="1"/>
    <col min="6414" max="6414" width="8.125" style="13" customWidth="1"/>
    <col min="6415" max="6415" width="8.25" style="13" customWidth="1"/>
    <col min="6416" max="6416" width="17.5" style="13" customWidth="1"/>
    <col min="6417" max="6417" width="3.75" style="13" customWidth="1"/>
    <col min="6418" max="6656" width="9" style="13"/>
    <col min="6657" max="6657" width="0.625" style="13" customWidth="1"/>
    <col min="6658" max="6658" width="4.5" style="13" customWidth="1"/>
    <col min="6659" max="6659" width="4.375" style="13" customWidth="1"/>
    <col min="6660" max="6660" width="2.5" style="13" customWidth="1"/>
    <col min="6661" max="6661" width="8.5" style="13" customWidth="1"/>
    <col min="6662" max="6662" width="7.375" style="13" customWidth="1"/>
    <col min="6663" max="6663" width="7.75" style="13" customWidth="1"/>
    <col min="6664" max="6664" width="6.375" style="13" customWidth="1"/>
    <col min="6665" max="6665" width="7" style="13" customWidth="1"/>
    <col min="6666" max="6666" width="7.875" style="13" customWidth="1"/>
    <col min="6667" max="6667" width="8.125" style="13" customWidth="1"/>
    <col min="6668" max="6668" width="7.375" style="13" customWidth="1"/>
    <col min="6669" max="6669" width="7.625" style="13" customWidth="1"/>
    <col min="6670" max="6670" width="8.125" style="13" customWidth="1"/>
    <col min="6671" max="6671" width="8.25" style="13" customWidth="1"/>
    <col min="6672" max="6672" width="17.5" style="13" customWidth="1"/>
    <col min="6673" max="6673" width="3.75" style="13" customWidth="1"/>
    <col min="6674" max="6912" width="9" style="13"/>
    <col min="6913" max="6913" width="0.625" style="13" customWidth="1"/>
    <col min="6914" max="6914" width="4.5" style="13" customWidth="1"/>
    <col min="6915" max="6915" width="4.375" style="13" customWidth="1"/>
    <col min="6916" max="6916" width="2.5" style="13" customWidth="1"/>
    <col min="6917" max="6917" width="8.5" style="13" customWidth="1"/>
    <col min="6918" max="6918" width="7.375" style="13" customWidth="1"/>
    <col min="6919" max="6919" width="7.75" style="13" customWidth="1"/>
    <col min="6920" max="6920" width="6.375" style="13" customWidth="1"/>
    <col min="6921" max="6921" width="7" style="13" customWidth="1"/>
    <col min="6922" max="6922" width="7.875" style="13" customWidth="1"/>
    <col min="6923" max="6923" width="8.125" style="13" customWidth="1"/>
    <col min="6924" max="6924" width="7.375" style="13" customWidth="1"/>
    <col min="6925" max="6925" width="7.625" style="13" customWidth="1"/>
    <col min="6926" max="6926" width="8.125" style="13" customWidth="1"/>
    <col min="6927" max="6927" width="8.25" style="13" customWidth="1"/>
    <col min="6928" max="6928" width="17.5" style="13" customWidth="1"/>
    <col min="6929" max="6929" width="3.75" style="13" customWidth="1"/>
    <col min="6930" max="7168" width="9" style="13"/>
    <col min="7169" max="7169" width="0.625" style="13" customWidth="1"/>
    <col min="7170" max="7170" width="4.5" style="13" customWidth="1"/>
    <col min="7171" max="7171" width="4.375" style="13" customWidth="1"/>
    <col min="7172" max="7172" width="2.5" style="13" customWidth="1"/>
    <col min="7173" max="7173" width="8.5" style="13" customWidth="1"/>
    <col min="7174" max="7174" width="7.375" style="13" customWidth="1"/>
    <col min="7175" max="7175" width="7.75" style="13" customWidth="1"/>
    <col min="7176" max="7176" width="6.375" style="13" customWidth="1"/>
    <col min="7177" max="7177" width="7" style="13" customWidth="1"/>
    <col min="7178" max="7178" width="7.875" style="13" customWidth="1"/>
    <col min="7179" max="7179" width="8.125" style="13" customWidth="1"/>
    <col min="7180" max="7180" width="7.375" style="13" customWidth="1"/>
    <col min="7181" max="7181" width="7.625" style="13" customWidth="1"/>
    <col min="7182" max="7182" width="8.125" style="13" customWidth="1"/>
    <col min="7183" max="7183" width="8.25" style="13" customWidth="1"/>
    <col min="7184" max="7184" width="17.5" style="13" customWidth="1"/>
    <col min="7185" max="7185" width="3.75" style="13" customWidth="1"/>
    <col min="7186" max="7424" width="9" style="13"/>
    <col min="7425" max="7425" width="0.625" style="13" customWidth="1"/>
    <col min="7426" max="7426" width="4.5" style="13" customWidth="1"/>
    <col min="7427" max="7427" width="4.375" style="13" customWidth="1"/>
    <col min="7428" max="7428" width="2.5" style="13" customWidth="1"/>
    <col min="7429" max="7429" width="8.5" style="13" customWidth="1"/>
    <col min="7430" max="7430" width="7.375" style="13" customWidth="1"/>
    <col min="7431" max="7431" width="7.75" style="13" customWidth="1"/>
    <col min="7432" max="7432" width="6.375" style="13" customWidth="1"/>
    <col min="7433" max="7433" width="7" style="13" customWidth="1"/>
    <col min="7434" max="7434" width="7.875" style="13" customWidth="1"/>
    <col min="7435" max="7435" width="8.125" style="13" customWidth="1"/>
    <col min="7436" max="7436" width="7.375" style="13" customWidth="1"/>
    <col min="7437" max="7437" width="7.625" style="13" customWidth="1"/>
    <col min="7438" max="7438" width="8.125" style="13" customWidth="1"/>
    <col min="7439" max="7439" width="8.25" style="13" customWidth="1"/>
    <col min="7440" max="7440" width="17.5" style="13" customWidth="1"/>
    <col min="7441" max="7441" width="3.75" style="13" customWidth="1"/>
    <col min="7442" max="7680" width="9" style="13"/>
    <col min="7681" max="7681" width="0.625" style="13" customWidth="1"/>
    <col min="7682" max="7682" width="4.5" style="13" customWidth="1"/>
    <col min="7683" max="7683" width="4.375" style="13" customWidth="1"/>
    <col min="7684" max="7684" width="2.5" style="13" customWidth="1"/>
    <col min="7685" max="7685" width="8.5" style="13" customWidth="1"/>
    <col min="7686" max="7686" width="7.375" style="13" customWidth="1"/>
    <col min="7687" max="7687" width="7.75" style="13" customWidth="1"/>
    <col min="7688" max="7688" width="6.375" style="13" customWidth="1"/>
    <col min="7689" max="7689" width="7" style="13" customWidth="1"/>
    <col min="7690" max="7690" width="7.875" style="13" customWidth="1"/>
    <col min="7691" max="7691" width="8.125" style="13" customWidth="1"/>
    <col min="7692" max="7692" width="7.375" style="13" customWidth="1"/>
    <col min="7693" max="7693" width="7.625" style="13" customWidth="1"/>
    <col min="7694" max="7694" width="8.125" style="13" customWidth="1"/>
    <col min="7695" max="7695" width="8.25" style="13" customWidth="1"/>
    <col min="7696" max="7696" width="17.5" style="13" customWidth="1"/>
    <col min="7697" max="7697" width="3.75" style="13" customWidth="1"/>
    <col min="7698" max="7936" width="9" style="13"/>
    <col min="7937" max="7937" width="0.625" style="13" customWidth="1"/>
    <col min="7938" max="7938" width="4.5" style="13" customWidth="1"/>
    <col min="7939" max="7939" width="4.375" style="13" customWidth="1"/>
    <col min="7940" max="7940" width="2.5" style="13" customWidth="1"/>
    <col min="7941" max="7941" width="8.5" style="13" customWidth="1"/>
    <col min="7942" max="7942" width="7.375" style="13" customWidth="1"/>
    <col min="7943" max="7943" width="7.75" style="13" customWidth="1"/>
    <col min="7944" max="7944" width="6.375" style="13" customWidth="1"/>
    <col min="7945" max="7945" width="7" style="13" customWidth="1"/>
    <col min="7946" max="7946" width="7.875" style="13" customWidth="1"/>
    <col min="7947" max="7947" width="8.125" style="13" customWidth="1"/>
    <col min="7948" max="7948" width="7.375" style="13" customWidth="1"/>
    <col min="7949" max="7949" width="7.625" style="13" customWidth="1"/>
    <col min="7950" max="7950" width="8.125" style="13" customWidth="1"/>
    <col min="7951" max="7951" width="8.25" style="13" customWidth="1"/>
    <col min="7952" max="7952" width="17.5" style="13" customWidth="1"/>
    <col min="7953" max="7953" width="3.75" style="13" customWidth="1"/>
    <col min="7954" max="8192" width="9" style="13"/>
    <col min="8193" max="8193" width="0.625" style="13" customWidth="1"/>
    <col min="8194" max="8194" width="4.5" style="13" customWidth="1"/>
    <col min="8195" max="8195" width="4.375" style="13" customWidth="1"/>
    <col min="8196" max="8196" width="2.5" style="13" customWidth="1"/>
    <col min="8197" max="8197" width="8.5" style="13" customWidth="1"/>
    <col min="8198" max="8198" width="7.375" style="13" customWidth="1"/>
    <col min="8199" max="8199" width="7.75" style="13" customWidth="1"/>
    <col min="8200" max="8200" width="6.375" style="13" customWidth="1"/>
    <col min="8201" max="8201" width="7" style="13" customWidth="1"/>
    <col min="8202" max="8202" width="7.875" style="13" customWidth="1"/>
    <col min="8203" max="8203" width="8.125" style="13" customWidth="1"/>
    <col min="8204" max="8204" width="7.375" style="13" customWidth="1"/>
    <col min="8205" max="8205" width="7.625" style="13" customWidth="1"/>
    <col min="8206" max="8206" width="8.125" style="13" customWidth="1"/>
    <col min="8207" max="8207" width="8.25" style="13" customWidth="1"/>
    <col min="8208" max="8208" width="17.5" style="13" customWidth="1"/>
    <col min="8209" max="8209" width="3.75" style="13" customWidth="1"/>
    <col min="8210" max="8448" width="9" style="13"/>
    <col min="8449" max="8449" width="0.625" style="13" customWidth="1"/>
    <col min="8450" max="8450" width="4.5" style="13" customWidth="1"/>
    <col min="8451" max="8451" width="4.375" style="13" customWidth="1"/>
    <col min="8452" max="8452" width="2.5" style="13" customWidth="1"/>
    <col min="8453" max="8453" width="8.5" style="13" customWidth="1"/>
    <col min="8454" max="8454" width="7.375" style="13" customWidth="1"/>
    <col min="8455" max="8455" width="7.75" style="13" customWidth="1"/>
    <col min="8456" max="8456" width="6.375" style="13" customWidth="1"/>
    <col min="8457" max="8457" width="7" style="13" customWidth="1"/>
    <col min="8458" max="8458" width="7.875" style="13" customWidth="1"/>
    <col min="8459" max="8459" width="8.125" style="13" customWidth="1"/>
    <col min="8460" max="8460" width="7.375" style="13" customWidth="1"/>
    <col min="8461" max="8461" width="7.625" style="13" customWidth="1"/>
    <col min="8462" max="8462" width="8.125" style="13" customWidth="1"/>
    <col min="8463" max="8463" width="8.25" style="13" customWidth="1"/>
    <col min="8464" max="8464" width="17.5" style="13" customWidth="1"/>
    <col min="8465" max="8465" width="3.75" style="13" customWidth="1"/>
    <col min="8466" max="8704" width="9" style="13"/>
    <col min="8705" max="8705" width="0.625" style="13" customWidth="1"/>
    <col min="8706" max="8706" width="4.5" style="13" customWidth="1"/>
    <col min="8707" max="8707" width="4.375" style="13" customWidth="1"/>
    <col min="8708" max="8708" width="2.5" style="13" customWidth="1"/>
    <col min="8709" max="8709" width="8.5" style="13" customWidth="1"/>
    <col min="8710" max="8710" width="7.375" style="13" customWidth="1"/>
    <col min="8711" max="8711" width="7.75" style="13" customWidth="1"/>
    <col min="8712" max="8712" width="6.375" style="13" customWidth="1"/>
    <col min="8713" max="8713" width="7" style="13" customWidth="1"/>
    <col min="8714" max="8714" width="7.875" style="13" customWidth="1"/>
    <col min="8715" max="8715" width="8.125" style="13" customWidth="1"/>
    <col min="8716" max="8716" width="7.375" style="13" customWidth="1"/>
    <col min="8717" max="8717" width="7.625" style="13" customWidth="1"/>
    <col min="8718" max="8718" width="8.125" style="13" customWidth="1"/>
    <col min="8719" max="8719" width="8.25" style="13" customWidth="1"/>
    <col min="8720" max="8720" width="17.5" style="13" customWidth="1"/>
    <col min="8721" max="8721" width="3.75" style="13" customWidth="1"/>
    <col min="8722" max="8960" width="9" style="13"/>
    <col min="8961" max="8961" width="0.625" style="13" customWidth="1"/>
    <col min="8962" max="8962" width="4.5" style="13" customWidth="1"/>
    <col min="8963" max="8963" width="4.375" style="13" customWidth="1"/>
    <col min="8964" max="8964" width="2.5" style="13" customWidth="1"/>
    <col min="8965" max="8965" width="8.5" style="13" customWidth="1"/>
    <col min="8966" max="8966" width="7.375" style="13" customWidth="1"/>
    <col min="8967" max="8967" width="7.75" style="13" customWidth="1"/>
    <col min="8968" max="8968" width="6.375" style="13" customWidth="1"/>
    <col min="8969" max="8969" width="7" style="13" customWidth="1"/>
    <col min="8970" max="8970" width="7.875" style="13" customWidth="1"/>
    <col min="8971" max="8971" width="8.125" style="13" customWidth="1"/>
    <col min="8972" max="8972" width="7.375" style="13" customWidth="1"/>
    <col min="8973" max="8973" width="7.625" style="13" customWidth="1"/>
    <col min="8974" max="8974" width="8.125" style="13" customWidth="1"/>
    <col min="8975" max="8975" width="8.25" style="13" customWidth="1"/>
    <col min="8976" max="8976" width="17.5" style="13" customWidth="1"/>
    <col min="8977" max="8977" width="3.75" style="13" customWidth="1"/>
    <col min="8978" max="9216" width="9" style="13"/>
    <col min="9217" max="9217" width="0.625" style="13" customWidth="1"/>
    <col min="9218" max="9218" width="4.5" style="13" customWidth="1"/>
    <col min="9219" max="9219" width="4.375" style="13" customWidth="1"/>
    <col min="9220" max="9220" width="2.5" style="13" customWidth="1"/>
    <col min="9221" max="9221" width="8.5" style="13" customWidth="1"/>
    <col min="9222" max="9222" width="7.375" style="13" customWidth="1"/>
    <col min="9223" max="9223" width="7.75" style="13" customWidth="1"/>
    <col min="9224" max="9224" width="6.375" style="13" customWidth="1"/>
    <col min="9225" max="9225" width="7" style="13" customWidth="1"/>
    <col min="9226" max="9226" width="7.875" style="13" customWidth="1"/>
    <col min="9227" max="9227" width="8.125" style="13" customWidth="1"/>
    <col min="9228" max="9228" width="7.375" style="13" customWidth="1"/>
    <col min="9229" max="9229" width="7.625" style="13" customWidth="1"/>
    <col min="9230" max="9230" width="8.125" style="13" customWidth="1"/>
    <col min="9231" max="9231" width="8.25" style="13" customWidth="1"/>
    <col min="9232" max="9232" width="17.5" style="13" customWidth="1"/>
    <col min="9233" max="9233" width="3.75" style="13" customWidth="1"/>
    <col min="9234" max="9472" width="9" style="13"/>
    <col min="9473" max="9473" width="0.625" style="13" customWidth="1"/>
    <col min="9474" max="9474" width="4.5" style="13" customWidth="1"/>
    <col min="9475" max="9475" width="4.375" style="13" customWidth="1"/>
    <col min="9476" max="9476" width="2.5" style="13" customWidth="1"/>
    <col min="9477" max="9477" width="8.5" style="13" customWidth="1"/>
    <col min="9478" max="9478" width="7.375" style="13" customWidth="1"/>
    <col min="9479" max="9479" width="7.75" style="13" customWidth="1"/>
    <col min="9480" max="9480" width="6.375" style="13" customWidth="1"/>
    <col min="9481" max="9481" width="7" style="13" customWidth="1"/>
    <col min="9482" max="9482" width="7.875" style="13" customWidth="1"/>
    <col min="9483" max="9483" width="8.125" style="13" customWidth="1"/>
    <col min="9484" max="9484" width="7.375" style="13" customWidth="1"/>
    <col min="9485" max="9485" width="7.625" style="13" customWidth="1"/>
    <col min="9486" max="9486" width="8.125" style="13" customWidth="1"/>
    <col min="9487" max="9487" width="8.25" style="13" customWidth="1"/>
    <col min="9488" max="9488" width="17.5" style="13" customWidth="1"/>
    <col min="9489" max="9489" width="3.75" style="13" customWidth="1"/>
    <col min="9490" max="9728" width="9" style="13"/>
    <col min="9729" max="9729" width="0.625" style="13" customWidth="1"/>
    <col min="9730" max="9730" width="4.5" style="13" customWidth="1"/>
    <col min="9731" max="9731" width="4.375" style="13" customWidth="1"/>
    <col min="9732" max="9732" width="2.5" style="13" customWidth="1"/>
    <col min="9733" max="9733" width="8.5" style="13" customWidth="1"/>
    <col min="9734" max="9734" width="7.375" style="13" customWidth="1"/>
    <col min="9735" max="9735" width="7.75" style="13" customWidth="1"/>
    <col min="9736" max="9736" width="6.375" style="13" customWidth="1"/>
    <col min="9737" max="9737" width="7" style="13" customWidth="1"/>
    <col min="9738" max="9738" width="7.875" style="13" customWidth="1"/>
    <col min="9739" max="9739" width="8.125" style="13" customWidth="1"/>
    <col min="9740" max="9740" width="7.375" style="13" customWidth="1"/>
    <col min="9741" max="9741" width="7.625" style="13" customWidth="1"/>
    <col min="9742" max="9742" width="8.125" style="13" customWidth="1"/>
    <col min="9743" max="9743" width="8.25" style="13" customWidth="1"/>
    <col min="9744" max="9744" width="17.5" style="13" customWidth="1"/>
    <col min="9745" max="9745" width="3.75" style="13" customWidth="1"/>
    <col min="9746" max="9984" width="9" style="13"/>
    <col min="9985" max="9985" width="0.625" style="13" customWidth="1"/>
    <col min="9986" max="9986" width="4.5" style="13" customWidth="1"/>
    <col min="9987" max="9987" width="4.375" style="13" customWidth="1"/>
    <col min="9988" max="9988" width="2.5" style="13" customWidth="1"/>
    <col min="9989" max="9989" width="8.5" style="13" customWidth="1"/>
    <col min="9990" max="9990" width="7.375" style="13" customWidth="1"/>
    <col min="9991" max="9991" width="7.75" style="13" customWidth="1"/>
    <col min="9992" max="9992" width="6.375" style="13" customWidth="1"/>
    <col min="9993" max="9993" width="7" style="13" customWidth="1"/>
    <col min="9994" max="9994" width="7.875" style="13" customWidth="1"/>
    <col min="9995" max="9995" width="8.125" style="13" customWidth="1"/>
    <col min="9996" max="9996" width="7.375" style="13" customWidth="1"/>
    <col min="9997" max="9997" width="7.625" style="13" customWidth="1"/>
    <col min="9998" max="9998" width="8.125" style="13" customWidth="1"/>
    <col min="9999" max="9999" width="8.25" style="13" customWidth="1"/>
    <col min="10000" max="10000" width="17.5" style="13" customWidth="1"/>
    <col min="10001" max="10001" width="3.75" style="13" customWidth="1"/>
    <col min="10002" max="10240" width="9" style="13"/>
    <col min="10241" max="10241" width="0.625" style="13" customWidth="1"/>
    <col min="10242" max="10242" width="4.5" style="13" customWidth="1"/>
    <col min="10243" max="10243" width="4.375" style="13" customWidth="1"/>
    <col min="10244" max="10244" width="2.5" style="13" customWidth="1"/>
    <col min="10245" max="10245" width="8.5" style="13" customWidth="1"/>
    <col min="10246" max="10246" width="7.375" style="13" customWidth="1"/>
    <col min="10247" max="10247" width="7.75" style="13" customWidth="1"/>
    <col min="10248" max="10248" width="6.375" style="13" customWidth="1"/>
    <col min="10249" max="10249" width="7" style="13" customWidth="1"/>
    <col min="10250" max="10250" width="7.875" style="13" customWidth="1"/>
    <col min="10251" max="10251" width="8.125" style="13" customWidth="1"/>
    <col min="10252" max="10252" width="7.375" style="13" customWidth="1"/>
    <col min="10253" max="10253" width="7.625" style="13" customWidth="1"/>
    <col min="10254" max="10254" width="8.125" style="13" customWidth="1"/>
    <col min="10255" max="10255" width="8.25" style="13" customWidth="1"/>
    <col min="10256" max="10256" width="17.5" style="13" customWidth="1"/>
    <col min="10257" max="10257" width="3.75" style="13" customWidth="1"/>
    <col min="10258" max="10496" width="9" style="13"/>
    <col min="10497" max="10497" width="0.625" style="13" customWidth="1"/>
    <col min="10498" max="10498" width="4.5" style="13" customWidth="1"/>
    <col min="10499" max="10499" width="4.375" style="13" customWidth="1"/>
    <col min="10500" max="10500" width="2.5" style="13" customWidth="1"/>
    <col min="10501" max="10501" width="8.5" style="13" customWidth="1"/>
    <col min="10502" max="10502" width="7.375" style="13" customWidth="1"/>
    <col min="10503" max="10503" width="7.75" style="13" customWidth="1"/>
    <col min="10504" max="10504" width="6.375" style="13" customWidth="1"/>
    <col min="10505" max="10505" width="7" style="13" customWidth="1"/>
    <col min="10506" max="10506" width="7.875" style="13" customWidth="1"/>
    <col min="10507" max="10507" width="8.125" style="13" customWidth="1"/>
    <col min="10508" max="10508" width="7.375" style="13" customWidth="1"/>
    <col min="10509" max="10509" width="7.625" style="13" customWidth="1"/>
    <col min="10510" max="10510" width="8.125" style="13" customWidth="1"/>
    <col min="10511" max="10511" width="8.25" style="13" customWidth="1"/>
    <col min="10512" max="10512" width="17.5" style="13" customWidth="1"/>
    <col min="10513" max="10513" width="3.75" style="13" customWidth="1"/>
    <col min="10514" max="10752" width="9" style="13"/>
    <col min="10753" max="10753" width="0.625" style="13" customWidth="1"/>
    <col min="10754" max="10754" width="4.5" style="13" customWidth="1"/>
    <col min="10755" max="10755" width="4.375" style="13" customWidth="1"/>
    <col min="10756" max="10756" width="2.5" style="13" customWidth="1"/>
    <col min="10757" max="10757" width="8.5" style="13" customWidth="1"/>
    <col min="10758" max="10758" width="7.375" style="13" customWidth="1"/>
    <col min="10759" max="10759" width="7.75" style="13" customWidth="1"/>
    <col min="10760" max="10760" width="6.375" style="13" customWidth="1"/>
    <col min="10761" max="10761" width="7" style="13" customWidth="1"/>
    <col min="10762" max="10762" width="7.875" style="13" customWidth="1"/>
    <col min="10763" max="10763" width="8.125" style="13" customWidth="1"/>
    <col min="10764" max="10764" width="7.375" style="13" customWidth="1"/>
    <col min="10765" max="10765" width="7.625" style="13" customWidth="1"/>
    <col min="10766" max="10766" width="8.125" style="13" customWidth="1"/>
    <col min="10767" max="10767" width="8.25" style="13" customWidth="1"/>
    <col min="10768" max="10768" width="17.5" style="13" customWidth="1"/>
    <col min="10769" max="10769" width="3.75" style="13" customWidth="1"/>
    <col min="10770" max="11008" width="9" style="13"/>
    <col min="11009" max="11009" width="0.625" style="13" customWidth="1"/>
    <col min="11010" max="11010" width="4.5" style="13" customWidth="1"/>
    <col min="11011" max="11011" width="4.375" style="13" customWidth="1"/>
    <col min="11012" max="11012" width="2.5" style="13" customWidth="1"/>
    <col min="11013" max="11013" width="8.5" style="13" customWidth="1"/>
    <col min="11014" max="11014" width="7.375" style="13" customWidth="1"/>
    <col min="11015" max="11015" width="7.75" style="13" customWidth="1"/>
    <col min="11016" max="11016" width="6.375" style="13" customWidth="1"/>
    <col min="11017" max="11017" width="7" style="13" customWidth="1"/>
    <col min="11018" max="11018" width="7.875" style="13" customWidth="1"/>
    <col min="11019" max="11019" width="8.125" style="13" customWidth="1"/>
    <col min="11020" max="11020" width="7.375" style="13" customWidth="1"/>
    <col min="11021" max="11021" width="7.625" style="13" customWidth="1"/>
    <col min="11022" max="11022" width="8.125" style="13" customWidth="1"/>
    <col min="11023" max="11023" width="8.25" style="13" customWidth="1"/>
    <col min="11024" max="11024" width="17.5" style="13" customWidth="1"/>
    <col min="11025" max="11025" width="3.75" style="13" customWidth="1"/>
    <col min="11026" max="11264" width="9" style="13"/>
    <col min="11265" max="11265" width="0.625" style="13" customWidth="1"/>
    <col min="11266" max="11266" width="4.5" style="13" customWidth="1"/>
    <col min="11267" max="11267" width="4.375" style="13" customWidth="1"/>
    <col min="11268" max="11268" width="2.5" style="13" customWidth="1"/>
    <col min="11269" max="11269" width="8.5" style="13" customWidth="1"/>
    <col min="11270" max="11270" width="7.375" style="13" customWidth="1"/>
    <col min="11271" max="11271" width="7.75" style="13" customWidth="1"/>
    <col min="11272" max="11272" width="6.375" style="13" customWidth="1"/>
    <col min="11273" max="11273" width="7" style="13" customWidth="1"/>
    <col min="11274" max="11274" width="7.875" style="13" customWidth="1"/>
    <col min="11275" max="11275" width="8.125" style="13" customWidth="1"/>
    <col min="11276" max="11276" width="7.375" style="13" customWidth="1"/>
    <col min="11277" max="11277" width="7.625" style="13" customWidth="1"/>
    <col min="11278" max="11278" width="8.125" style="13" customWidth="1"/>
    <col min="11279" max="11279" width="8.25" style="13" customWidth="1"/>
    <col min="11280" max="11280" width="17.5" style="13" customWidth="1"/>
    <col min="11281" max="11281" width="3.75" style="13" customWidth="1"/>
    <col min="11282" max="11520" width="9" style="13"/>
    <col min="11521" max="11521" width="0.625" style="13" customWidth="1"/>
    <col min="11522" max="11522" width="4.5" style="13" customWidth="1"/>
    <col min="11523" max="11523" width="4.375" style="13" customWidth="1"/>
    <col min="11524" max="11524" width="2.5" style="13" customWidth="1"/>
    <col min="11525" max="11525" width="8.5" style="13" customWidth="1"/>
    <col min="11526" max="11526" width="7.375" style="13" customWidth="1"/>
    <col min="11527" max="11527" width="7.75" style="13" customWidth="1"/>
    <col min="11528" max="11528" width="6.375" style="13" customWidth="1"/>
    <col min="11529" max="11529" width="7" style="13" customWidth="1"/>
    <col min="11530" max="11530" width="7.875" style="13" customWidth="1"/>
    <col min="11531" max="11531" width="8.125" style="13" customWidth="1"/>
    <col min="11532" max="11532" width="7.375" style="13" customWidth="1"/>
    <col min="11533" max="11533" width="7.625" style="13" customWidth="1"/>
    <col min="11534" max="11534" width="8.125" style="13" customWidth="1"/>
    <col min="11535" max="11535" width="8.25" style="13" customWidth="1"/>
    <col min="11536" max="11536" width="17.5" style="13" customWidth="1"/>
    <col min="11537" max="11537" width="3.75" style="13" customWidth="1"/>
    <col min="11538" max="11776" width="9" style="13"/>
    <col min="11777" max="11777" width="0.625" style="13" customWidth="1"/>
    <col min="11778" max="11778" width="4.5" style="13" customWidth="1"/>
    <col min="11779" max="11779" width="4.375" style="13" customWidth="1"/>
    <col min="11780" max="11780" width="2.5" style="13" customWidth="1"/>
    <col min="11781" max="11781" width="8.5" style="13" customWidth="1"/>
    <col min="11782" max="11782" width="7.375" style="13" customWidth="1"/>
    <col min="11783" max="11783" width="7.75" style="13" customWidth="1"/>
    <col min="11784" max="11784" width="6.375" style="13" customWidth="1"/>
    <col min="11785" max="11785" width="7" style="13" customWidth="1"/>
    <col min="11786" max="11786" width="7.875" style="13" customWidth="1"/>
    <col min="11787" max="11787" width="8.125" style="13" customWidth="1"/>
    <col min="11788" max="11788" width="7.375" style="13" customWidth="1"/>
    <col min="11789" max="11789" width="7.625" style="13" customWidth="1"/>
    <col min="11790" max="11790" width="8.125" style="13" customWidth="1"/>
    <col min="11791" max="11791" width="8.25" style="13" customWidth="1"/>
    <col min="11792" max="11792" width="17.5" style="13" customWidth="1"/>
    <col min="11793" max="11793" width="3.75" style="13" customWidth="1"/>
    <col min="11794" max="12032" width="9" style="13"/>
    <col min="12033" max="12033" width="0.625" style="13" customWidth="1"/>
    <col min="12034" max="12034" width="4.5" style="13" customWidth="1"/>
    <col min="12035" max="12035" width="4.375" style="13" customWidth="1"/>
    <col min="12036" max="12036" width="2.5" style="13" customWidth="1"/>
    <col min="12037" max="12037" width="8.5" style="13" customWidth="1"/>
    <col min="12038" max="12038" width="7.375" style="13" customWidth="1"/>
    <col min="12039" max="12039" width="7.75" style="13" customWidth="1"/>
    <col min="12040" max="12040" width="6.375" style="13" customWidth="1"/>
    <col min="12041" max="12041" width="7" style="13" customWidth="1"/>
    <col min="12042" max="12042" width="7.875" style="13" customWidth="1"/>
    <col min="12043" max="12043" width="8.125" style="13" customWidth="1"/>
    <col min="12044" max="12044" width="7.375" style="13" customWidth="1"/>
    <col min="12045" max="12045" width="7.625" style="13" customWidth="1"/>
    <col min="12046" max="12046" width="8.125" style="13" customWidth="1"/>
    <col min="12047" max="12047" width="8.25" style="13" customWidth="1"/>
    <col min="12048" max="12048" width="17.5" style="13" customWidth="1"/>
    <col min="12049" max="12049" width="3.75" style="13" customWidth="1"/>
    <col min="12050" max="12288" width="9" style="13"/>
    <col min="12289" max="12289" width="0.625" style="13" customWidth="1"/>
    <col min="12290" max="12290" width="4.5" style="13" customWidth="1"/>
    <col min="12291" max="12291" width="4.375" style="13" customWidth="1"/>
    <col min="12292" max="12292" width="2.5" style="13" customWidth="1"/>
    <col min="12293" max="12293" width="8.5" style="13" customWidth="1"/>
    <col min="12294" max="12294" width="7.375" style="13" customWidth="1"/>
    <col min="12295" max="12295" width="7.75" style="13" customWidth="1"/>
    <col min="12296" max="12296" width="6.375" style="13" customWidth="1"/>
    <col min="12297" max="12297" width="7" style="13" customWidth="1"/>
    <col min="12298" max="12298" width="7.875" style="13" customWidth="1"/>
    <col min="12299" max="12299" width="8.125" style="13" customWidth="1"/>
    <col min="12300" max="12300" width="7.375" style="13" customWidth="1"/>
    <col min="12301" max="12301" width="7.625" style="13" customWidth="1"/>
    <col min="12302" max="12302" width="8.125" style="13" customWidth="1"/>
    <col min="12303" max="12303" width="8.25" style="13" customWidth="1"/>
    <col min="12304" max="12304" width="17.5" style="13" customWidth="1"/>
    <col min="12305" max="12305" width="3.75" style="13" customWidth="1"/>
    <col min="12306" max="12544" width="9" style="13"/>
    <col min="12545" max="12545" width="0.625" style="13" customWidth="1"/>
    <col min="12546" max="12546" width="4.5" style="13" customWidth="1"/>
    <col min="12547" max="12547" width="4.375" style="13" customWidth="1"/>
    <col min="12548" max="12548" width="2.5" style="13" customWidth="1"/>
    <col min="12549" max="12549" width="8.5" style="13" customWidth="1"/>
    <col min="12550" max="12550" width="7.375" style="13" customWidth="1"/>
    <col min="12551" max="12551" width="7.75" style="13" customWidth="1"/>
    <col min="12552" max="12552" width="6.375" style="13" customWidth="1"/>
    <col min="12553" max="12553" width="7" style="13" customWidth="1"/>
    <col min="12554" max="12554" width="7.875" style="13" customWidth="1"/>
    <col min="12555" max="12555" width="8.125" style="13" customWidth="1"/>
    <col min="12556" max="12556" width="7.375" style="13" customWidth="1"/>
    <col min="12557" max="12557" width="7.625" style="13" customWidth="1"/>
    <col min="12558" max="12558" width="8.125" style="13" customWidth="1"/>
    <col min="12559" max="12559" width="8.25" style="13" customWidth="1"/>
    <col min="12560" max="12560" width="17.5" style="13" customWidth="1"/>
    <col min="12561" max="12561" width="3.75" style="13" customWidth="1"/>
    <col min="12562" max="12800" width="9" style="13"/>
    <col min="12801" max="12801" width="0.625" style="13" customWidth="1"/>
    <col min="12802" max="12802" width="4.5" style="13" customWidth="1"/>
    <col min="12803" max="12803" width="4.375" style="13" customWidth="1"/>
    <col min="12804" max="12804" width="2.5" style="13" customWidth="1"/>
    <col min="12805" max="12805" width="8.5" style="13" customWidth="1"/>
    <col min="12806" max="12806" width="7.375" style="13" customWidth="1"/>
    <col min="12807" max="12807" width="7.75" style="13" customWidth="1"/>
    <col min="12808" max="12808" width="6.375" style="13" customWidth="1"/>
    <col min="12809" max="12809" width="7" style="13" customWidth="1"/>
    <col min="12810" max="12810" width="7.875" style="13" customWidth="1"/>
    <col min="12811" max="12811" width="8.125" style="13" customWidth="1"/>
    <col min="12812" max="12812" width="7.375" style="13" customWidth="1"/>
    <col min="12813" max="12813" width="7.625" style="13" customWidth="1"/>
    <col min="12814" max="12814" width="8.125" style="13" customWidth="1"/>
    <col min="12815" max="12815" width="8.25" style="13" customWidth="1"/>
    <col min="12816" max="12816" width="17.5" style="13" customWidth="1"/>
    <col min="12817" max="12817" width="3.75" style="13" customWidth="1"/>
    <col min="12818" max="13056" width="9" style="13"/>
    <col min="13057" max="13057" width="0.625" style="13" customWidth="1"/>
    <col min="13058" max="13058" width="4.5" style="13" customWidth="1"/>
    <col min="13059" max="13059" width="4.375" style="13" customWidth="1"/>
    <col min="13060" max="13060" width="2.5" style="13" customWidth="1"/>
    <col min="13061" max="13061" width="8.5" style="13" customWidth="1"/>
    <col min="13062" max="13062" width="7.375" style="13" customWidth="1"/>
    <col min="13063" max="13063" width="7.75" style="13" customWidth="1"/>
    <col min="13064" max="13064" width="6.375" style="13" customWidth="1"/>
    <col min="13065" max="13065" width="7" style="13" customWidth="1"/>
    <col min="13066" max="13066" width="7.875" style="13" customWidth="1"/>
    <col min="13067" max="13067" width="8.125" style="13" customWidth="1"/>
    <col min="13068" max="13068" width="7.375" style="13" customWidth="1"/>
    <col min="13069" max="13069" width="7.625" style="13" customWidth="1"/>
    <col min="13070" max="13070" width="8.125" style="13" customWidth="1"/>
    <col min="13071" max="13071" width="8.25" style="13" customWidth="1"/>
    <col min="13072" max="13072" width="17.5" style="13" customWidth="1"/>
    <col min="13073" max="13073" width="3.75" style="13" customWidth="1"/>
    <col min="13074" max="13312" width="9" style="13"/>
    <col min="13313" max="13313" width="0.625" style="13" customWidth="1"/>
    <col min="13314" max="13314" width="4.5" style="13" customWidth="1"/>
    <col min="13315" max="13315" width="4.375" style="13" customWidth="1"/>
    <col min="13316" max="13316" width="2.5" style="13" customWidth="1"/>
    <col min="13317" max="13317" width="8.5" style="13" customWidth="1"/>
    <col min="13318" max="13318" width="7.375" style="13" customWidth="1"/>
    <col min="13319" max="13319" width="7.75" style="13" customWidth="1"/>
    <col min="13320" max="13320" width="6.375" style="13" customWidth="1"/>
    <col min="13321" max="13321" width="7" style="13" customWidth="1"/>
    <col min="13322" max="13322" width="7.875" style="13" customWidth="1"/>
    <col min="13323" max="13323" width="8.125" style="13" customWidth="1"/>
    <col min="13324" max="13324" width="7.375" style="13" customWidth="1"/>
    <col min="13325" max="13325" width="7.625" style="13" customWidth="1"/>
    <col min="13326" max="13326" width="8.125" style="13" customWidth="1"/>
    <col min="13327" max="13327" width="8.25" style="13" customWidth="1"/>
    <col min="13328" max="13328" width="17.5" style="13" customWidth="1"/>
    <col min="13329" max="13329" width="3.75" style="13" customWidth="1"/>
    <col min="13330" max="13568" width="9" style="13"/>
    <col min="13569" max="13569" width="0.625" style="13" customWidth="1"/>
    <col min="13570" max="13570" width="4.5" style="13" customWidth="1"/>
    <col min="13571" max="13571" width="4.375" style="13" customWidth="1"/>
    <col min="13572" max="13572" width="2.5" style="13" customWidth="1"/>
    <col min="13573" max="13573" width="8.5" style="13" customWidth="1"/>
    <col min="13574" max="13574" width="7.375" style="13" customWidth="1"/>
    <col min="13575" max="13575" width="7.75" style="13" customWidth="1"/>
    <col min="13576" max="13576" width="6.375" style="13" customWidth="1"/>
    <col min="13577" max="13577" width="7" style="13" customWidth="1"/>
    <col min="13578" max="13578" width="7.875" style="13" customWidth="1"/>
    <col min="13579" max="13579" width="8.125" style="13" customWidth="1"/>
    <col min="13580" max="13580" width="7.375" style="13" customWidth="1"/>
    <col min="13581" max="13581" width="7.625" style="13" customWidth="1"/>
    <col min="13582" max="13582" width="8.125" style="13" customWidth="1"/>
    <col min="13583" max="13583" width="8.25" style="13" customWidth="1"/>
    <col min="13584" max="13584" width="17.5" style="13" customWidth="1"/>
    <col min="13585" max="13585" width="3.75" style="13" customWidth="1"/>
    <col min="13586" max="13824" width="9" style="13"/>
    <col min="13825" max="13825" width="0.625" style="13" customWidth="1"/>
    <col min="13826" max="13826" width="4.5" style="13" customWidth="1"/>
    <col min="13827" max="13827" width="4.375" style="13" customWidth="1"/>
    <col min="13828" max="13828" width="2.5" style="13" customWidth="1"/>
    <col min="13829" max="13829" width="8.5" style="13" customWidth="1"/>
    <col min="13830" max="13830" width="7.375" style="13" customWidth="1"/>
    <col min="13831" max="13831" width="7.75" style="13" customWidth="1"/>
    <col min="13832" max="13832" width="6.375" style="13" customWidth="1"/>
    <col min="13833" max="13833" width="7" style="13" customWidth="1"/>
    <col min="13834" max="13834" width="7.875" style="13" customWidth="1"/>
    <col min="13835" max="13835" width="8.125" style="13" customWidth="1"/>
    <col min="13836" max="13836" width="7.375" style="13" customWidth="1"/>
    <col min="13837" max="13837" width="7.625" style="13" customWidth="1"/>
    <col min="13838" max="13838" width="8.125" style="13" customWidth="1"/>
    <col min="13839" max="13839" width="8.25" style="13" customWidth="1"/>
    <col min="13840" max="13840" width="17.5" style="13" customWidth="1"/>
    <col min="13841" max="13841" width="3.75" style="13" customWidth="1"/>
    <col min="13842" max="14080" width="9" style="13"/>
    <col min="14081" max="14081" width="0.625" style="13" customWidth="1"/>
    <col min="14082" max="14082" width="4.5" style="13" customWidth="1"/>
    <col min="14083" max="14083" width="4.375" style="13" customWidth="1"/>
    <col min="14084" max="14084" width="2.5" style="13" customWidth="1"/>
    <col min="14085" max="14085" width="8.5" style="13" customWidth="1"/>
    <col min="14086" max="14086" width="7.375" style="13" customWidth="1"/>
    <col min="14087" max="14087" width="7.75" style="13" customWidth="1"/>
    <col min="14088" max="14088" width="6.375" style="13" customWidth="1"/>
    <col min="14089" max="14089" width="7" style="13" customWidth="1"/>
    <col min="14090" max="14090" width="7.875" style="13" customWidth="1"/>
    <col min="14091" max="14091" width="8.125" style="13" customWidth="1"/>
    <col min="14092" max="14092" width="7.375" style="13" customWidth="1"/>
    <col min="14093" max="14093" width="7.625" style="13" customWidth="1"/>
    <col min="14094" max="14094" width="8.125" style="13" customWidth="1"/>
    <col min="14095" max="14095" width="8.25" style="13" customWidth="1"/>
    <col min="14096" max="14096" width="17.5" style="13" customWidth="1"/>
    <col min="14097" max="14097" width="3.75" style="13" customWidth="1"/>
    <col min="14098" max="14336" width="9" style="13"/>
    <col min="14337" max="14337" width="0.625" style="13" customWidth="1"/>
    <col min="14338" max="14338" width="4.5" style="13" customWidth="1"/>
    <col min="14339" max="14339" width="4.375" style="13" customWidth="1"/>
    <col min="14340" max="14340" width="2.5" style="13" customWidth="1"/>
    <col min="14341" max="14341" width="8.5" style="13" customWidth="1"/>
    <col min="14342" max="14342" width="7.375" style="13" customWidth="1"/>
    <col min="14343" max="14343" width="7.75" style="13" customWidth="1"/>
    <col min="14344" max="14344" width="6.375" style="13" customWidth="1"/>
    <col min="14345" max="14345" width="7" style="13" customWidth="1"/>
    <col min="14346" max="14346" width="7.875" style="13" customWidth="1"/>
    <col min="14347" max="14347" width="8.125" style="13" customWidth="1"/>
    <col min="14348" max="14348" width="7.375" style="13" customWidth="1"/>
    <col min="14349" max="14349" width="7.625" style="13" customWidth="1"/>
    <col min="14350" max="14350" width="8.125" style="13" customWidth="1"/>
    <col min="14351" max="14351" width="8.25" style="13" customWidth="1"/>
    <col min="14352" max="14352" width="17.5" style="13" customWidth="1"/>
    <col min="14353" max="14353" width="3.75" style="13" customWidth="1"/>
    <col min="14354" max="14592" width="9" style="13"/>
    <col min="14593" max="14593" width="0.625" style="13" customWidth="1"/>
    <col min="14594" max="14594" width="4.5" style="13" customWidth="1"/>
    <col min="14595" max="14595" width="4.375" style="13" customWidth="1"/>
    <col min="14596" max="14596" width="2.5" style="13" customWidth="1"/>
    <col min="14597" max="14597" width="8.5" style="13" customWidth="1"/>
    <col min="14598" max="14598" width="7.375" style="13" customWidth="1"/>
    <col min="14599" max="14599" width="7.75" style="13" customWidth="1"/>
    <col min="14600" max="14600" width="6.375" style="13" customWidth="1"/>
    <col min="14601" max="14601" width="7" style="13" customWidth="1"/>
    <col min="14602" max="14602" width="7.875" style="13" customWidth="1"/>
    <col min="14603" max="14603" width="8.125" style="13" customWidth="1"/>
    <col min="14604" max="14604" width="7.375" style="13" customWidth="1"/>
    <col min="14605" max="14605" width="7.625" style="13" customWidth="1"/>
    <col min="14606" max="14606" width="8.125" style="13" customWidth="1"/>
    <col min="14607" max="14607" width="8.25" style="13" customWidth="1"/>
    <col min="14608" max="14608" width="17.5" style="13" customWidth="1"/>
    <col min="14609" max="14609" width="3.75" style="13" customWidth="1"/>
    <col min="14610" max="14848" width="9" style="13"/>
    <col min="14849" max="14849" width="0.625" style="13" customWidth="1"/>
    <col min="14850" max="14850" width="4.5" style="13" customWidth="1"/>
    <col min="14851" max="14851" width="4.375" style="13" customWidth="1"/>
    <col min="14852" max="14852" width="2.5" style="13" customWidth="1"/>
    <col min="14853" max="14853" width="8.5" style="13" customWidth="1"/>
    <col min="14854" max="14854" width="7.375" style="13" customWidth="1"/>
    <col min="14855" max="14855" width="7.75" style="13" customWidth="1"/>
    <col min="14856" max="14856" width="6.375" style="13" customWidth="1"/>
    <col min="14857" max="14857" width="7" style="13" customWidth="1"/>
    <col min="14858" max="14858" width="7.875" style="13" customWidth="1"/>
    <col min="14859" max="14859" width="8.125" style="13" customWidth="1"/>
    <col min="14860" max="14860" width="7.375" style="13" customWidth="1"/>
    <col min="14861" max="14861" width="7.625" style="13" customWidth="1"/>
    <col min="14862" max="14862" width="8.125" style="13" customWidth="1"/>
    <col min="14863" max="14863" width="8.25" style="13" customWidth="1"/>
    <col min="14864" max="14864" width="17.5" style="13" customWidth="1"/>
    <col min="14865" max="14865" width="3.75" style="13" customWidth="1"/>
    <col min="14866" max="15104" width="9" style="13"/>
    <col min="15105" max="15105" width="0.625" style="13" customWidth="1"/>
    <col min="15106" max="15106" width="4.5" style="13" customWidth="1"/>
    <col min="15107" max="15107" width="4.375" style="13" customWidth="1"/>
    <col min="15108" max="15108" width="2.5" style="13" customWidth="1"/>
    <col min="15109" max="15109" width="8.5" style="13" customWidth="1"/>
    <col min="15110" max="15110" width="7.375" style="13" customWidth="1"/>
    <col min="15111" max="15111" width="7.75" style="13" customWidth="1"/>
    <col min="15112" max="15112" width="6.375" style="13" customWidth="1"/>
    <col min="15113" max="15113" width="7" style="13" customWidth="1"/>
    <col min="15114" max="15114" width="7.875" style="13" customWidth="1"/>
    <col min="15115" max="15115" width="8.125" style="13" customWidth="1"/>
    <col min="15116" max="15116" width="7.375" style="13" customWidth="1"/>
    <col min="15117" max="15117" width="7.625" style="13" customWidth="1"/>
    <col min="15118" max="15118" width="8.125" style="13" customWidth="1"/>
    <col min="15119" max="15119" width="8.25" style="13" customWidth="1"/>
    <col min="15120" max="15120" width="17.5" style="13" customWidth="1"/>
    <col min="15121" max="15121" width="3.75" style="13" customWidth="1"/>
    <col min="15122" max="15360" width="9" style="13"/>
    <col min="15361" max="15361" width="0.625" style="13" customWidth="1"/>
    <col min="15362" max="15362" width="4.5" style="13" customWidth="1"/>
    <col min="15363" max="15363" width="4.375" style="13" customWidth="1"/>
    <col min="15364" max="15364" width="2.5" style="13" customWidth="1"/>
    <col min="15365" max="15365" width="8.5" style="13" customWidth="1"/>
    <col min="15366" max="15366" width="7.375" style="13" customWidth="1"/>
    <col min="15367" max="15367" width="7.75" style="13" customWidth="1"/>
    <col min="15368" max="15368" width="6.375" style="13" customWidth="1"/>
    <col min="15369" max="15369" width="7" style="13" customWidth="1"/>
    <col min="15370" max="15370" width="7.875" style="13" customWidth="1"/>
    <col min="15371" max="15371" width="8.125" style="13" customWidth="1"/>
    <col min="15372" max="15372" width="7.375" style="13" customWidth="1"/>
    <col min="15373" max="15373" width="7.625" style="13" customWidth="1"/>
    <col min="15374" max="15374" width="8.125" style="13" customWidth="1"/>
    <col min="15375" max="15375" width="8.25" style="13" customWidth="1"/>
    <col min="15376" max="15376" width="17.5" style="13" customWidth="1"/>
    <col min="15377" max="15377" width="3.75" style="13" customWidth="1"/>
    <col min="15378" max="15616" width="9" style="13"/>
    <col min="15617" max="15617" width="0.625" style="13" customWidth="1"/>
    <col min="15618" max="15618" width="4.5" style="13" customWidth="1"/>
    <col min="15619" max="15619" width="4.375" style="13" customWidth="1"/>
    <col min="15620" max="15620" width="2.5" style="13" customWidth="1"/>
    <col min="15621" max="15621" width="8.5" style="13" customWidth="1"/>
    <col min="15622" max="15622" width="7.375" style="13" customWidth="1"/>
    <col min="15623" max="15623" width="7.75" style="13" customWidth="1"/>
    <col min="15624" max="15624" width="6.375" style="13" customWidth="1"/>
    <col min="15625" max="15625" width="7" style="13" customWidth="1"/>
    <col min="15626" max="15626" width="7.875" style="13" customWidth="1"/>
    <col min="15627" max="15627" width="8.125" style="13" customWidth="1"/>
    <col min="15628" max="15628" width="7.375" style="13" customWidth="1"/>
    <col min="15629" max="15629" width="7.625" style="13" customWidth="1"/>
    <col min="15630" max="15630" width="8.125" style="13" customWidth="1"/>
    <col min="15631" max="15631" width="8.25" style="13" customWidth="1"/>
    <col min="15632" max="15632" width="17.5" style="13" customWidth="1"/>
    <col min="15633" max="15633" width="3.75" style="13" customWidth="1"/>
    <col min="15634" max="15872" width="9" style="13"/>
    <col min="15873" max="15873" width="0.625" style="13" customWidth="1"/>
    <col min="15874" max="15874" width="4.5" style="13" customWidth="1"/>
    <col min="15875" max="15875" width="4.375" style="13" customWidth="1"/>
    <col min="15876" max="15876" width="2.5" style="13" customWidth="1"/>
    <col min="15877" max="15877" width="8.5" style="13" customWidth="1"/>
    <col min="15878" max="15878" width="7.375" style="13" customWidth="1"/>
    <col min="15879" max="15879" width="7.75" style="13" customWidth="1"/>
    <col min="15880" max="15880" width="6.375" style="13" customWidth="1"/>
    <col min="15881" max="15881" width="7" style="13" customWidth="1"/>
    <col min="15882" max="15882" width="7.875" style="13" customWidth="1"/>
    <col min="15883" max="15883" width="8.125" style="13" customWidth="1"/>
    <col min="15884" max="15884" width="7.375" style="13" customWidth="1"/>
    <col min="15885" max="15885" width="7.625" style="13" customWidth="1"/>
    <col min="15886" max="15886" width="8.125" style="13" customWidth="1"/>
    <col min="15887" max="15887" width="8.25" style="13" customWidth="1"/>
    <col min="15888" max="15888" width="17.5" style="13" customWidth="1"/>
    <col min="15889" max="15889" width="3.75" style="13" customWidth="1"/>
    <col min="15890" max="16128" width="9" style="13"/>
    <col min="16129" max="16129" width="0.625" style="13" customWidth="1"/>
    <col min="16130" max="16130" width="4.5" style="13" customWidth="1"/>
    <col min="16131" max="16131" width="4.375" style="13" customWidth="1"/>
    <col min="16132" max="16132" width="2.5" style="13" customWidth="1"/>
    <col min="16133" max="16133" width="8.5" style="13" customWidth="1"/>
    <col min="16134" max="16134" width="7.375" style="13" customWidth="1"/>
    <col min="16135" max="16135" width="7.75" style="13" customWidth="1"/>
    <col min="16136" max="16136" width="6.375" style="13" customWidth="1"/>
    <col min="16137" max="16137" width="7" style="13" customWidth="1"/>
    <col min="16138" max="16138" width="7.875" style="13" customWidth="1"/>
    <col min="16139" max="16139" width="8.125" style="13" customWidth="1"/>
    <col min="16140" max="16140" width="7.375" style="13" customWidth="1"/>
    <col min="16141" max="16141" width="7.625" style="13" customWidth="1"/>
    <col min="16142" max="16142" width="8.125" style="13" customWidth="1"/>
    <col min="16143" max="16143" width="8.25" style="13" customWidth="1"/>
    <col min="16144" max="16144" width="17.5" style="13" customWidth="1"/>
    <col min="16145" max="16145" width="3.75" style="13" customWidth="1"/>
    <col min="16146" max="16384" width="9" style="13"/>
  </cols>
  <sheetData>
    <row r="1" spans="1:16" s="2" customFormat="1" ht="23.1" customHeight="1">
      <c r="A1" s="1" t="s">
        <v>0</v>
      </c>
      <c r="C1" s="3">
        <v>16.2</v>
      </c>
      <c r="D1" s="1" t="s">
        <v>1</v>
      </c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6" s="8" customFormat="1" ht="23.1" customHeight="1">
      <c r="A2" s="7" t="s">
        <v>2</v>
      </c>
      <c r="C2" s="9">
        <v>16.2</v>
      </c>
      <c r="D2" s="7" t="s">
        <v>3</v>
      </c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</row>
    <row r="3" spans="1:16" ht="17.25" customHeight="1">
      <c r="P3" s="15" t="s">
        <v>4</v>
      </c>
    </row>
    <row r="4" spans="1:16" s="23" customFormat="1" ht="20.100000000000001" customHeight="1">
      <c r="A4" s="16" t="s">
        <v>5</v>
      </c>
      <c r="B4" s="16"/>
      <c r="C4" s="16"/>
      <c r="D4" s="17"/>
      <c r="E4" s="18" t="s">
        <v>6</v>
      </c>
      <c r="F4" s="19"/>
      <c r="G4" s="19"/>
      <c r="H4" s="19"/>
      <c r="I4" s="19"/>
      <c r="J4" s="19"/>
      <c r="K4" s="19"/>
      <c r="L4" s="20" t="s">
        <v>7</v>
      </c>
      <c r="M4" s="21"/>
      <c r="N4" s="21"/>
      <c r="O4" s="21"/>
      <c r="P4" s="22" t="s">
        <v>8</v>
      </c>
    </row>
    <row r="5" spans="1:16" s="23" customFormat="1" ht="20.100000000000001" customHeight="1">
      <c r="A5" s="24"/>
      <c r="B5" s="24"/>
      <c r="C5" s="24"/>
      <c r="D5" s="25"/>
      <c r="E5" s="26" t="s">
        <v>9</v>
      </c>
      <c r="F5" s="27"/>
      <c r="G5" s="27"/>
      <c r="H5" s="27"/>
      <c r="I5" s="27"/>
      <c r="J5" s="27"/>
      <c r="K5" s="27"/>
      <c r="L5" s="28" t="s">
        <v>10</v>
      </c>
      <c r="M5" s="29"/>
      <c r="N5" s="29"/>
      <c r="O5" s="29"/>
      <c r="P5" s="30"/>
    </row>
    <row r="6" spans="1:16" s="23" customFormat="1" ht="20.100000000000001" customHeight="1">
      <c r="A6" s="24"/>
      <c r="B6" s="24"/>
      <c r="C6" s="24"/>
      <c r="D6" s="25"/>
      <c r="E6" s="31"/>
      <c r="F6" s="32"/>
      <c r="G6" s="32"/>
      <c r="H6" s="32"/>
      <c r="I6" s="32"/>
      <c r="J6" s="32"/>
      <c r="K6" s="33"/>
      <c r="L6" s="34"/>
      <c r="M6" s="35" t="s">
        <v>7</v>
      </c>
      <c r="N6" s="35"/>
      <c r="O6" s="35" t="s">
        <v>7</v>
      </c>
      <c r="P6" s="30"/>
    </row>
    <row r="7" spans="1:16" s="23" customFormat="1" ht="20.100000000000001" customHeight="1">
      <c r="A7" s="24"/>
      <c r="B7" s="24"/>
      <c r="C7" s="24"/>
      <c r="D7" s="25"/>
      <c r="E7" s="31" t="s">
        <v>11</v>
      </c>
      <c r="F7" s="32" t="s">
        <v>12</v>
      </c>
      <c r="G7" s="32" t="s">
        <v>13</v>
      </c>
      <c r="H7" s="32" t="s">
        <v>14</v>
      </c>
      <c r="I7" s="32" t="s">
        <v>15</v>
      </c>
      <c r="J7" s="32" t="s">
        <v>16</v>
      </c>
      <c r="K7" s="32" t="s">
        <v>17</v>
      </c>
      <c r="L7" s="32" t="s">
        <v>11</v>
      </c>
      <c r="M7" s="35" t="s">
        <v>18</v>
      </c>
      <c r="N7" s="35" t="s">
        <v>19</v>
      </c>
      <c r="O7" s="35" t="s">
        <v>20</v>
      </c>
      <c r="P7" s="30"/>
    </row>
    <row r="8" spans="1:16" s="23" customFormat="1" ht="18" customHeight="1">
      <c r="A8" s="24"/>
      <c r="B8" s="24"/>
      <c r="C8" s="24"/>
      <c r="D8" s="25"/>
      <c r="E8" s="31" t="s">
        <v>21</v>
      </c>
      <c r="F8" s="32" t="s">
        <v>22</v>
      </c>
      <c r="G8" s="32" t="s">
        <v>23</v>
      </c>
      <c r="H8" s="32" t="s">
        <v>24</v>
      </c>
      <c r="I8" s="32" t="s">
        <v>25</v>
      </c>
      <c r="J8" s="32" t="s">
        <v>26</v>
      </c>
      <c r="K8" s="32" t="s">
        <v>27</v>
      </c>
      <c r="L8" s="32" t="s">
        <v>21</v>
      </c>
      <c r="M8" s="35" t="s">
        <v>28</v>
      </c>
      <c r="N8" s="35" t="s">
        <v>29</v>
      </c>
      <c r="O8" s="35" t="s">
        <v>30</v>
      </c>
      <c r="P8" s="30"/>
    </row>
    <row r="9" spans="1:16" s="23" customFormat="1" ht="17.25" customHeight="1">
      <c r="A9" s="36"/>
      <c r="B9" s="36"/>
      <c r="C9" s="36"/>
      <c r="D9" s="37"/>
      <c r="E9" s="38"/>
      <c r="F9" s="39" t="s">
        <v>31</v>
      </c>
      <c r="G9" s="39" t="s">
        <v>32</v>
      </c>
      <c r="H9" s="39"/>
      <c r="I9" s="39" t="s">
        <v>33</v>
      </c>
      <c r="J9" s="39"/>
      <c r="K9" s="39"/>
      <c r="L9" s="39"/>
      <c r="M9" s="40" t="s">
        <v>34</v>
      </c>
      <c r="N9" s="40" t="s">
        <v>10</v>
      </c>
      <c r="O9" s="40" t="s">
        <v>35</v>
      </c>
      <c r="P9" s="41"/>
    </row>
    <row r="10" spans="1:16" s="46" customFormat="1" ht="3" customHeight="1">
      <c r="A10" s="42"/>
      <c r="B10" s="42"/>
      <c r="C10" s="42"/>
      <c r="D10" s="43"/>
      <c r="E10" s="44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45"/>
    </row>
    <row r="11" spans="1:16" s="23" customFormat="1" ht="20.100000000000001" customHeight="1">
      <c r="A11" s="47" t="s">
        <v>36</v>
      </c>
      <c r="B11" s="47"/>
      <c r="C11" s="47"/>
      <c r="D11" s="48"/>
      <c r="E11" s="49">
        <f>SUM(F11:K11)</f>
        <v>3028262.7199300006</v>
      </c>
      <c r="F11" s="49">
        <f t="shared" ref="F11:K11" si="0">+F12+F35+F42+F46+F63+F71+F84+F91+F95+F109+F111+F113+F115+F117+F120+F122+F133+F135+F138+F141+F144+F146+F160+F163+F167+F169</f>
        <v>245734.29055000001</v>
      </c>
      <c r="G11" s="49">
        <f t="shared" si="0"/>
        <v>98935.850609999979</v>
      </c>
      <c r="H11" s="49">
        <f t="shared" si="0"/>
        <v>87102.823629999984</v>
      </c>
      <c r="I11" s="49">
        <f t="shared" si="0"/>
        <v>18164.260410000003</v>
      </c>
      <c r="J11" s="49">
        <f t="shared" si="0"/>
        <v>34835.215720000007</v>
      </c>
      <c r="K11" s="49">
        <f t="shared" si="0"/>
        <v>2543490.2790100006</v>
      </c>
      <c r="L11" s="49">
        <f>SUM(M11:O11)</f>
        <v>4241861.5976100005</v>
      </c>
      <c r="M11" s="49">
        <f>+M12+M35+M42+M46+M63+M71+M84+M91+M95+M109+M111+M113+M115+M117+M120+M122+M133+M135+M138+M141+M144+M146+M160+M163+M167+M169</f>
        <v>252831.99427000005</v>
      </c>
      <c r="N11" s="49">
        <f>+N12+N35+N42+N46+N63+N71+N84+N91+N95+N109+N111+N113+N115+N117+N120+N122+N133+N135+N138+N141+N144+N146+N160+N163+N167+N169</f>
        <v>3473188.4040100006</v>
      </c>
      <c r="O11" s="49">
        <f>+O12+O35+O42+O46+O63+O71+O84+O91+O95+O109+O111+O113+O115+O117+O120+O122+O133+O135+O138+O141+O144+O146+O160+O163+O167+O169</f>
        <v>515841.19933000003</v>
      </c>
      <c r="P11" s="50" t="s">
        <v>21</v>
      </c>
    </row>
    <row r="12" spans="1:16" s="55" customFormat="1" ht="20.100000000000001" customHeight="1">
      <c r="A12" s="51" t="s">
        <v>37</v>
      </c>
      <c r="B12" s="50"/>
      <c r="C12" s="50"/>
      <c r="D12" s="52"/>
      <c r="E12" s="53">
        <f>SUM(F12:K12)</f>
        <v>1464948.4240000001</v>
      </c>
      <c r="F12" s="49">
        <f t="shared" ref="F12:K12" si="1">SUM(F13:F25)</f>
        <v>168572.71072</v>
      </c>
      <c r="G12" s="49">
        <f t="shared" si="1"/>
        <v>71626.446650000013</v>
      </c>
      <c r="H12" s="49">
        <f t="shared" si="1"/>
        <v>49171.515950000008</v>
      </c>
      <c r="I12" s="49">
        <f t="shared" si="1"/>
        <v>10130.78429</v>
      </c>
      <c r="J12" s="49">
        <f t="shared" si="1"/>
        <v>16186.584129999999</v>
      </c>
      <c r="K12" s="49">
        <f t="shared" si="1"/>
        <v>1149260.3822600001</v>
      </c>
      <c r="L12" s="49">
        <f>SUM(M12:O12)</f>
        <v>1630555.4990400004</v>
      </c>
      <c r="M12" s="49">
        <f>SUM(M13:M25)</f>
        <v>103043.14454000002</v>
      </c>
      <c r="N12" s="49">
        <f>SUM(N13:N25)</f>
        <v>1209607.9908000003</v>
      </c>
      <c r="O12" s="49">
        <f>SUM(O13:O25)</f>
        <v>317904.36370000005</v>
      </c>
      <c r="P12" s="54" t="s">
        <v>38</v>
      </c>
    </row>
    <row r="13" spans="1:16" s="62" customFormat="1" ht="20.100000000000001" customHeight="1">
      <c r="A13" s="56"/>
      <c r="B13" s="57" t="s">
        <v>39</v>
      </c>
      <c r="C13" s="56"/>
      <c r="D13" s="58"/>
      <c r="E13" s="59">
        <f>SUM(F13:K13)</f>
        <v>917302.46307000006</v>
      </c>
      <c r="F13" s="60">
        <v>111911.51940999999</v>
      </c>
      <c r="G13" s="60">
        <v>53859.59173</v>
      </c>
      <c r="H13" s="60">
        <v>40820.467790000002</v>
      </c>
      <c r="I13" s="60">
        <v>9394.1692899999998</v>
      </c>
      <c r="J13" s="60">
        <v>9804.9918800000014</v>
      </c>
      <c r="K13" s="60">
        <v>691511.72297</v>
      </c>
      <c r="L13" s="60">
        <f>SUM(M13:O13)</f>
        <v>886795.71033999999</v>
      </c>
      <c r="M13" s="60">
        <v>45153.660779999998</v>
      </c>
      <c r="N13" s="60">
        <v>703341.64809999999</v>
      </c>
      <c r="O13" s="60">
        <v>138300.40146000002</v>
      </c>
      <c r="P13" s="61" t="s">
        <v>40</v>
      </c>
    </row>
    <row r="14" spans="1:16" s="23" customFormat="1" ht="20.100000000000001" customHeight="1">
      <c r="A14" s="63"/>
      <c r="B14" s="64" t="s">
        <v>41</v>
      </c>
      <c r="C14" s="64"/>
      <c r="D14" s="65"/>
      <c r="E14" s="59">
        <f t="shared" ref="E14:E20" si="2">SUM(F14:K14)</f>
        <v>66385.211749999988</v>
      </c>
      <c r="F14" s="60">
        <v>14263.732330000001</v>
      </c>
      <c r="G14" s="60">
        <v>3349.0970000000002</v>
      </c>
      <c r="H14" s="60">
        <v>1449.90741</v>
      </c>
      <c r="I14" s="60">
        <v>0.8</v>
      </c>
      <c r="J14" s="60">
        <v>343.11901</v>
      </c>
      <c r="K14" s="60">
        <v>46978.555999999997</v>
      </c>
      <c r="L14" s="66">
        <f t="shared" ref="L14:L20" si="3">SUM(M14:O14)</f>
        <v>100907.35602000001</v>
      </c>
      <c r="M14" s="66">
        <v>15562.463179999999</v>
      </c>
      <c r="N14" s="66">
        <v>70050.996840000007</v>
      </c>
      <c r="O14" s="66">
        <v>15293.896000000001</v>
      </c>
      <c r="P14" s="61" t="s">
        <v>42</v>
      </c>
    </row>
    <row r="15" spans="1:16" s="23" customFormat="1" ht="20.100000000000001" customHeight="1">
      <c r="A15" s="63"/>
      <c r="B15" s="64" t="s">
        <v>43</v>
      </c>
      <c r="C15" s="64"/>
      <c r="D15" s="65"/>
      <c r="E15" s="59">
        <f t="shared" si="2"/>
        <v>29294.227609999998</v>
      </c>
      <c r="F15" s="60">
        <v>4584.6637300000002</v>
      </c>
      <c r="G15" s="60">
        <v>874.70715000000007</v>
      </c>
      <c r="H15" s="60">
        <v>487.94171</v>
      </c>
      <c r="I15" s="60">
        <v>0</v>
      </c>
      <c r="J15" s="60">
        <v>470.14652000000001</v>
      </c>
      <c r="K15" s="60">
        <v>22876.768499999998</v>
      </c>
      <c r="L15" s="66">
        <f t="shared" si="3"/>
        <v>69705.154639999993</v>
      </c>
      <c r="M15" s="66">
        <v>1621.81149</v>
      </c>
      <c r="N15" s="66">
        <v>41630.893149999996</v>
      </c>
      <c r="O15" s="66">
        <v>26452.45</v>
      </c>
      <c r="P15" s="61" t="s">
        <v>44</v>
      </c>
    </row>
    <row r="16" spans="1:16" s="23" customFormat="1" ht="20.100000000000001" customHeight="1">
      <c r="A16" s="63"/>
      <c r="B16" s="64" t="s">
        <v>45</v>
      </c>
      <c r="C16" s="64"/>
      <c r="D16" s="65"/>
      <c r="E16" s="59">
        <f t="shared" si="2"/>
        <v>76535.976720000006</v>
      </c>
      <c r="F16" s="60">
        <v>10578.726650000001</v>
      </c>
      <c r="G16" s="60">
        <v>3904.8645000000001</v>
      </c>
      <c r="H16" s="60">
        <v>1004.34857</v>
      </c>
      <c r="I16" s="60">
        <v>92.341999999999999</v>
      </c>
      <c r="J16" s="60">
        <v>595.92600000000004</v>
      </c>
      <c r="K16" s="60">
        <v>60359.769</v>
      </c>
      <c r="L16" s="66">
        <f t="shared" si="3"/>
        <v>167619.25879999998</v>
      </c>
      <c r="M16" s="66">
        <v>16497.786179999999</v>
      </c>
      <c r="N16" s="66">
        <v>82986.332209999993</v>
      </c>
      <c r="O16" s="66">
        <v>68135.140409999993</v>
      </c>
      <c r="P16" s="61" t="s">
        <v>46</v>
      </c>
    </row>
    <row r="17" spans="1:16" s="23" customFormat="1" ht="20.100000000000001" customHeight="1">
      <c r="A17" s="63"/>
      <c r="B17" s="64" t="s">
        <v>47</v>
      </c>
      <c r="C17" s="64"/>
      <c r="D17" s="65"/>
      <c r="E17" s="59">
        <f t="shared" si="2"/>
        <v>54288.292089999995</v>
      </c>
      <c r="F17" s="60">
        <v>398.29498999999998</v>
      </c>
      <c r="G17" s="60">
        <v>771.91099999999994</v>
      </c>
      <c r="H17" s="60">
        <v>295.2441</v>
      </c>
      <c r="I17" s="60">
        <v>0</v>
      </c>
      <c r="J17" s="60">
        <v>690.13800000000003</v>
      </c>
      <c r="K17" s="60">
        <v>52132.703999999998</v>
      </c>
      <c r="L17" s="67">
        <f t="shared" si="3"/>
        <v>52194.466080000006</v>
      </c>
      <c r="M17" s="67">
        <v>1819.7619999999999</v>
      </c>
      <c r="N17" s="67">
        <v>39962.565000000002</v>
      </c>
      <c r="O17" s="67">
        <v>10412.139080000001</v>
      </c>
      <c r="P17" s="61" t="s">
        <v>48</v>
      </c>
    </row>
    <row r="18" spans="1:16" s="23" customFormat="1" ht="20.100000000000001" customHeight="1">
      <c r="A18" s="63"/>
      <c r="B18" s="64" t="s">
        <v>49</v>
      </c>
      <c r="C18" s="64"/>
      <c r="D18" s="65"/>
      <c r="E18" s="59">
        <f t="shared" si="2"/>
        <v>43129.098470000004</v>
      </c>
      <c r="F18" s="60">
        <v>1803.5406200000002</v>
      </c>
      <c r="G18" s="60">
        <v>498.71199999999999</v>
      </c>
      <c r="H18" s="60">
        <v>478.69595000000004</v>
      </c>
      <c r="I18" s="60">
        <v>0</v>
      </c>
      <c r="J18" s="60">
        <v>487.01600000000002</v>
      </c>
      <c r="K18" s="60">
        <v>39861.133900000001</v>
      </c>
      <c r="L18" s="67">
        <f t="shared" si="3"/>
        <v>45417.701110000002</v>
      </c>
      <c r="M18" s="67">
        <v>5342.5972400000001</v>
      </c>
      <c r="N18" s="67">
        <v>34080.684869999997</v>
      </c>
      <c r="O18" s="67">
        <v>5994.4189999999999</v>
      </c>
      <c r="P18" s="61" t="s">
        <v>50</v>
      </c>
    </row>
    <row r="19" spans="1:16" s="23" customFormat="1" ht="20.100000000000001" customHeight="1">
      <c r="A19" s="63"/>
      <c r="B19" s="64" t="s">
        <v>51</v>
      </c>
      <c r="C19" s="64"/>
      <c r="D19" s="65"/>
      <c r="E19" s="59">
        <f t="shared" si="2"/>
        <v>25339.455419999998</v>
      </c>
      <c r="F19" s="60">
        <v>447.74846000000002</v>
      </c>
      <c r="G19" s="60">
        <v>660.56081000000006</v>
      </c>
      <c r="H19" s="60">
        <v>337.29811999999998</v>
      </c>
      <c r="I19" s="60">
        <v>0</v>
      </c>
      <c r="J19" s="60">
        <v>149.51405</v>
      </c>
      <c r="K19" s="60">
        <v>23744.333979999999</v>
      </c>
      <c r="L19" s="66">
        <f t="shared" si="3"/>
        <v>24737.398879999997</v>
      </c>
      <c r="M19" s="66">
        <v>2684.5621299999998</v>
      </c>
      <c r="N19" s="66">
        <v>20992.5507</v>
      </c>
      <c r="O19" s="66">
        <v>1060.2860500000002</v>
      </c>
      <c r="P19" s="61" t="s">
        <v>52</v>
      </c>
    </row>
    <row r="20" spans="1:16" s="23" customFormat="1" ht="20.100000000000001" customHeight="1">
      <c r="A20" s="63"/>
      <c r="B20" s="64" t="s">
        <v>53</v>
      </c>
      <c r="C20" s="64"/>
      <c r="D20" s="65"/>
      <c r="E20" s="59">
        <f t="shared" si="2"/>
        <v>26072.320530000001</v>
      </c>
      <c r="F20" s="60">
        <v>251.16802999999999</v>
      </c>
      <c r="G20" s="60">
        <v>419.73500000000001</v>
      </c>
      <c r="H20" s="60">
        <v>169.02309</v>
      </c>
      <c r="I20" s="60">
        <v>168.501</v>
      </c>
      <c r="J20" s="60">
        <v>326</v>
      </c>
      <c r="K20" s="60">
        <v>24737.893410000001</v>
      </c>
      <c r="L20" s="66">
        <f t="shared" si="3"/>
        <v>25264.914120000001</v>
      </c>
      <c r="M20" s="66">
        <v>1243.5160000000001</v>
      </c>
      <c r="N20" s="66">
        <v>20085.788120000001</v>
      </c>
      <c r="O20" s="66">
        <v>3935.61</v>
      </c>
      <c r="P20" s="61" t="s">
        <v>54</v>
      </c>
    </row>
    <row r="21" spans="1:16" s="23" customFormat="1" ht="20.100000000000001" customHeight="1">
      <c r="A21" s="63"/>
      <c r="B21" s="64" t="s">
        <v>55</v>
      </c>
      <c r="C21" s="64"/>
      <c r="D21" s="65"/>
      <c r="E21" s="59">
        <f>SUM(F21:K21)</f>
        <v>99062.324529999998</v>
      </c>
      <c r="F21" s="60">
        <v>15699.450630000001</v>
      </c>
      <c r="G21" s="60">
        <v>3768.6955400000002</v>
      </c>
      <c r="H21" s="60">
        <v>2820.7863600000001</v>
      </c>
      <c r="I21" s="60">
        <v>0</v>
      </c>
      <c r="J21" s="60">
        <v>939.65</v>
      </c>
      <c r="K21" s="60">
        <v>75833.741999999998</v>
      </c>
      <c r="L21" s="66">
        <f>SUM(M21:O21)</f>
        <v>98108.072820000001</v>
      </c>
      <c r="M21" s="66">
        <v>3730.0074799999998</v>
      </c>
      <c r="N21" s="66">
        <v>64265.195340000006</v>
      </c>
      <c r="O21" s="66">
        <v>30112.87</v>
      </c>
      <c r="P21" s="61" t="s">
        <v>56</v>
      </c>
    </row>
    <row r="22" spans="1:16" s="23" customFormat="1" ht="20.100000000000001" customHeight="1">
      <c r="A22" s="63"/>
      <c r="B22" s="64" t="s">
        <v>57</v>
      </c>
      <c r="C22" s="64"/>
      <c r="D22" s="65"/>
      <c r="E22" s="59">
        <f>SUM(F22:K22)</f>
        <v>53815.179219999998</v>
      </c>
      <c r="F22" s="60">
        <v>3514.6397499999998</v>
      </c>
      <c r="G22" s="60">
        <v>1295.7727500000001</v>
      </c>
      <c r="H22" s="60">
        <v>382.90512999999999</v>
      </c>
      <c r="I22" s="60">
        <v>0</v>
      </c>
      <c r="J22" s="60">
        <v>1210.0455900000002</v>
      </c>
      <c r="K22" s="60">
        <v>47411.815999999999</v>
      </c>
      <c r="L22" s="66">
        <f>SUM(M22:O22)</f>
        <v>56841.347220000003</v>
      </c>
      <c r="M22" s="66">
        <v>3757.2804500000002</v>
      </c>
      <c r="N22" s="66">
        <v>45116.324770000007</v>
      </c>
      <c r="O22" s="66">
        <v>7967.7420000000002</v>
      </c>
      <c r="P22" s="61" t="s">
        <v>58</v>
      </c>
    </row>
    <row r="23" spans="1:16" s="23" customFormat="1" ht="20.100000000000001" customHeight="1">
      <c r="A23" s="63"/>
      <c r="B23" s="64" t="s">
        <v>59</v>
      </c>
      <c r="C23" s="64"/>
      <c r="D23" s="65"/>
      <c r="E23" s="59">
        <f>SUM(F23:K23)</f>
        <v>35238.193270000003</v>
      </c>
      <c r="F23" s="60">
        <v>2919.0598999999997</v>
      </c>
      <c r="G23" s="60">
        <v>817.27850000000001</v>
      </c>
      <c r="H23" s="60">
        <v>154.58087</v>
      </c>
      <c r="I23" s="60">
        <v>474.97199999999998</v>
      </c>
      <c r="J23" s="60">
        <v>527.52250000000004</v>
      </c>
      <c r="K23" s="60">
        <v>30344.779500000001</v>
      </c>
      <c r="L23" s="67">
        <f>SUM(M23:O23)</f>
        <v>32651.193099999997</v>
      </c>
      <c r="M23" s="67">
        <v>2313.7939999999999</v>
      </c>
      <c r="N23" s="67">
        <v>26316.6041</v>
      </c>
      <c r="O23" s="67">
        <v>4020.7950000000001</v>
      </c>
      <c r="P23" s="61" t="s">
        <v>60</v>
      </c>
    </row>
    <row r="24" spans="1:16" s="23" customFormat="1" ht="20.100000000000001" customHeight="1">
      <c r="A24" s="63"/>
      <c r="B24" s="64" t="s">
        <v>61</v>
      </c>
      <c r="C24" s="64"/>
      <c r="D24" s="65"/>
      <c r="E24" s="59">
        <f>SUM(F24:K24)</f>
        <v>8717.7112300000008</v>
      </c>
      <c r="F24" s="60">
        <v>587.54267000000004</v>
      </c>
      <c r="G24" s="60">
        <v>357.84229999999997</v>
      </c>
      <c r="H24" s="60">
        <v>212.38463000000002</v>
      </c>
      <c r="I24" s="60">
        <v>0</v>
      </c>
      <c r="J24" s="60">
        <v>169.54062999999999</v>
      </c>
      <c r="K24" s="60">
        <v>7390.4009999999998</v>
      </c>
      <c r="L24" s="66">
        <f>SUM(M24:O24)</f>
        <v>24970.30573</v>
      </c>
      <c r="M24" s="66">
        <v>1128.9041599999998</v>
      </c>
      <c r="N24" s="66">
        <v>19529.451570000001</v>
      </c>
      <c r="O24" s="66">
        <v>4311.95</v>
      </c>
      <c r="P24" s="61" t="s">
        <v>62</v>
      </c>
    </row>
    <row r="25" spans="1:16" s="23" customFormat="1" ht="20.100000000000001" customHeight="1">
      <c r="A25" s="63"/>
      <c r="B25" s="64" t="s">
        <v>63</v>
      </c>
      <c r="C25" s="64"/>
      <c r="D25" s="65"/>
      <c r="E25" s="59">
        <f>SUM(F25:K25)</f>
        <v>29767.970089999999</v>
      </c>
      <c r="F25" s="60">
        <v>1612.62355</v>
      </c>
      <c r="G25" s="60">
        <v>1047.6783700000001</v>
      </c>
      <c r="H25" s="60">
        <v>557.93221999999992</v>
      </c>
      <c r="I25" s="60">
        <v>0</v>
      </c>
      <c r="J25" s="60">
        <v>472.97395</v>
      </c>
      <c r="K25" s="60">
        <v>26076.761999999999</v>
      </c>
      <c r="L25" s="66">
        <f>SUM(M25:O25)</f>
        <v>45342.620180000005</v>
      </c>
      <c r="M25" s="66">
        <v>2186.9994500000003</v>
      </c>
      <c r="N25" s="66">
        <v>41248.956030000001</v>
      </c>
      <c r="O25" s="66">
        <v>1906.6647</v>
      </c>
      <c r="P25" s="61" t="s">
        <v>64</v>
      </c>
    </row>
    <row r="26" spans="1:16" s="2" customFormat="1" ht="23.1" customHeight="1">
      <c r="A26" s="1" t="s">
        <v>0</v>
      </c>
      <c r="C26" s="3">
        <v>16.2</v>
      </c>
      <c r="D26" s="1" t="s">
        <v>65</v>
      </c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16" s="8" customFormat="1" ht="23.1" customHeight="1">
      <c r="A27" s="7" t="s">
        <v>2</v>
      </c>
      <c r="C27" s="9">
        <v>16.2</v>
      </c>
      <c r="D27" s="7" t="s">
        <v>66</v>
      </c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</row>
    <row r="28" spans="1:16" ht="17.25" customHeight="1">
      <c r="P28" s="15" t="s">
        <v>4</v>
      </c>
    </row>
    <row r="29" spans="1:16" s="23" customFormat="1" ht="20.100000000000001" customHeight="1">
      <c r="A29" s="16" t="s">
        <v>5</v>
      </c>
      <c r="B29" s="16"/>
      <c r="C29" s="16"/>
      <c r="D29" s="17"/>
      <c r="E29" s="18" t="s">
        <v>6</v>
      </c>
      <c r="F29" s="19"/>
      <c r="G29" s="19"/>
      <c r="H29" s="19"/>
      <c r="I29" s="19"/>
      <c r="J29" s="19"/>
      <c r="K29" s="19"/>
      <c r="L29" s="20" t="s">
        <v>7</v>
      </c>
      <c r="M29" s="21"/>
      <c r="N29" s="21"/>
      <c r="O29" s="21"/>
      <c r="P29" s="22" t="s">
        <v>8</v>
      </c>
    </row>
    <row r="30" spans="1:16" s="23" customFormat="1" ht="20.100000000000001" customHeight="1">
      <c r="A30" s="24"/>
      <c r="B30" s="24"/>
      <c r="C30" s="24"/>
      <c r="D30" s="25"/>
      <c r="E30" s="26" t="s">
        <v>9</v>
      </c>
      <c r="F30" s="27"/>
      <c r="G30" s="27"/>
      <c r="H30" s="27"/>
      <c r="I30" s="27"/>
      <c r="J30" s="27"/>
      <c r="K30" s="27"/>
      <c r="L30" s="28" t="s">
        <v>10</v>
      </c>
      <c r="M30" s="29"/>
      <c r="N30" s="29"/>
      <c r="O30" s="29"/>
      <c r="P30" s="30"/>
    </row>
    <row r="31" spans="1:16" s="23" customFormat="1" ht="20.100000000000001" customHeight="1">
      <c r="A31" s="24"/>
      <c r="B31" s="24"/>
      <c r="C31" s="24"/>
      <c r="D31" s="25"/>
      <c r="E31" s="31"/>
      <c r="F31" s="32"/>
      <c r="G31" s="32"/>
      <c r="H31" s="32"/>
      <c r="I31" s="32"/>
      <c r="J31" s="32"/>
      <c r="K31" s="33"/>
      <c r="L31" s="34"/>
      <c r="M31" s="35" t="s">
        <v>7</v>
      </c>
      <c r="N31" s="35"/>
      <c r="O31" s="35" t="s">
        <v>7</v>
      </c>
      <c r="P31" s="30"/>
    </row>
    <row r="32" spans="1:16" s="23" customFormat="1" ht="20.100000000000001" customHeight="1">
      <c r="A32" s="24"/>
      <c r="B32" s="24"/>
      <c r="C32" s="24"/>
      <c r="D32" s="25"/>
      <c r="E32" s="31" t="s">
        <v>11</v>
      </c>
      <c r="F32" s="32" t="s">
        <v>12</v>
      </c>
      <c r="G32" s="32" t="s">
        <v>13</v>
      </c>
      <c r="H32" s="32" t="s">
        <v>14</v>
      </c>
      <c r="I32" s="32" t="s">
        <v>15</v>
      </c>
      <c r="J32" s="32" t="s">
        <v>16</v>
      </c>
      <c r="K32" s="32" t="s">
        <v>17</v>
      </c>
      <c r="L32" s="32" t="s">
        <v>11</v>
      </c>
      <c r="M32" s="35" t="s">
        <v>18</v>
      </c>
      <c r="N32" s="35" t="s">
        <v>19</v>
      </c>
      <c r="O32" s="35" t="s">
        <v>20</v>
      </c>
      <c r="P32" s="30"/>
    </row>
    <row r="33" spans="1:16" s="23" customFormat="1" ht="18" customHeight="1">
      <c r="A33" s="24"/>
      <c r="B33" s="24"/>
      <c r="C33" s="24"/>
      <c r="D33" s="25"/>
      <c r="E33" s="31" t="s">
        <v>21</v>
      </c>
      <c r="F33" s="32" t="s">
        <v>22</v>
      </c>
      <c r="G33" s="32" t="s">
        <v>23</v>
      </c>
      <c r="H33" s="32" t="s">
        <v>24</v>
      </c>
      <c r="I33" s="32" t="s">
        <v>25</v>
      </c>
      <c r="J33" s="32" t="s">
        <v>26</v>
      </c>
      <c r="K33" s="32" t="s">
        <v>27</v>
      </c>
      <c r="L33" s="32" t="s">
        <v>21</v>
      </c>
      <c r="M33" s="35" t="s">
        <v>28</v>
      </c>
      <c r="N33" s="35" t="s">
        <v>29</v>
      </c>
      <c r="O33" s="35" t="s">
        <v>30</v>
      </c>
      <c r="P33" s="30"/>
    </row>
    <row r="34" spans="1:16" s="23" customFormat="1" ht="17.25" customHeight="1">
      <c r="A34" s="36"/>
      <c r="B34" s="36"/>
      <c r="C34" s="36"/>
      <c r="D34" s="37"/>
      <c r="E34" s="38"/>
      <c r="F34" s="39" t="s">
        <v>31</v>
      </c>
      <c r="G34" s="39" t="s">
        <v>32</v>
      </c>
      <c r="H34" s="39"/>
      <c r="I34" s="39" t="s">
        <v>33</v>
      </c>
      <c r="J34" s="39"/>
      <c r="K34" s="39"/>
      <c r="L34" s="39"/>
      <c r="M34" s="40" t="s">
        <v>34</v>
      </c>
      <c r="N34" s="40" t="s">
        <v>10</v>
      </c>
      <c r="O34" s="40" t="s">
        <v>35</v>
      </c>
      <c r="P34" s="41"/>
    </row>
    <row r="35" spans="1:16" s="55" customFormat="1" ht="18" customHeight="1">
      <c r="A35" s="51" t="s">
        <v>67</v>
      </c>
      <c r="B35" s="51"/>
      <c r="C35" s="51"/>
      <c r="D35" s="68"/>
      <c r="E35" s="53">
        <f t="shared" ref="E35:E41" si="4">SUM(F35:K35)</f>
        <v>99986.321330000006</v>
      </c>
      <c r="F35" s="49">
        <f t="shared" ref="F35:K35" si="5">SUM(F36:F41)</f>
        <v>1392.5795999999998</v>
      </c>
      <c r="G35" s="49">
        <f t="shared" si="5"/>
        <v>1778.3059999999998</v>
      </c>
      <c r="H35" s="49">
        <f t="shared" si="5"/>
        <v>1706.16875</v>
      </c>
      <c r="I35" s="49">
        <f t="shared" si="5"/>
        <v>125.52</v>
      </c>
      <c r="J35" s="49">
        <f t="shared" si="5"/>
        <v>1362.3854800000001</v>
      </c>
      <c r="K35" s="49">
        <f t="shared" si="5"/>
        <v>93621.361499999999</v>
      </c>
      <c r="L35" s="49">
        <f>SUM(M35:O35)</f>
        <v>129061.68528000001</v>
      </c>
      <c r="M35" s="49">
        <f>SUM(M36:M41)</f>
        <v>7814.93318</v>
      </c>
      <c r="N35" s="49">
        <f>SUM(N36:N41)</f>
        <v>100996.25065</v>
      </c>
      <c r="O35" s="49">
        <f>SUM(O36:O41)</f>
        <v>20250.501450000003</v>
      </c>
      <c r="P35" s="54" t="s">
        <v>68</v>
      </c>
    </row>
    <row r="36" spans="1:16" s="23" customFormat="1" ht="18" customHeight="1">
      <c r="A36" s="69"/>
      <c r="B36" s="64" t="s">
        <v>69</v>
      </c>
      <c r="C36" s="64"/>
      <c r="D36" s="65"/>
      <c r="E36" s="59">
        <f t="shared" si="4"/>
        <v>21663.129379999998</v>
      </c>
      <c r="F36" s="67">
        <v>641.98394999999994</v>
      </c>
      <c r="G36" s="67">
        <v>287.81720000000001</v>
      </c>
      <c r="H36" s="67">
        <v>861.15664000000004</v>
      </c>
      <c r="I36" s="59">
        <v>0</v>
      </c>
      <c r="J36" s="67">
        <v>255.04608999999999</v>
      </c>
      <c r="K36" s="67">
        <v>19617.125499999998</v>
      </c>
      <c r="L36" s="67">
        <f>SUM(M36:O36)</f>
        <v>32338.156189999998</v>
      </c>
      <c r="M36" s="67">
        <v>2490.4952400000002</v>
      </c>
      <c r="N36" s="67">
        <v>22788.860699999997</v>
      </c>
      <c r="O36" s="67">
        <v>7058.8002500000002</v>
      </c>
      <c r="P36" s="61" t="s">
        <v>70</v>
      </c>
    </row>
    <row r="37" spans="1:16" s="23" customFormat="1" ht="18" customHeight="1">
      <c r="A37" s="69"/>
      <c r="B37" s="64" t="s">
        <v>71</v>
      </c>
      <c r="C37" s="64"/>
      <c r="D37" s="65"/>
      <c r="E37" s="59">
        <f t="shared" si="4"/>
        <v>13049.54939</v>
      </c>
      <c r="F37" s="66">
        <v>135.59907000000001</v>
      </c>
      <c r="G37" s="66">
        <v>97.581399999999988</v>
      </c>
      <c r="H37" s="66">
        <v>184.18392</v>
      </c>
      <c r="I37" s="59">
        <v>0</v>
      </c>
      <c r="J37" s="66">
        <v>136.28</v>
      </c>
      <c r="K37" s="66">
        <v>12495.905000000001</v>
      </c>
      <c r="L37" s="67">
        <f t="shared" ref="L37:L45" si="6">SUM(M37:O37)</f>
        <v>15274.957610000001</v>
      </c>
      <c r="M37" s="66">
        <v>825.57846999999992</v>
      </c>
      <c r="N37" s="66">
        <v>12925.575140000001</v>
      </c>
      <c r="O37" s="66">
        <v>1523.8040000000001</v>
      </c>
      <c r="P37" s="61" t="s">
        <v>72</v>
      </c>
    </row>
    <row r="38" spans="1:16" s="23" customFormat="1" ht="18" customHeight="1">
      <c r="A38" s="69"/>
      <c r="B38" s="64" t="s">
        <v>73</v>
      </c>
      <c r="C38" s="64"/>
      <c r="D38" s="65"/>
      <c r="E38" s="59">
        <f t="shared" si="4"/>
        <v>13035.942160000001</v>
      </c>
      <c r="F38" s="66">
        <v>109.2367</v>
      </c>
      <c r="G38" s="66">
        <v>16.474</v>
      </c>
      <c r="H38" s="66">
        <v>99.820460000000011</v>
      </c>
      <c r="I38" s="59">
        <v>0</v>
      </c>
      <c r="J38" s="66">
        <v>96.1</v>
      </c>
      <c r="K38" s="66">
        <v>12714.311</v>
      </c>
      <c r="L38" s="67">
        <f t="shared" si="6"/>
        <v>19847.815579999999</v>
      </c>
      <c r="M38" s="66">
        <v>951.90889000000004</v>
      </c>
      <c r="N38" s="66">
        <v>15447.64414</v>
      </c>
      <c r="O38" s="66">
        <v>3448.2625499999999</v>
      </c>
      <c r="P38" s="61" t="s">
        <v>74</v>
      </c>
    </row>
    <row r="39" spans="1:16" s="23" customFormat="1" ht="18" customHeight="1">
      <c r="A39" s="69"/>
      <c r="B39" s="64" t="s">
        <v>75</v>
      </c>
      <c r="C39" s="64"/>
      <c r="D39" s="65"/>
      <c r="E39" s="59">
        <f t="shared" si="4"/>
        <v>14774.006289999999</v>
      </c>
      <c r="F39" s="66">
        <v>175.24939999999998</v>
      </c>
      <c r="G39" s="66">
        <v>-144.566</v>
      </c>
      <c r="H39" s="66">
        <v>86.327889999999996</v>
      </c>
      <c r="I39" s="59">
        <v>0</v>
      </c>
      <c r="J39" s="66">
        <v>227.71</v>
      </c>
      <c r="K39" s="66">
        <v>14429.285</v>
      </c>
      <c r="L39" s="67">
        <f t="shared" si="6"/>
        <v>22278.820190000002</v>
      </c>
      <c r="M39" s="66">
        <v>1356.0426599999998</v>
      </c>
      <c r="N39" s="66">
        <v>17616.113530000002</v>
      </c>
      <c r="O39" s="66">
        <v>3306.6640000000002</v>
      </c>
      <c r="P39" s="61" t="s">
        <v>76</v>
      </c>
    </row>
    <row r="40" spans="1:16" s="23" customFormat="1" ht="18" customHeight="1">
      <c r="A40" s="69"/>
      <c r="B40" s="64" t="s">
        <v>77</v>
      </c>
      <c r="C40" s="64"/>
      <c r="D40" s="65"/>
      <c r="E40" s="59">
        <f t="shared" si="4"/>
        <v>19268.10931</v>
      </c>
      <c r="F40" s="66">
        <v>107.61185</v>
      </c>
      <c r="G40" s="66">
        <v>1272.1704</v>
      </c>
      <c r="H40" s="66">
        <v>252.47667000000001</v>
      </c>
      <c r="I40" s="59">
        <v>125.52</v>
      </c>
      <c r="J40" s="66">
        <v>193.39439000000002</v>
      </c>
      <c r="K40" s="66">
        <v>17316.936000000002</v>
      </c>
      <c r="L40" s="67">
        <f t="shared" si="6"/>
        <v>19146.057250000002</v>
      </c>
      <c r="M40" s="66">
        <v>1482.94542</v>
      </c>
      <c r="N40" s="66">
        <v>15390.51684</v>
      </c>
      <c r="O40" s="66">
        <v>2272.5949900000001</v>
      </c>
      <c r="P40" s="61" t="s">
        <v>78</v>
      </c>
    </row>
    <row r="41" spans="1:16" s="23" customFormat="1" ht="18" customHeight="1">
      <c r="A41" s="69"/>
      <c r="B41" s="64" t="s">
        <v>79</v>
      </c>
      <c r="C41" s="64"/>
      <c r="D41" s="65"/>
      <c r="E41" s="59">
        <f t="shared" si="4"/>
        <v>18195.584800000001</v>
      </c>
      <c r="F41" s="66">
        <v>222.89863</v>
      </c>
      <c r="G41" s="66">
        <v>248.82900000000001</v>
      </c>
      <c r="H41" s="66">
        <v>222.20317</v>
      </c>
      <c r="I41" s="59">
        <v>0</v>
      </c>
      <c r="J41" s="66">
        <v>453.85500000000002</v>
      </c>
      <c r="K41" s="66">
        <v>17047.798999999999</v>
      </c>
      <c r="L41" s="67">
        <f t="shared" si="6"/>
        <v>20175.878460000004</v>
      </c>
      <c r="M41" s="66">
        <v>707.96249999999998</v>
      </c>
      <c r="N41" s="66">
        <v>16827.540300000001</v>
      </c>
      <c r="O41" s="66">
        <v>2640.3756600000002</v>
      </c>
      <c r="P41" s="61" t="s">
        <v>80</v>
      </c>
    </row>
    <row r="42" spans="1:16" s="55" customFormat="1" ht="18" customHeight="1">
      <c r="A42" s="51" t="s">
        <v>81</v>
      </c>
      <c r="B42" s="50"/>
      <c r="C42" s="50"/>
      <c r="D42" s="52"/>
      <c r="E42" s="49">
        <f t="shared" ref="E42:K42" si="7">SUM(E43:E45)</f>
        <v>44784.167719999998</v>
      </c>
      <c r="F42" s="49">
        <f t="shared" si="7"/>
        <v>493.58407</v>
      </c>
      <c r="G42" s="49">
        <f t="shared" si="7"/>
        <v>654.01239999999996</v>
      </c>
      <c r="H42" s="49">
        <f t="shared" si="7"/>
        <v>729.85320000000002</v>
      </c>
      <c r="I42" s="49">
        <f t="shared" si="7"/>
        <v>0</v>
      </c>
      <c r="J42" s="49">
        <f t="shared" si="7"/>
        <v>512.69149999999991</v>
      </c>
      <c r="K42" s="49">
        <f t="shared" si="7"/>
        <v>42394.026550000002</v>
      </c>
      <c r="L42" s="49">
        <f t="shared" si="6"/>
        <v>47013.506410000002</v>
      </c>
      <c r="M42" s="49">
        <f>SUM(M43:M45)</f>
        <v>6218.0525399999997</v>
      </c>
      <c r="N42" s="49">
        <f>SUM(N43:N45)</f>
        <v>39163.379820000002</v>
      </c>
      <c r="O42" s="49">
        <f>SUM(O43:O45)</f>
        <v>1632.0740499999999</v>
      </c>
      <c r="P42" s="54" t="s">
        <v>82</v>
      </c>
    </row>
    <row r="43" spans="1:16" s="23" customFormat="1" ht="18" customHeight="1">
      <c r="A43" s="63"/>
      <c r="B43" s="64" t="s">
        <v>83</v>
      </c>
      <c r="C43" s="63"/>
      <c r="D43" s="70"/>
      <c r="E43" s="59">
        <f t="shared" ref="E43:E99" si="8">SUM(F43:K43)</f>
        <v>21020.431700000001</v>
      </c>
      <c r="F43" s="71">
        <v>132.38487000000001</v>
      </c>
      <c r="G43" s="71">
        <v>349.46359999999999</v>
      </c>
      <c r="H43" s="71">
        <v>181.83197000000001</v>
      </c>
      <c r="I43" s="71">
        <v>0</v>
      </c>
      <c r="J43" s="71">
        <v>157.99299999999999</v>
      </c>
      <c r="K43" s="71">
        <v>20198.758260000002</v>
      </c>
      <c r="L43" s="67">
        <f t="shared" si="6"/>
        <v>26857.163400000001</v>
      </c>
      <c r="M43" s="71">
        <v>3749.9048900000003</v>
      </c>
      <c r="N43" s="71">
        <v>21770.18446</v>
      </c>
      <c r="O43" s="71">
        <v>1337.0740499999999</v>
      </c>
      <c r="P43" s="61" t="s">
        <v>84</v>
      </c>
    </row>
    <row r="44" spans="1:16" s="23" customFormat="1" ht="18" customHeight="1">
      <c r="A44" s="63"/>
      <c r="B44" s="64" t="s">
        <v>85</v>
      </c>
      <c r="C44" s="64"/>
      <c r="D44" s="65"/>
      <c r="E44" s="59">
        <f t="shared" si="8"/>
        <v>9340.6708099999996</v>
      </c>
      <c r="F44" s="71">
        <v>68.102999999999994</v>
      </c>
      <c r="G44" s="71">
        <v>57.161000000000001</v>
      </c>
      <c r="H44" s="71">
        <v>23.45402</v>
      </c>
      <c r="I44" s="71">
        <v>0</v>
      </c>
      <c r="J44" s="71">
        <v>218.59950000000001</v>
      </c>
      <c r="K44" s="71">
        <v>8973.3532899999991</v>
      </c>
      <c r="L44" s="67">
        <f t="shared" si="6"/>
        <v>4886.6174000000001</v>
      </c>
      <c r="M44" s="71">
        <v>448.28523999999999</v>
      </c>
      <c r="N44" s="71">
        <v>4438.3321599999999</v>
      </c>
      <c r="O44" s="71">
        <v>0</v>
      </c>
      <c r="P44" s="61" t="s">
        <v>86</v>
      </c>
    </row>
    <row r="45" spans="1:16" s="23" customFormat="1" ht="18" customHeight="1">
      <c r="A45" s="63"/>
      <c r="B45" s="64" t="s">
        <v>87</v>
      </c>
      <c r="C45" s="64"/>
      <c r="D45" s="65"/>
      <c r="E45" s="59">
        <f t="shared" si="8"/>
        <v>14423.065210000001</v>
      </c>
      <c r="F45" s="71">
        <v>293.09620000000001</v>
      </c>
      <c r="G45" s="71">
        <v>247.3878</v>
      </c>
      <c r="H45" s="71">
        <v>524.56720999999993</v>
      </c>
      <c r="I45" s="71">
        <v>0</v>
      </c>
      <c r="J45" s="71">
        <v>136.09899999999999</v>
      </c>
      <c r="K45" s="71">
        <v>13221.915000000001</v>
      </c>
      <c r="L45" s="67">
        <f t="shared" si="6"/>
        <v>15269.72561</v>
      </c>
      <c r="M45" s="71">
        <v>2019.86241</v>
      </c>
      <c r="N45" s="71">
        <v>12954.8632</v>
      </c>
      <c r="O45" s="71">
        <v>295</v>
      </c>
      <c r="P45" s="61" t="s">
        <v>88</v>
      </c>
    </row>
    <row r="46" spans="1:16" s="55" customFormat="1" ht="18" customHeight="1">
      <c r="A46" s="51" t="s">
        <v>89</v>
      </c>
      <c r="B46" s="51"/>
      <c r="C46" s="51"/>
      <c r="D46" s="68"/>
      <c r="E46" s="49">
        <f t="shared" si="8"/>
        <v>154310.24364999999</v>
      </c>
      <c r="F46" s="49">
        <f t="shared" ref="F46:K46" si="9">SUM(F47:F62)</f>
        <v>3060.1174500000006</v>
      </c>
      <c r="G46" s="49">
        <f t="shared" si="9"/>
        <v>1778.6301000000003</v>
      </c>
      <c r="H46" s="49">
        <f t="shared" si="9"/>
        <v>4463.4243399999996</v>
      </c>
      <c r="I46" s="49">
        <f t="shared" si="9"/>
        <v>25.437000000000001</v>
      </c>
      <c r="J46" s="49">
        <f t="shared" si="9"/>
        <v>3091.2718</v>
      </c>
      <c r="K46" s="49">
        <f t="shared" si="9"/>
        <v>141891.36296</v>
      </c>
      <c r="L46" s="49">
        <f>SUM(M46:O46)</f>
        <v>180539.70793999999</v>
      </c>
      <c r="M46" s="49">
        <f>SUM(M47:M62)</f>
        <v>8281.0350299999991</v>
      </c>
      <c r="N46" s="49">
        <f>SUM(N47:N62)</f>
        <v>140819.52856000001</v>
      </c>
      <c r="O46" s="49">
        <f>SUM(O47:O62)</f>
        <v>31439.144349999995</v>
      </c>
      <c r="P46" s="54" t="s">
        <v>90</v>
      </c>
    </row>
    <row r="47" spans="1:16" s="23" customFormat="1" ht="18" customHeight="1">
      <c r="A47" s="63"/>
      <c r="B47" s="64" t="s">
        <v>91</v>
      </c>
      <c r="C47" s="64"/>
      <c r="D47" s="65"/>
      <c r="E47" s="59">
        <f t="shared" si="8"/>
        <v>17322.770280000001</v>
      </c>
      <c r="F47" s="71">
        <v>639.27109999999993</v>
      </c>
      <c r="G47" s="71">
        <v>379.64100000000002</v>
      </c>
      <c r="H47" s="71">
        <v>925.55318</v>
      </c>
      <c r="I47" s="49">
        <v>0</v>
      </c>
      <c r="J47" s="71">
        <v>104.486</v>
      </c>
      <c r="K47" s="71">
        <v>15273.819</v>
      </c>
      <c r="L47" s="67">
        <f>SUM(M47:O47)</f>
        <v>27739.752830000001</v>
      </c>
      <c r="M47" s="71">
        <v>2442.3266899999999</v>
      </c>
      <c r="N47" s="71">
        <v>19796.336139999999</v>
      </c>
      <c r="O47" s="71">
        <v>5501.09</v>
      </c>
      <c r="P47" s="61" t="s">
        <v>92</v>
      </c>
    </row>
    <row r="48" spans="1:16" s="23" customFormat="1" ht="18" customHeight="1">
      <c r="A48" s="63"/>
      <c r="B48" s="64" t="s">
        <v>93</v>
      </c>
      <c r="C48" s="64"/>
      <c r="D48" s="65"/>
      <c r="E48" s="59">
        <f t="shared" si="8"/>
        <v>36185.81018</v>
      </c>
      <c r="F48" s="71">
        <v>219.1943</v>
      </c>
      <c r="G48" s="71">
        <v>325.71358000000004</v>
      </c>
      <c r="H48" s="71">
        <v>597.03255000000001</v>
      </c>
      <c r="I48" s="49">
        <v>0</v>
      </c>
      <c r="J48" s="71">
        <v>654.78</v>
      </c>
      <c r="K48" s="71">
        <v>34389.089749999999</v>
      </c>
      <c r="L48" s="67">
        <f>SUM(M48:O48)</f>
        <v>42449.53284</v>
      </c>
      <c r="M48" s="71">
        <v>1372.3810000000001</v>
      </c>
      <c r="N48" s="71">
        <v>28015.857840000001</v>
      </c>
      <c r="O48" s="71">
        <v>13061.294</v>
      </c>
      <c r="P48" s="61" t="s">
        <v>94</v>
      </c>
    </row>
    <row r="49" spans="1:16" s="23" customFormat="1" ht="18" customHeight="1">
      <c r="A49" s="63"/>
      <c r="B49" s="64" t="s">
        <v>95</v>
      </c>
      <c r="C49" s="64"/>
      <c r="D49" s="65"/>
      <c r="E49" s="59">
        <f t="shared" si="8"/>
        <v>15455.19296</v>
      </c>
      <c r="F49" s="71">
        <v>402.40309999999999</v>
      </c>
      <c r="G49" s="71">
        <v>176.18600000000001</v>
      </c>
      <c r="H49" s="71">
        <v>692.06985999999995</v>
      </c>
      <c r="I49" s="71">
        <v>25.437000000000001</v>
      </c>
      <c r="J49" s="71">
        <v>392.78699999999998</v>
      </c>
      <c r="K49" s="71">
        <v>13766.31</v>
      </c>
      <c r="L49" s="67">
        <f>SUM(M49:O49)</f>
        <v>20910.655889999998</v>
      </c>
      <c r="M49" s="71">
        <v>537.91740000000004</v>
      </c>
      <c r="N49" s="71">
        <v>19083.92224</v>
      </c>
      <c r="O49" s="71">
        <v>1288.8162500000001</v>
      </c>
      <c r="P49" s="61" t="s">
        <v>96</v>
      </c>
    </row>
    <row r="50" spans="1:16" s="23" customFormat="1" ht="18" customHeight="1">
      <c r="A50" s="63"/>
      <c r="B50" s="64" t="s">
        <v>97</v>
      </c>
      <c r="C50" s="64"/>
      <c r="D50" s="65"/>
      <c r="E50" s="59">
        <f t="shared" si="8"/>
        <v>22203.101580000002</v>
      </c>
      <c r="F50" s="71">
        <v>1494.4281100000001</v>
      </c>
      <c r="G50" s="71">
        <v>445.96775000000002</v>
      </c>
      <c r="H50" s="71">
        <v>1113.6687199999999</v>
      </c>
      <c r="I50" s="49">
        <v>0</v>
      </c>
      <c r="J50" s="71">
        <v>174.518</v>
      </c>
      <c r="K50" s="71">
        <v>18974.519</v>
      </c>
      <c r="L50" s="67">
        <f>SUM(M50:O50)</f>
        <v>22903.01496</v>
      </c>
      <c r="M50" s="71">
        <v>1310.7139399999999</v>
      </c>
      <c r="N50" s="71">
        <v>20625.631020000001</v>
      </c>
      <c r="O50" s="71">
        <v>966.67</v>
      </c>
      <c r="P50" s="61" t="s">
        <v>98</v>
      </c>
    </row>
    <row r="51" spans="1:16" s="2" customFormat="1" ht="23.1" customHeight="1">
      <c r="A51" s="1" t="s">
        <v>0</v>
      </c>
      <c r="C51" s="3">
        <v>16.2</v>
      </c>
      <c r="D51" s="1" t="s">
        <v>65</v>
      </c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6"/>
    </row>
    <row r="52" spans="1:16" s="8" customFormat="1" ht="23.1" customHeight="1">
      <c r="A52" s="7" t="s">
        <v>2</v>
      </c>
      <c r="C52" s="9">
        <v>16.2</v>
      </c>
      <c r="D52" s="7" t="s">
        <v>66</v>
      </c>
      <c r="E52" s="1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</row>
    <row r="53" spans="1:16" ht="19.5" customHeight="1">
      <c r="P53" s="15" t="s">
        <v>4</v>
      </c>
    </row>
    <row r="54" spans="1:16" s="23" customFormat="1" ht="20.100000000000001" customHeight="1">
      <c r="A54" s="16" t="s">
        <v>5</v>
      </c>
      <c r="B54" s="16"/>
      <c r="C54" s="16"/>
      <c r="D54" s="17"/>
      <c r="E54" s="18" t="s">
        <v>6</v>
      </c>
      <c r="F54" s="19"/>
      <c r="G54" s="19"/>
      <c r="H54" s="19"/>
      <c r="I54" s="19"/>
      <c r="J54" s="19"/>
      <c r="K54" s="19"/>
      <c r="L54" s="20" t="s">
        <v>7</v>
      </c>
      <c r="M54" s="21"/>
      <c r="N54" s="21"/>
      <c r="O54" s="21"/>
      <c r="P54" s="22" t="s">
        <v>8</v>
      </c>
    </row>
    <row r="55" spans="1:16" s="23" customFormat="1" ht="20.100000000000001" customHeight="1">
      <c r="A55" s="24"/>
      <c r="B55" s="24"/>
      <c r="C55" s="24"/>
      <c r="D55" s="25"/>
      <c r="E55" s="26" t="s">
        <v>9</v>
      </c>
      <c r="F55" s="27"/>
      <c r="G55" s="27"/>
      <c r="H55" s="27"/>
      <c r="I55" s="27"/>
      <c r="J55" s="27"/>
      <c r="K55" s="27"/>
      <c r="L55" s="28" t="s">
        <v>10</v>
      </c>
      <c r="M55" s="29"/>
      <c r="N55" s="29"/>
      <c r="O55" s="29"/>
      <c r="P55" s="30"/>
    </row>
    <row r="56" spans="1:16" s="23" customFormat="1" ht="20.100000000000001" customHeight="1">
      <c r="A56" s="24"/>
      <c r="B56" s="24"/>
      <c r="C56" s="24"/>
      <c r="D56" s="25"/>
      <c r="E56" s="31"/>
      <c r="F56" s="32"/>
      <c r="G56" s="32"/>
      <c r="H56" s="32"/>
      <c r="I56" s="32"/>
      <c r="J56" s="32"/>
      <c r="K56" s="33"/>
      <c r="L56" s="34"/>
      <c r="M56" s="35" t="s">
        <v>7</v>
      </c>
      <c r="N56" s="35"/>
      <c r="O56" s="35" t="s">
        <v>7</v>
      </c>
      <c r="P56" s="30"/>
    </row>
    <row r="57" spans="1:16" s="23" customFormat="1" ht="20.100000000000001" customHeight="1">
      <c r="A57" s="24"/>
      <c r="B57" s="24"/>
      <c r="C57" s="24"/>
      <c r="D57" s="25"/>
      <c r="E57" s="31" t="s">
        <v>11</v>
      </c>
      <c r="F57" s="32" t="s">
        <v>12</v>
      </c>
      <c r="G57" s="32" t="s">
        <v>13</v>
      </c>
      <c r="H57" s="32" t="s">
        <v>14</v>
      </c>
      <c r="I57" s="32" t="s">
        <v>15</v>
      </c>
      <c r="J57" s="32" t="s">
        <v>16</v>
      </c>
      <c r="K57" s="32" t="s">
        <v>17</v>
      </c>
      <c r="L57" s="32" t="s">
        <v>11</v>
      </c>
      <c r="M57" s="35" t="s">
        <v>18</v>
      </c>
      <c r="N57" s="35" t="s">
        <v>19</v>
      </c>
      <c r="O57" s="35" t="s">
        <v>20</v>
      </c>
      <c r="P57" s="30"/>
    </row>
    <row r="58" spans="1:16" s="23" customFormat="1" ht="18" customHeight="1">
      <c r="A58" s="24"/>
      <c r="B58" s="24"/>
      <c r="C58" s="24"/>
      <c r="D58" s="25"/>
      <c r="E58" s="31" t="s">
        <v>21</v>
      </c>
      <c r="F58" s="32" t="s">
        <v>22</v>
      </c>
      <c r="G58" s="32" t="s">
        <v>23</v>
      </c>
      <c r="H58" s="32" t="s">
        <v>24</v>
      </c>
      <c r="I58" s="32" t="s">
        <v>25</v>
      </c>
      <c r="J58" s="32" t="s">
        <v>26</v>
      </c>
      <c r="K58" s="32" t="s">
        <v>27</v>
      </c>
      <c r="L58" s="32" t="s">
        <v>21</v>
      </c>
      <c r="M58" s="35" t="s">
        <v>28</v>
      </c>
      <c r="N58" s="35" t="s">
        <v>29</v>
      </c>
      <c r="O58" s="35" t="s">
        <v>30</v>
      </c>
      <c r="P58" s="30"/>
    </row>
    <row r="59" spans="1:16" s="23" customFormat="1" ht="17.25" customHeight="1">
      <c r="A59" s="36"/>
      <c r="B59" s="36"/>
      <c r="C59" s="36"/>
      <c r="D59" s="37"/>
      <c r="E59" s="38"/>
      <c r="F59" s="39" t="s">
        <v>31</v>
      </c>
      <c r="G59" s="39" t="s">
        <v>32</v>
      </c>
      <c r="H59" s="39"/>
      <c r="I59" s="39" t="s">
        <v>33</v>
      </c>
      <c r="J59" s="39"/>
      <c r="K59" s="39"/>
      <c r="L59" s="39"/>
      <c r="M59" s="40" t="s">
        <v>34</v>
      </c>
      <c r="N59" s="40" t="s">
        <v>10</v>
      </c>
      <c r="O59" s="40" t="s">
        <v>35</v>
      </c>
      <c r="P59" s="41"/>
    </row>
    <row r="60" spans="1:16" s="23" customFormat="1" ht="18.95" customHeight="1">
      <c r="A60" s="63"/>
      <c r="B60" s="64" t="s">
        <v>99</v>
      </c>
      <c r="C60" s="64"/>
      <c r="D60" s="65"/>
      <c r="E60" s="59">
        <f t="shared" si="8"/>
        <v>27924.184870000001</v>
      </c>
      <c r="F60" s="59">
        <v>207.17359999999999</v>
      </c>
      <c r="G60" s="59">
        <v>373.01400000000001</v>
      </c>
      <c r="H60" s="59">
        <v>353.73683</v>
      </c>
      <c r="I60" s="49">
        <v>0</v>
      </c>
      <c r="J60" s="59">
        <v>645.95699999999999</v>
      </c>
      <c r="K60" s="59">
        <v>26344.30344</v>
      </c>
      <c r="L60" s="67">
        <f>SUM(M60:O60)</f>
        <v>31369.595799999999</v>
      </c>
      <c r="M60" s="59">
        <v>1185.752</v>
      </c>
      <c r="N60" s="59">
        <v>22188.8397</v>
      </c>
      <c r="O60" s="59">
        <v>7995.0040999999992</v>
      </c>
      <c r="P60" s="61" t="s">
        <v>100</v>
      </c>
    </row>
    <row r="61" spans="1:16" s="23" customFormat="1" ht="18.95" customHeight="1">
      <c r="A61" s="63"/>
      <c r="B61" s="64" t="s">
        <v>101</v>
      </c>
      <c r="C61" s="64"/>
      <c r="D61" s="65"/>
      <c r="E61" s="59">
        <f>SUM(F61:K61)</f>
        <v>20340.23964</v>
      </c>
      <c r="F61" s="59">
        <v>53.156660000000002</v>
      </c>
      <c r="G61" s="59">
        <v>64.271770000000004</v>
      </c>
      <c r="H61" s="59">
        <v>273.77903999999995</v>
      </c>
      <c r="I61" s="49">
        <v>0</v>
      </c>
      <c r="J61" s="59">
        <v>635.82580000000007</v>
      </c>
      <c r="K61" s="59">
        <v>19313.20637</v>
      </c>
      <c r="L61" s="67">
        <f>SUM(M61:O61)</f>
        <v>19233.934569999998</v>
      </c>
      <c r="M61" s="59">
        <v>642.06399999999996</v>
      </c>
      <c r="N61" s="59">
        <v>16062.00057</v>
      </c>
      <c r="O61" s="59">
        <v>2529.87</v>
      </c>
      <c r="P61" s="61" t="s">
        <v>102</v>
      </c>
    </row>
    <row r="62" spans="1:16" s="23" customFormat="1" ht="18.95" customHeight="1">
      <c r="A62" s="63"/>
      <c r="B62" s="64" t="s">
        <v>103</v>
      </c>
      <c r="C62" s="64"/>
      <c r="D62" s="65"/>
      <c r="E62" s="59">
        <f t="shared" si="8"/>
        <v>14878.94414</v>
      </c>
      <c r="F62" s="59">
        <v>44.490580000000001</v>
      </c>
      <c r="G62" s="59">
        <v>13.836</v>
      </c>
      <c r="H62" s="59">
        <v>507.58416</v>
      </c>
      <c r="I62" s="49">
        <v>0</v>
      </c>
      <c r="J62" s="59">
        <v>482.91800000000001</v>
      </c>
      <c r="K62" s="59">
        <v>13830.115400000001</v>
      </c>
      <c r="L62" s="67">
        <f>SUM(M62:O62)</f>
        <v>15933.22105</v>
      </c>
      <c r="M62" s="59">
        <v>789.88</v>
      </c>
      <c r="N62" s="59">
        <v>15046.941050000001</v>
      </c>
      <c r="O62" s="59">
        <v>96.4</v>
      </c>
      <c r="P62" s="61" t="s">
        <v>104</v>
      </c>
    </row>
    <row r="63" spans="1:16" s="55" customFormat="1" ht="18.95" customHeight="1">
      <c r="A63" s="51" t="s">
        <v>105</v>
      </c>
      <c r="B63" s="51"/>
      <c r="C63" s="51"/>
      <c r="D63" s="68"/>
      <c r="E63" s="49">
        <f>SUM(F63:K63)</f>
        <v>206052.48566999997</v>
      </c>
      <c r="F63" s="49">
        <f t="shared" ref="F63:K63" si="10">SUM(F64:F70)</f>
        <v>12165.940259999999</v>
      </c>
      <c r="G63" s="49">
        <f t="shared" si="10"/>
        <v>8097.3953999999994</v>
      </c>
      <c r="H63" s="49">
        <f t="shared" si="10"/>
        <v>3981.7078699999997</v>
      </c>
      <c r="I63" s="49">
        <f t="shared" si="10"/>
        <v>280.5831</v>
      </c>
      <c r="J63" s="49">
        <f t="shared" si="10"/>
        <v>2832.1602499999999</v>
      </c>
      <c r="K63" s="49">
        <f t="shared" si="10"/>
        <v>178694.69878999997</v>
      </c>
      <c r="L63" s="49">
        <f>SUM(M63:O63)</f>
        <v>279025.87232999998</v>
      </c>
      <c r="M63" s="49">
        <f>SUM(M64:M70)</f>
        <v>36328.915699999998</v>
      </c>
      <c r="N63" s="49">
        <f>SUM(N64:N70)</f>
        <v>228095.06503</v>
      </c>
      <c r="O63" s="49">
        <f>SUM(O64:O70)</f>
        <v>14601.891600000001</v>
      </c>
      <c r="P63" s="54" t="s">
        <v>106</v>
      </c>
    </row>
    <row r="64" spans="1:16" s="23" customFormat="1" ht="18.95" customHeight="1">
      <c r="A64" s="63"/>
      <c r="B64" s="64" t="s">
        <v>107</v>
      </c>
      <c r="C64" s="64"/>
      <c r="D64" s="65"/>
      <c r="E64" s="59">
        <f>SUM(F64:K64)</f>
        <v>107952.87307</v>
      </c>
      <c r="F64" s="59">
        <v>9966.3887899999991</v>
      </c>
      <c r="G64" s="59">
        <v>5537.7264999999998</v>
      </c>
      <c r="H64" s="59">
        <v>1693.55601</v>
      </c>
      <c r="I64" s="59">
        <v>0</v>
      </c>
      <c r="J64" s="59">
        <v>660.68299999999999</v>
      </c>
      <c r="K64" s="59">
        <v>90094.518769999995</v>
      </c>
      <c r="L64" s="66">
        <f>SUM(M64:O64)</f>
        <v>135068.24484999999</v>
      </c>
      <c r="M64" s="59">
        <v>25044.2107</v>
      </c>
      <c r="N64" s="59">
        <v>108653.19954999999</v>
      </c>
      <c r="O64" s="59">
        <v>1370.8346000000001</v>
      </c>
      <c r="P64" s="72" t="s">
        <v>108</v>
      </c>
    </row>
    <row r="65" spans="1:16" s="23" customFormat="1" ht="18.95" customHeight="1">
      <c r="A65" s="63"/>
      <c r="B65" s="64" t="s">
        <v>109</v>
      </c>
      <c r="C65" s="64"/>
      <c r="D65" s="65"/>
      <c r="E65" s="59">
        <f t="shared" si="8"/>
        <v>12240.882460000001</v>
      </c>
      <c r="F65" s="71">
        <v>138.27670000000001</v>
      </c>
      <c r="G65" s="71">
        <v>110.637</v>
      </c>
      <c r="H65" s="71">
        <v>133.11276000000001</v>
      </c>
      <c r="I65" s="59">
        <v>0</v>
      </c>
      <c r="J65" s="71">
        <v>3.8519999999999999</v>
      </c>
      <c r="K65" s="71">
        <v>11855.004000000001</v>
      </c>
      <c r="L65" s="67">
        <f t="shared" ref="L65:L72" si="11">SUM(M65:O65)</f>
        <v>30133.467839999998</v>
      </c>
      <c r="M65" s="71">
        <v>4648.6263899999994</v>
      </c>
      <c r="N65" s="71">
        <v>25219.84145</v>
      </c>
      <c r="O65" s="71">
        <v>265</v>
      </c>
      <c r="P65" s="72" t="s">
        <v>110</v>
      </c>
    </row>
    <row r="66" spans="1:16" s="23" customFormat="1" ht="18.95" customHeight="1">
      <c r="A66" s="63"/>
      <c r="B66" s="64" t="s">
        <v>111</v>
      </c>
      <c r="C66" s="64"/>
      <c r="D66" s="65"/>
      <c r="E66" s="59">
        <f t="shared" si="8"/>
        <v>20004.471850000002</v>
      </c>
      <c r="F66" s="59">
        <v>119.94349000000001</v>
      </c>
      <c r="G66" s="59">
        <v>256.72250000000003</v>
      </c>
      <c r="H66" s="59">
        <v>480.2749</v>
      </c>
      <c r="I66" s="59">
        <v>0</v>
      </c>
      <c r="J66" s="59">
        <v>322.55200000000002</v>
      </c>
      <c r="K66" s="59">
        <v>18824.97896</v>
      </c>
      <c r="L66" s="66">
        <f t="shared" si="11"/>
        <v>25467.105640000002</v>
      </c>
      <c r="M66" s="59">
        <v>956.24487999999997</v>
      </c>
      <c r="N66" s="59">
        <v>18926.760760000001</v>
      </c>
      <c r="O66" s="59">
        <v>5584.1</v>
      </c>
      <c r="P66" s="61" t="s">
        <v>112</v>
      </c>
    </row>
    <row r="67" spans="1:16" s="23" customFormat="1" ht="18.95" customHeight="1">
      <c r="A67" s="63"/>
      <c r="B67" s="64" t="s">
        <v>113</v>
      </c>
      <c r="C67" s="64"/>
      <c r="D67" s="65"/>
      <c r="E67" s="59">
        <f t="shared" si="8"/>
        <v>23916.133040000001</v>
      </c>
      <c r="F67" s="59">
        <v>502.77782999999999</v>
      </c>
      <c r="G67" s="59">
        <v>227.80439999999999</v>
      </c>
      <c r="H67" s="59">
        <v>987.19472999999994</v>
      </c>
      <c r="I67" s="59">
        <v>280.5831</v>
      </c>
      <c r="J67" s="59">
        <v>469.41399999999999</v>
      </c>
      <c r="K67" s="59">
        <v>21448.358980000001</v>
      </c>
      <c r="L67" s="66">
        <f t="shared" si="11"/>
        <v>30208.104179999998</v>
      </c>
      <c r="M67" s="59">
        <v>2530.5581099999999</v>
      </c>
      <c r="N67" s="59">
        <v>26325.00707</v>
      </c>
      <c r="O67" s="59">
        <v>1352.539</v>
      </c>
      <c r="P67" s="61" t="s">
        <v>114</v>
      </c>
    </row>
    <row r="68" spans="1:16" s="23" customFormat="1" ht="18.95" customHeight="1">
      <c r="A68" s="63"/>
      <c r="B68" s="64" t="s">
        <v>115</v>
      </c>
      <c r="C68" s="64"/>
      <c r="D68" s="65"/>
      <c r="E68" s="59">
        <f t="shared" si="8"/>
        <v>5740.8623400000006</v>
      </c>
      <c r="F68" s="59">
        <v>650.12019999999995</v>
      </c>
      <c r="G68" s="59">
        <v>203.31700000000001</v>
      </c>
      <c r="H68" s="59">
        <v>212.69463000000002</v>
      </c>
      <c r="I68" s="59">
        <v>0</v>
      </c>
      <c r="J68" s="59">
        <v>315.99651</v>
      </c>
      <c r="K68" s="59">
        <v>4358.7340000000004</v>
      </c>
      <c r="L68" s="66">
        <f t="shared" si="11"/>
        <v>23885.179649999995</v>
      </c>
      <c r="M68" s="59">
        <v>1230.03532</v>
      </c>
      <c r="N68" s="59">
        <v>18012.096329999997</v>
      </c>
      <c r="O68" s="59">
        <v>4643.0479999999998</v>
      </c>
      <c r="P68" s="61" t="s">
        <v>116</v>
      </c>
    </row>
    <row r="69" spans="1:16" s="23" customFormat="1" ht="18.95" customHeight="1">
      <c r="A69" s="63"/>
      <c r="B69" s="64" t="s">
        <v>117</v>
      </c>
      <c r="C69" s="64"/>
      <c r="D69" s="65"/>
      <c r="E69" s="59">
        <f t="shared" si="8"/>
        <v>16841.73805</v>
      </c>
      <c r="F69" s="59">
        <v>714.44664</v>
      </c>
      <c r="G69" s="59">
        <v>130.02000000000001</v>
      </c>
      <c r="H69" s="59">
        <v>288.69673</v>
      </c>
      <c r="I69" s="59">
        <v>0</v>
      </c>
      <c r="J69" s="59">
        <v>416.875</v>
      </c>
      <c r="K69" s="59">
        <v>15291.69968</v>
      </c>
      <c r="L69" s="66">
        <f t="shared" si="11"/>
        <v>18752.11549</v>
      </c>
      <c r="M69" s="59">
        <v>981.49365</v>
      </c>
      <c r="N69" s="59">
        <v>17120.751840000001</v>
      </c>
      <c r="O69" s="59">
        <v>649.87</v>
      </c>
      <c r="P69" s="61" t="s">
        <v>118</v>
      </c>
    </row>
    <row r="70" spans="1:16" s="23" customFormat="1" ht="18.95" customHeight="1">
      <c r="A70" s="63"/>
      <c r="B70" s="64" t="s">
        <v>101</v>
      </c>
      <c r="C70" s="64"/>
      <c r="D70" s="65"/>
      <c r="E70" s="59">
        <f t="shared" si="8"/>
        <v>19355.524859999998</v>
      </c>
      <c r="F70" s="59">
        <v>73.986609999999999</v>
      </c>
      <c r="G70" s="59">
        <v>1631.1679999999999</v>
      </c>
      <c r="H70" s="59">
        <v>186.17810999999998</v>
      </c>
      <c r="I70" s="59">
        <v>0</v>
      </c>
      <c r="J70" s="59">
        <v>642.78773999999999</v>
      </c>
      <c r="K70" s="59">
        <v>16821.404399999999</v>
      </c>
      <c r="L70" s="66">
        <f t="shared" si="11"/>
        <v>15511.65468</v>
      </c>
      <c r="M70" s="59">
        <v>937.74665000000005</v>
      </c>
      <c r="N70" s="59">
        <v>13837.408029999999</v>
      </c>
      <c r="O70" s="59">
        <v>736.5</v>
      </c>
      <c r="P70" s="61" t="s">
        <v>102</v>
      </c>
    </row>
    <row r="71" spans="1:16" s="55" customFormat="1" ht="18.95" customHeight="1">
      <c r="A71" s="51" t="s">
        <v>119</v>
      </c>
      <c r="B71" s="51"/>
      <c r="C71" s="51"/>
      <c r="D71" s="68"/>
      <c r="E71" s="49">
        <f t="shared" si="8"/>
        <v>72583.897540000005</v>
      </c>
      <c r="F71" s="49">
        <f t="shared" ref="F71:K71" si="12">SUM(F72:F74)</f>
        <v>1200.9087399999999</v>
      </c>
      <c r="G71" s="49">
        <f t="shared" si="12"/>
        <v>901.28950000000009</v>
      </c>
      <c r="H71" s="49">
        <f t="shared" si="12"/>
        <v>2486.60851</v>
      </c>
      <c r="I71" s="49">
        <f t="shared" si="12"/>
        <v>0</v>
      </c>
      <c r="J71" s="49">
        <f t="shared" si="12"/>
        <v>642.30843000000004</v>
      </c>
      <c r="K71" s="49">
        <f t="shared" si="12"/>
        <v>67352.782360000012</v>
      </c>
      <c r="L71" s="49">
        <f t="shared" si="11"/>
        <v>70524.073180000007</v>
      </c>
      <c r="M71" s="49">
        <f>SUM(M72:M74)</f>
        <v>4058.8620000000001</v>
      </c>
      <c r="N71" s="49">
        <f>SUM(N72:N74)</f>
        <v>55942.830679999999</v>
      </c>
      <c r="O71" s="49">
        <f>SUM(O72:O74)</f>
        <v>10522.380499999999</v>
      </c>
      <c r="P71" s="54" t="s">
        <v>120</v>
      </c>
    </row>
    <row r="72" spans="1:16" s="23" customFormat="1" ht="18.95" customHeight="1">
      <c r="A72" s="69"/>
      <c r="B72" s="64" t="s">
        <v>121</v>
      </c>
      <c r="C72" s="64"/>
      <c r="D72" s="65"/>
      <c r="E72" s="59">
        <f t="shared" si="8"/>
        <v>30560.404150000002</v>
      </c>
      <c r="F72" s="71">
        <v>168.3597</v>
      </c>
      <c r="G72" s="71">
        <v>20.038</v>
      </c>
      <c r="H72" s="71">
        <v>521.86694</v>
      </c>
      <c r="I72" s="67">
        <v>0</v>
      </c>
      <c r="J72" s="71">
        <v>471.226</v>
      </c>
      <c r="K72" s="71">
        <v>29378.913510000002</v>
      </c>
      <c r="L72" s="67">
        <f t="shared" si="11"/>
        <v>23140.269270000001</v>
      </c>
      <c r="M72" s="71">
        <v>1811.6214199999999</v>
      </c>
      <c r="N72" s="71">
        <v>16284.942880000001</v>
      </c>
      <c r="O72" s="71">
        <v>5043.7049699999998</v>
      </c>
      <c r="P72" s="61" t="s">
        <v>122</v>
      </c>
    </row>
    <row r="73" spans="1:16" s="23" customFormat="1" ht="18.95" customHeight="1">
      <c r="A73" s="69"/>
      <c r="B73" s="64" t="s">
        <v>123</v>
      </c>
      <c r="C73" s="64"/>
      <c r="D73" s="65"/>
      <c r="E73" s="59">
        <f t="shared" si="8"/>
        <v>23064.429920000002</v>
      </c>
      <c r="F73" s="59">
        <v>205.82979</v>
      </c>
      <c r="G73" s="59">
        <v>588.19500000000005</v>
      </c>
      <c r="H73" s="59">
        <v>443.05296999999996</v>
      </c>
      <c r="I73" s="66">
        <v>0</v>
      </c>
      <c r="J73" s="59">
        <v>44.46631</v>
      </c>
      <c r="K73" s="59">
        <v>21782.885850000002</v>
      </c>
      <c r="L73" s="67">
        <f>SUM(M73:O73)</f>
        <v>15573.43996</v>
      </c>
      <c r="M73" s="71">
        <v>1013.69901</v>
      </c>
      <c r="N73" s="71">
        <v>14301.398949999999</v>
      </c>
      <c r="O73" s="71">
        <v>258.34199999999998</v>
      </c>
      <c r="P73" s="61" t="s">
        <v>124</v>
      </c>
    </row>
    <row r="74" spans="1:16" s="23" customFormat="1" ht="18.95" customHeight="1">
      <c r="A74" s="69"/>
      <c r="B74" s="64" t="s">
        <v>125</v>
      </c>
      <c r="C74" s="64"/>
      <c r="D74" s="65"/>
      <c r="E74" s="59">
        <f t="shared" si="8"/>
        <v>18959.063470000001</v>
      </c>
      <c r="F74" s="59">
        <v>826.71924999999999</v>
      </c>
      <c r="G74" s="59">
        <v>293.05650000000003</v>
      </c>
      <c r="H74" s="59">
        <v>1521.6886000000002</v>
      </c>
      <c r="I74" s="66">
        <v>0</v>
      </c>
      <c r="J74" s="59">
        <v>126.61612</v>
      </c>
      <c r="K74" s="59">
        <v>16190.983</v>
      </c>
      <c r="L74" s="66">
        <f t="shared" ref="L74:L123" si="13">SUM(M74:O74)</f>
        <v>31810.363950000003</v>
      </c>
      <c r="M74" s="59">
        <v>1233.5415700000001</v>
      </c>
      <c r="N74" s="59">
        <v>25356.488850000002</v>
      </c>
      <c r="O74" s="59">
        <v>5220.3335299999999</v>
      </c>
      <c r="P74" s="61" t="s">
        <v>124</v>
      </c>
    </row>
    <row r="75" spans="1:16" s="2" customFormat="1" ht="23.1" customHeight="1">
      <c r="A75" s="1" t="s">
        <v>0</v>
      </c>
      <c r="C75" s="3">
        <v>16.2</v>
      </c>
      <c r="D75" s="1" t="s">
        <v>65</v>
      </c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6"/>
    </row>
    <row r="76" spans="1:16" s="8" customFormat="1" ht="23.1" customHeight="1">
      <c r="A76" s="7" t="s">
        <v>2</v>
      </c>
      <c r="C76" s="9">
        <v>16.2</v>
      </c>
      <c r="D76" s="7" t="s">
        <v>66</v>
      </c>
      <c r="E76" s="1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2"/>
    </row>
    <row r="77" spans="1:16" ht="17.25" customHeight="1">
      <c r="P77" s="15" t="s">
        <v>4</v>
      </c>
    </row>
    <row r="78" spans="1:16" s="23" customFormat="1" ht="20.100000000000001" customHeight="1">
      <c r="A78" s="16" t="s">
        <v>5</v>
      </c>
      <c r="B78" s="16"/>
      <c r="C78" s="16"/>
      <c r="D78" s="17"/>
      <c r="E78" s="18" t="s">
        <v>6</v>
      </c>
      <c r="F78" s="19"/>
      <c r="G78" s="19"/>
      <c r="H78" s="19"/>
      <c r="I78" s="19"/>
      <c r="J78" s="19"/>
      <c r="K78" s="19"/>
      <c r="L78" s="20" t="s">
        <v>7</v>
      </c>
      <c r="M78" s="21"/>
      <c r="N78" s="21"/>
      <c r="O78" s="21"/>
      <c r="P78" s="22" t="s">
        <v>8</v>
      </c>
    </row>
    <row r="79" spans="1:16" s="23" customFormat="1" ht="20.100000000000001" customHeight="1">
      <c r="A79" s="24"/>
      <c r="B79" s="24"/>
      <c r="C79" s="24"/>
      <c r="D79" s="25"/>
      <c r="E79" s="26" t="s">
        <v>9</v>
      </c>
      <c r="F79" s="27"/>
      <c r="G79" s="27"/>
      <c r="H79" s="27"/>
      <c r="I79" s="27"/>
      <c r="J79" s="27"/>
      <c r="K79" s="27"/>
      <c r="L79" s="28" t="s">
        <v>10</v>
      </c>
      <c r="M79" s="29"/>
      <c r="N79" s="29"/>
      <c r="O79" s="29"/>
      <c r="P79" s="30"/>
    </row>
    <row r="80" spans="1:16" s="23" customFormat="1" ht="20.100000000000001" customHeight="1">
      <c r="A80" s="24"/>
      <c r="B80" s="24"/>
      <c r="C80" s="24"/>
      <c r="D80" s="25"/>
      <c r="E80" s="31"/>
      <c r="F80" s="32"/>
      <c r="G80" s="32"/>
      <c r="H80" s="32"/>
      <c r="I80" s="32"/>
      <c r="J80" s="32"/>
      <c r="K80" s="33"/>
      <c r="L80" s="34"/>
      <c r="M80" s="35" t="s">
        <v>7</v>
      </c>
      <c r="N80" s="35"/>
      <c r="O80" s="35" t="s">
        <v>7</v>
      </c>
      <c r="P80" s="30"/>
    </row>
    <row r="81" spans="1:16" s="23" customFormat="1" ht="20.100000000000001" customHeight="1">
      <c r="A81" s="24"/>
      <c r="B81" s="24"/>
      <c r="C81" s="24"/>
      <c r="D81" s="25"/>
      <c r="E81" s="31" t="s">
        <v>11</v>
      </c>
      <c r="F81" s="32" t="s">
        <v>12</v>
      </c>
      <c r="G81" s="32" t="s">
        <v>13</v>
      </c>
      <c r="H81" s="32" t="s">
        <v>14</v>
      </c>
      <c r="I81" s="32" t="s">
        <v>15</v>
      </c>
      <c r="J81" s="32" t="s">
        <v>16</v>
      </c>
      <c r="K81" s="32" t="s">
        <v>17</v>
      </c>
      <c r="L81" s="32" t="s">
        <v>11</v>
      </c>
      <c r="M81" s="35" t="s">
        <v>18</v>
      </c>
      <c r="N81" s="35" t="s">
        <v>19</v>
      </c>
      <c r="O81" s="35" t="s">
        <v>20</v>
      </c>
      <c r="P81" s="30"/>
    </row>
    <row r="82" spans="1:16" s="23" customFormat="1" ht="18" customHeight="1">
      <c r="A82" s="24"/>
      <c r="B82" s="24"/>
      <c r="C82" s="24"/>
      <c r="D82" s="25"/>
      <c r="E82" s="31" t="s">
        <v>21</v>
      </c>
      <c r="F82" s="32" t="s">
        <v>22</v>
      </c>
      <c r="G82" s="32" t="s">
        <v>23</v>
      </c>
      <c r="H82" s="32" t="s">
        <v>24</v>
      </c>
      <c r="I82" s="32" t="s">
        <v>25</v>
      </c>
      <c r="J82" s="32" t="s">
        <v>26</v>
      </c>
      <c r="K82" s="32" t="s">
        <v>27</v>
      </c>
      <c r="L82" s="32" t="s">
        <v>21</v>
      </c>
      <c r="M82" s="35" t="s">
        <v>28</v>
      </c>
      <c r="N82" s="35" t="s">
        <v>29</v>
      </c>
      <c r="O82" s="35" t="s">
        <v>30</v>
      </c>
      <c r="P82" s="30"/>
    </row>
    <row r="83" spans="1:16" s="23" customFormat="1" ht="17.25" customHeight="1">
      <c r="A83" s="36"/>
      <c r="B83" s="36"/>
      <c r="C83" s="36"/>
      <c r="D83" s="37"/>
      <c r="E83" s="38"/>
      <c r="F83" s="39" t="s">
        <v>31</v>
      </c>
      <c r="G83" s="39" t="s">
        <v>32</v>
      </c>
      <c r="H83" s="39"/>
      <c r="I83" s="39" t="s">
        <v>33</v>
      </c>
      <c r="J83" s="39"/>
      <c r="K83" s="39"/>
      <c r="L83" s="39"/>
      <c r="M83" s="40" t="s">
        <v>34</v>
      </c>
      <c r="N83" s="40" t="s">
        <v>10</v>
      </c>
      <c r="O83" s="40" t="s">
        <v>35</v>
      </c>
      <c r="P83" s="41"/>
    </row>
    <row r="84" spans="1:16" s="55" customFormat="1" ht="18" customHeight="1">
      <c r="A84" s="51" t="s">
        <v>126</v>
      </c>
      <c r="B84" s="50"/>
      <c r="C84" s="50"/>
      <c r="D84" s="52"/>
      <c r="E84" s="49">
        <f t="shared" si="8"/>
        <v>220737.31358999998</v>
      </c>
      <c r="F84" s="49">
        <f t="shared" ref="F84:K84" si="14">SUM(F85:F90)</f>
        <v>39225.162609999999</v>
      </c>
      <c r="G84" s="49">
        <f t="shared" si="14"/>
        <v>2483.2754</v>
      </c>
      <c r="H84" s="49">
        <f t="shared" si="14"/>
        <v>3761.0388899999998</v>
      </c>
      <c r="I84" s="49">
        <f t="shared" si="14"/>
        <v>908.04099999999994</v>
      </c>
      <c r="J84" s="49">
        <f t="shared" si="14"/>
        <v>2517.95856</v>
      </c>
      <c r="K84" s="49">
        <f t="shared" si="14"/>
        <v>171841.83713</v>
      </c>
      <c r="L84" s="49">
        <f t="shared" si="13"/>
        <v>250728.29492000001</v>
      </c>
      <c r="M84" s="49">
        <f>SUM(M85:M90)</f>
        <v>18412.689760000001</v>
      </c>
      <c r="N84" s="49">
        <f>SUM(N85:N90)</f>
        <v>197747.56801000002</v>
      </c>
      <c r="O84" s="49">
        <f>SUM(O85:O90)</f>
        <v>34568.037149999996</v>
      </c>
      <c r="P84" s="54" t="s">
        <v>127</v>
      </c>
    </row>
    <row r="85" spans="1:16" s="23" customFormat="1" ht="18" customHeight="1">
      <c r="A85" s="63"/>
      <c r="B85" s="64" t="s">
        <v>128</v>
      </c>
      <c r="C85" s="63"/>
      <c r="D85" s="70"/>
      <c r="E85" s="59">
        <f t="shared" si="8"/>
        <v>27527.3308</v>
      </c>
      <c r="F85" s="71">
        <v>978.97505000000001</v>
      </c>
      <c r="G85" s="71">
        <v>650.94500000000005</v>
      </c>
      <c r="H85" s="71">
        <v>1218.87275</v>
      </c>
      <c r="I85" s="59">
        <v>0</v>
      </c>
      <c r="J85" s="71">
        <v>975.29100000000005</v>
      </c>
      <c r="K85" s="71">
        <v>23703.246999999999</v>
      </c>
      <c r="L85" s="67">
        <f t="shared" si="13"/>
        <v>33295.392700000004</v>
      </c>
      <c r="M85" s="71">
        <v>1350.7140900000002</v>
      </c>
      <c r="N85" s="71">
        <v>31482.37861</v>
      </c>
      <c r="O85" s="71">
        <v>462.3</v>
      </c>
      <c r="P85" s="61" t="s">
        <v>129</v>
      </c>
    </row>
    <row r="86" spans="1:16" s="23" customFormat="1" ht="18" customHeight="1">
      <c r="A86" s="63"/>
      <c r="B86" s="64" t="s">
        <v>130</v>
      </c>
      <c r="C86" s="63"/>
      <c r="D86" s="70"/>
      <c r="E86" s="59">
        <f t="shared" si="8"/>
        <v>58281.733370000002</v>
      </c>
      <c r="F86" s="59">
        <v>24489.401699999999</v>
      </c>
      <c r="G86" s="59">
        <v>154.92359999999999</v>
      </c>
      <c r="H86" s="59">
        <v>1102.25325</v>
      </c>
      <c r="I86" s="59">
        <v>0</v>
      </c>
      <c r="J86" s="59">
        <v>833.17399999999998</v>
      </c>
      <c r="K86" s="59">
        <v>31701.980820000001</v>
      </c>
      <c r="L86" s="66">
        <f t="shared" si="13"/>
        <v>60790.684430000008</v>
      </c>
      <c r="M86" s="59">
        <v>4526.5044699999999</v>
      </c>
      <c r="N86" s="59">
        <v>44844.121810000004</v>
      </c>
      <c r="O86" s="59">
        <v>11420.058150000001</v>
      </c>
      <c r="P86" s="61" t="s">
        <v>131</v>
      </c>
    </row>
    <row r="87" spans="1:16" s="23" customFormat="1" ht="18" customHeight="1">
      <c r="A87" s="63"/>
      <c r="B87" s="64" t="s">
        <v>132</v>
      </c>
      <c r="C87" s="63"/>
      <c r="D87" s="70"/>
      <c r="E87" s="59">
        <f t="shared" si="8"/>
        <v>31479.24613</v>
      </c>
      <c r="F87" s="59">
        <v>1773.0436999999999</v>
      </c>
      <c r="G87" s="59">
        <v>700.02919999999995</v>
      </c>
      <c r="H87" s="59">
        <v>507.17322999999999</v>
      </c>
      <c r="I87" s="59">
        <v>0</v>
      </c>
      <c r="J87" s="59">
        <v>205.91399999999999</v>
      </c>
      <c r="K87" s="59">
        <v>28293.085999999999</v>
      </c>
      <c r="L87" s="66">
        <f t="shared" si="13"/>
        <v>32789.358489999999</v>
      </c>
      <c r="M87" s="59">
        <v>3966.32278</v>
      </c>
      <c r="N87" s="59">
        <v>28400.986710000001</v>
      </c>
      <c r="O87" s="59">
        <v>422.04899999999998</v>
      </c>
      <c r="P87" s="61" t="s">
        <v>133</v>
      </c>
    </row>
    <row r="88" spans="1:16" s="23" customFormat="1" ht="18" customHeight="1">
      <c r="A88" s="63"/>
      <c r="B88" s="64" t="s">
        <v>134</v>
      </c>
      <c r="C88" s="63"/>
      <c r="D88" s="70"/>
      <c r="E88" s="59">
        <f t="shared" si="8"/>
        <v>39451.293319999997</v>
      </c>
      <c r="F88" s="59">
        <v>5994.5893900000001</v>
      </c>
      <c r="G88" s="59">
        <v>284.01759999999996</v>
      </c>
      <c r="H88" s="59">
        <v>250.68751999999998</v>
      </c>
      <c r="I88" s="59">
        <v>91.331999999999994</v>
      </c>
      <c r="J88" s="59">
        <v>192.6354</v>
      </c>
      <c r="K88" s="59">
        <v>32638.03141</v>
      </c>
      <c r="L88" s="66">
        <f t="shared" si="13"/>
        <v>55621.634050000008</v>
      </c>
      <c r="M88" s="59">
        <v>4933.3673499999995</v>
      </c>
      <c r="N88" s="59">
        <v>37298.466700000004</v>
      </c>
      <c r="O88" s="59">
        <v>13389.8</v>
      </c>
      <c r="P88" s="61" t="s">
        <v>135</v>
      </c>
    </row>
    <row r="89" spans="1:16" s="23" customFormat="1" ht="18" customHeight="1">
      <c r="A89" s="63"/>
      <c r="B89" s="64" t="s">
        <v>136</v>
      </c>
      <c r="C89" s="63"/>
      <c r="D89" s="70"/>
      <c r="E89" s="59">
        <f t="shared" si="8"/>
        <v>36913.395129999997</v>
      </c>
      <c r="F89" s="59">
        <v>5739.7748499999998</v>
      </c>
      <c r="G89" s="59">
        <v>658.59500000000003</v>
      </c>
      <c r="H89" s="59">
        <v>366.34046000000001</v>
      </c>
      <c r="I89" s="59">
        <v>0</v>
      </c>
      <c r="J89" s="59">
        <v>158.14616000000001</v>
      </c>
      <c r="K89" s="59">
        <v>29990.538659999998</v>
      </c>
      <c r="L89" s="66">
        <f t="shared" si="13"/>
        <v>45559.899590000001</v>
      </c>
      <c r="M89" s="59">
        <v>2893.12057</v>
      </c>
      <c r="N89" s="59">
        <v>35354.739020000001</v>
      </c>
      <c r="O89" s="59">
        <v>7312.04</v>
      </c>
      <c r="P89" s="61" t="s">
        <v>137</v>
      </c>
    </row>
    <row r="90" spans="1:16" s="23" customFormat="1" ht="18" customHeight="1">
      <c r="A90" s="63"/>
      <c r="B90" s="64" t="s">
        <v>138</v>
      </c>
      <c r="C90" s="63"/>
      <c r="D90" s="70"/>
      <c r="E90" s="59">
        <f t="shared" si="8"/>
        <v>27084.314839999999</v>
      </c>
      <c r="F90" s="59">
        <v>249.37792000000002</v>
      </c>
      <c r="G90" s="59">
        <v>34.765000000000001</v>
      </c>
      <c r="H90" s="59">
        <v>315.71168</v>
      </c>
      <c r="I90" s="59">
        <v>816.70899999999995</v>
      </c>
      <c r="J90" s="59">
        <v>152.798</v>
      </c>
      <c r="K90" s="59">
        <v>25514.953239999999</v>
      </c>
      <c r="L90" s="66">
        <f t="shared" si="13"/>
        <v>22671.325660000002</v>
      </c>
      <c r="M90" s="59">
        <v>742.66049999999996</v>
      </c>
      <c r="N90" s="59">
        <v>20366.87516</v>
      </c>
      <c r="O90" s="59">
        <v>1561.79</v>
      </c>
      <c r="P90" s="61" t="s">
        <v>139</v>
      </c>
    </row>
    <row r="91" spans="1:16" s="55" customFormat="1" ht="18" customHeight="1">
      <c r="A91" s="51" t="s">
        <v>140</v>
      </c>
      <c r="B91" s="51"/>
      <c r="C91" s="50"/>
      <c r="D91" s="52"/>
      <c r="E91" s="49">
        <f t="shared" si="8"/>
        <v>61794.27882</v>
      </c>
      <c r="F91" s="49">
        <f t="shared" ref="F91:K91" si="15">SUM(F92:F94)</f>
        <v>4024.9587799999999</v>
      </c>
      <c r="G91" s="49">
        <f t="shared" si="15"/>
        <v>349.80340000000001</v>
      </c>
      <c r="H91" s="49">
        <f t="shared" si="15"/>
        <v>1757.6746399999997</v>
      </c>
      <c r="I91" s="49">
        <f t="shared" si="15"/>
        <v>421.58021000000002</v>
      </c>
      <c r="J91" s="49">
        <f t="shared" si="15"/>
        <v>818.89497000000006</v>
      </c>
      <c r="K91" s="49">
        <f t="shared" si="15"/>
        <v>54421.366820000003</v>
      </c>
      <c r="L91" s="49">
        <f t="shared" si="13"/>
        <v>68234.127189999999</v>
      </c>
      <c r="M91" s="49">
        <f>SUM(M92:M94)</f>
        <v>5236.7673199999999</v>
      </c>
      <c r="N91" s="49">
        <f>SUM(N92:N94)</f>
        <v>56561.971869999994</v>
      </c>
      <c r="O91" s="49">
        <f>SUM(O92:O94)</f>
        <v>6435.3879999999999</v>
      </c>
      <c r="P91" s="54" t="s">
        <v>141</v>
      </c>
    </row>
    <row r="92" spans="1:16" s="23" customFormat="1" ht="18" customHeight="1">
      <c r="A92" s="64"/>
      <c r="B92" s="64" t="s">
        <v>142</v>
      </c>
      <c r="C92" s="63"/>
      <c r="D92" s="70"/>
      <c r="E92" s="59">
        <f t="shared" si="8"/>
        <v>23011.959469999998</v>
      </c>
      <c r="F92" s="71">
        <v>3558.34465</v>
      </c>
      <c r="G92" s="71">
        <v>263.2894</v>
      </c>
      <c r="H92" s="71">
        <v>1234.4559199999999</v>
      </c>
      <c r="I92" s="49">
        <v>0</v>
      </c>
      <c r="J92" s="71">
        <v>94.403279999999995</v>
      </c>
      <c r="K92" s="71">
        <v>17861.466219999998</v>
      </c>
      <c r="L92" s="71">
        <f t="shared" si="13"/>
        <v>28124.051020000003</v>
      </c>
      <c r="M92" s="71">
        <v>2487.5669199999998</v>
      </c>
      <c r="N92" s="71">
        <v>22961.484100000001</v>
      </c>
      <c r="O92" s="71">
        <v>2675</v>
      </c>
      <c r="P92" s="61" t="s">
        <v>143</v>
      </c>
    </row>
    <row r="93" spans="1:16" s="23" customFormat="1" ht="18" customHeight="1">
      <c r="A93" s="63"/>
      <c r="B93" s="64" t="s">
        <v>144</v>
      </c>
      <c r="C93" s="63"/>
      <c r="D93" s="70"/>
      <c r="E93" s="59">
        <f t="shared" si="8"/>
        <v>25680.940340000005</v>
      </c>
      <c r="F93" s="71">
        <v>355.93253000000004</v>
      </c>
      <c r="G93" s="71">
        <v>65.245999999999995</v>
      </c>
      <c r="H93" s="71">
        <v>319.47831000000002</v>
      </c>
      <c r="I93" s="71">
        <v>421.58021000000002</v>
      </c>
      <c r="J93" s="71">
        <v>391.29169000000002</v>
      </c>
      <c r="K93" s="71">
        <v>24127.411600000003</v>
      </c>
      <c r="L93" s="71">
        <f t="shared" si="13"/>
        <v>20366.950659999999</v>
      </c>
      <c r="M93" s="71">
        <v>1219.4526000000001</v>
      </c>
      <c r="N93" s="71">
        <v>17056.198059999999</v>
      </c>
      <c r="O93" s="71">
        <v>2091.3000000000002</v>
      </c>
      <c r="P93" s="61" t="s">
        <v>145</v>
      </c>
    </row>
    <row r="94" spans="1:16" s="23" customFormat="1" ht="18" customHeight="1">
      <c r="A94" s="63"/>
      <c r="B94" s="64" t="s">
        <v>146</v>
      </c>
      <c r="C94" s="63"/>
      <c r="D94" s="70"/>
      <c r="E94" s="59">
        <f t="shared" si="8"/>
        <v>13101.379010000001</v>
      </c>
      <c r="F94" s="59">
        <v>110.6816</v>
      </c>
      <c r="G94" s="59">
        <v>21.268000000000001</v>
      </c>
      <c r="H94" s="59">
        <v>203.74041</v>
      </c>
      <c r="I94" s="59">
        <v>0</v>
      </c>
      <c r="J94" s="59">
        <v>333.2</v>
      </c>
      <c r="K94" s="59">
        <v>12432.489</v>
      </c>
      <c r="L94" s="71">
        <f t="shared" si="13"/>
        <v>19743.125510000002</v>
      </c>
      <c r="M94" s="59">
        <v>1529.7478000000001</v>
      </c>
      <c r="N94" s="59">
        <v>16544.289710000001</v>
      </c>
      <c r="O94" s="59">
        <v>1669.088</v>
      </c>
      <c r="P94" s="61" t="s">
        <v>147</v>
      </c>
    </row>
    <row r="95" spans="1:16" s="55" customFormat="1" ht="18" customHeight="1">
      <c r="A95" s="51" t="s">
        <v>148</v>
      </c>
      <c r="B95" s="51"/>
      <c r="C95" s="50"/>
      <c r="D95" s="52"/>
      <c r="E95" s="49">
        <f t="shared" si="8"/>
        <v>61293.020150000004</v>
      </c>
      <c r="F95" s="49">
        <f t="shared" ref="F95:K95" si="16">SUM(F96:F99)</f>
        <v>2307.4822499999996</v>
      </c>
      <c r="G95" s="49">
        <f t="shared" si="16"/>
        <v>1184.6989000000001</v>
      </c>
      <c r="H95" s="49">
        <f t="shared" si="16"/>
        <v>2367.6284100000003</v>
      </c>
      <c r="I95" s="49">
        <f t="shared" si="16"/>
        <v>5.7249999999999996</v>
      </c>
      <c r="J95" s="49">
        <f t="shared" si="16"/>
        <v>253.93959000000001</v>
      </c>
      <c r="K95" s="49">
        <f t="shared" si="16"/>
        <v>55173.546000000002</v>
      </c>
      <c r="L95" s="49">
        <f t="shared" si="13"/>
        <v>82735.900399999999</v>
      </c>
      <c r="M95" s="49">
        <f>SUM(M96:M99)</f>
        <v>4340.4957400000003</v>
      </c>
      <c r="N95" s="49">
        <f>SUM(N96:N99)</f>
        <v>68006.725659999996</v>
      </c>
      <c r="O95" s="49">
        <f>SUM(O96:O99)</f>
        <v>10388.679</v>
      </c>
      <c r="P95" s="54" t="s">
        <v>149</v>
      </c>
    </row>
    <row r="96" spans="1:16" s="23" customFormat="1" ht="18" customHeight="1">
      <c r="A96" s="63"/>
      <c r="B96" s="64" t="s">
        <v>150</v>
      </c>
      <c r="C96" s="63"/>
      <c r="D96" s="70"/>
      <c r="E96" s="59">
        <f>SUM(F96:K96)</f>
        <v>18841.356889999999</v>
      </c>
      <c r="F96" s="59">
        <v>1638.0946399999998</v>
      </c>
      <c r="G96" s="59">
        <v>902.44839999999999</v>
      </c>
      <c r="H96" s="59">
        <v>1594.0558500000002</v>
      </c>
      <c r="I96" s="59">
        <v>5.7249999999999996</v>
      </c>
      <c r="J96" s="59">
        <v>41.03</v>
      </c>
      <c r="K96" s="59">
        <v>14660.003000000001</v>
      </c>
      <c r="L96" s="67">
        <f>SUM(M96:O96)</f>
        <v>24842.945519999997</v>
      </c>
      <c r="M96" s="59">
        <v>1805.82169</v>
      </c>
      <c r="N96" s="59">
        <v>20553.198829999998</v>
      </c>
      <c r="O96" s="59">
        <v>2483.9250000000002</v>
      </c>
      <c r="P96" s="61" t="s">
        <v>151</v>
      </c>
    </row>
    <row r="97" spans="1:16" s="23" customFormat="1" ht="18" customHeight="1">
      <c r="A97" s="64"/>
      <c r="B97" s="64" t="s">
        <v>152</v>
      </c>
      <c r="C97" s="63"/>
      <c r="D97" s="70"/>
      <c r="E97" s="59">
        <f t="shared" si="8"/>
        <v>7788.3235800000002</v>
      </c>
      <c r="F97" s="71">
        <v>110.145</v>
      </c>
      <c r="G97" s="71">
        <v>48.296500000000002</v>
      </c>
      <c r="H97" s="71">
        <v>124.65249</v>
      </c>
      <c r="I97" s="59">
        <v>0</v>
      </c>
      <c r="J97" s="71">
        <v>61.269589999999994</v>
      </c>
      <c r="K97" s="71">
        <v>7443.96</v>
      </c>
      <c r="L97" s="67">
        <f t="shared" si="13"/>
        <v>13851.418</v>
      </c>
      <c r="M97" s="71">
        <v>706.01816000000008</v>
      </c>
      <c r="N97" s="71">
        <v>12464.39984</v>
      </c>
      <c r="O97" s="71">
        <v>681</v>
      </c>
      <c r="P97" s="61" t="s">
        <v>153</v>
      </c>
    </row>
    <row r="98" spans="1:16" s="23" customFormat="1" ht="18" customHeight="1">
      <c r="A98" s="63"/>
      <c r="B98" s="64" t="s">
        <v>154</v>
      </c>
      <c r="C98" s="63"/>
      <c r="D98" s="70"/>
      <c r="E98" s="59">
        <f t="shared" si="8"/>
        <v>19762.33757</v>
      </c>
      <c r="F98" s="71">
        <v>425.02251000000001</v>
      </c>
      <c r="G98" s="71">
        <v>180.11199999999999</v>
      </c>
      <c r="H98" s="71">
        <v>243.17305999999999</v>
      </c>
      <c r="I98" s="59">
        <v>0</v>
      </c>
      <c r="J98" s="71">
        <v>113.28</v>
      </c>
      <c r="K98" s="71">
        <v>18800.75</v>
      </c>
      <c r="L98" s="67">
        <f t="shared" si="13"/>
        <v>24785.826199999996</v>
      </c>
      <c r="M98" s="71">
        <v>1138.886</v>
      </c>
      <c r="N98" s="71">
        <v>20478.050199999998</v>
      </c>
      <c r="O98" s="71">
        <v>3168.89</v>
      </c>
      <c r="P98" s="61" t="s">
        <v>155</v>
      </c>
    </row>
    <row r="99" spans="1:16" s="23" customFormat="1" ht="18" customHeight="1">
      <c r="A99" s="63"/>
      <c r="B99" s="64" t="s">
        <v>156</v>
      </c>
      <c r="C99" s="63"/>
      <c r="D99" s="70"/>
      <c r="E99" s="59">
        <f t="shared" si="8"/>
        <v>14901.002110000001</v>
      </c>
      <c r="F99" s="71">
        <v>134.2201</v>
      </c>
      <c r="G99" s="71">
        <v>53.841999999999999</v>
      </c>
      <c r="H99" s="71">
        <v>405.74700999999999</v>
      </c>
      <c r="I99" s="59">
        <v>0</v>
      </c>
      <c r="J99" s="71">
        <v>38.36</v>
      </c>
      <c r="K99" s="71">
        <v>14268.833000000001</v>
      </c>
      <c r="L99" s="67">
        <f t="shared" si="13"/>
        <v>19255.71068</v>
      </c>
      <c r="M99" s="71">
        <v>689.76989000000003</v>
      </c>
      <c r="N99" s="71">
        <v>14511.076789999999</v>
      </c>
      <c r="O99" s="71">
        <v>4054.864</v>
      </c>
      <c r="P99" s="61" t="s">
        <v>157</v>
      </c>
    </row>
    <row r="100" spans="1:16" s="2" customFormat="1" ht="23.1" customHeight="1">
      <c r="A100" s="1" t="s">
        <v>0</v>
      </c>
      <c r="C100" s="3">
        <v>16.2</v>
      </c>
      <c r="D100" s="1" t="s">
        <v>65</v>
      </c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6"/>
    </row>
    <row r="101" spans="1:16" s="8" customFormat="1" ht="23.1" customHeight="1">
      <c r="A101" s="7" t="s">
        <v>2</v>
      </c>
      <c r="C101" s="9">
        <v>16.2</v>
      </c>
      <c r="D101" s="7" t="s">
        <v>66</v>
      </c>
      <c r="E101" s="10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2"/>
    </row>
    <row r="102" spans="1:16" ht="17.25" customHeight="1">
      <c r="P102" s="15" t="s">
        <v>4</v>
      </c>
    </row>
    <row r="103" spans="1:16" s="23" customFormat="1" ht="20.100000000000001" customHeight="1">
      <c r="A103" s="16" t="s">
        <v>5</v>
      </c>
      <c r="B103" s="16"/>
      <c r="C103" s="16"/>
      <c r="D103" s="17"/>
      <c r="E103" s="18" t="s">
        <v>6</v>
      </c>
      <c r="F103" s="19"/>
      <c r="G103" s="19"/>
      <c r="H103" s="19"/>
      <c r="I103" s="19"/>
      <c r="J103" s="19"/>
      <c r="K103" s="19"/>
      <c r="L103" s="20" t="s">
        <v>7</v>
      </c>
      <c r="M103" s="21"/>
      <c r="N103" s="21"/>
      <c r="O103" s="21"/>
      <c r="P103" s="22" t="s">
        <v>8</v>
      </c>
    </row>
    <row r="104" spans="1:16" s="23" customFormat="1" ht="20.100000000000001" customHeight="1">
      <c r="A104" s="24"/>
      <c r="B104" s="24"/>
      <c r="C104" s="24"/>
      <c r="D104" s="25"/>
      <c r="E104" s="26" t="s">
        <v>9</v>
      </c>
      <c r="F104" s="27"/>
      <c r="G104" s="27"/>
      <c r="H104" s="27"/>
      <c r="I104" s="27"/>
      <c r="J104" s="27"/>
      <c r="K104" s="27"/>
      <c r="L104" s="28" t="s">
        <v>10</v>
      </c>
      <c r="M104" s="29"/>
      <c r="N104" s="29"/>
      <c r="O104" s="29"/>
      <c r="P104" s="30"/>
    </row>
    <row r="105" spans="1:16" s="23" customFormat="1" ht="20.100000000000001" customHeight="1">
      <c r="A105" s="24"/>
      <c r="B105" s="24"/>
      <c r="C105" s="24"/>
      <c r="D105" s="25"/>
      <c r="E105" s="31"/>
      <c r="F105" s="32"/>
      <c r="G105" s="32"/>
      <c r="H105" s="32"/>
      <c r="I105" s="32"/>
      <c r="J105" s="32"/>
      <c r="K105" s="33"/>
      <c r="L105" s="34"/>
      <c r="M105" s="35" t="s">
        <v>7</v>
      </c>
      <c r="N105" s="35"/>
      <c r="O105" s="35" t="s">
        <v>7</v>
      </c>
      <c r="P105" s="30"/>
    </row>
    <row r="106" spans="1:16" s="23" customFormat="1" ht="20.100000000000001" customHeight="1">
      <c r="A106" s="24"/>
      <c r="B106" s="24"/>
      <c r="C106" s="24"/>
      <c r="D106" s="25"/>
      <c r="E106" s="31" t="s">
        <v>11</v>
      </c>
      <c r="F106" s="32" t="s">
        <v>12</v>
      </c>
      <c r="G106" s="32" t="s">
        <v>13</v>
      </c>
      <c r="H106" s="32" t="s">
        <v>14</v>
      </c>
      <c r="I106" s="32" t="s">
        <v>15</v>
      </c>
      <c r="J106" s="32" t="s">
        <v>16</v>
      </c>
      <c r="K106" s="32" t="s">
        <v>17</v>
      </c>
      <c r="L106" s="32" t="s">
        <v>11</v>
      </c>
      <c r="M106" s="35" t="s">
        <v>18</v>
      </c>
      <c r="N106" s="35" t="s">
        <v>19</v>
      </c>
      <c r="O106" s="35" t="s">
        <v>20</v>
      </c>
      <c r="P106" s="30"/>
    </row>
    <row r="107" spans="1:16" s="23" customFormat="1" ht="18" customHeight="1">
      <c r="A107" s="24"/>
      <c r="B107" s="24"/>
      <c r="C107" s="24"/>
      <c r="D107" s="25"/>
      <c r="E107" s="31" t="s">
        <v>21</v>
      </c>
      <c r="F107" s="32" t="s">
        <v>22</v>
      </c>
      <c r="G107" s="32" t="s">
        <v>23</v>
      </c>
      <c r="H107" s="32" t="s">
        <v>24</v>
      </c>
      <c r="I107" s="32" t="s">
        <v>25</v>
      </c>
      <c r="J107" s="32" t="s">
        <v>26</v>
      </c>
      <c r="K107" s="32" t="s">
        <v>27</v>
      </c>
      <c r="L107" s="32" t="s">
        <v>21</v>
      </c>
      <c r="M107" s="35" t="s">
        <v>28</v>
      </c>
      <c r="N107" s="35" t="s">
        <v>29</v>
      </c>
      <c r="O107" s="35" t="s">
        <v>30</v>
      </c>
      <c r="P107" s="30"/>
    </row>
    <row r="108" spans="1:16" s="23" customFormat="1" ht="17.25" customHeight="1">
      <c r="A108" s="36"/>
      <c r="B108" s="36"/>
      <c r="C108" s="36"/>
      <c r="D108" s="37"/>
      <c r="E108" s="38"/>
      <c r="F108" s="39" t="s">
        <v>31</v>
      </c>
      <c r="G108" s="39" t="s">
        <v>32</v>
      </c>
      <c r="H108" s="39"/>
      <c r="I108" s="39" t="s">
        <v>33</v>
      </c>
      <c r="J108" s="39"/>
      <c r="K108" s="39"/>
      <c r="L108" s="39"/>
      <c r="M108" s="40" t="s">
        <v>34</v>
      </c>
      <c r="N108" s="40" t="s">
        <v>10</v>
      </c>
      <c r="O108" s="40" t="s">
        <v>35</v>
      </c>
      <c r="P108" s="41"/>
    </row>
    <row r="109" spans="1:16" s="55" customFormat="1" ht="18" customHeight="1">
      <c r="A109" s="51" t="s">
        <v>158</v>
      </c>
      <c r="B109" s="51"/>
      <c r="C109" s="50"/>
      <c r="D109" s="52"/>
      <c r="E109" s="49">
        <f t="shared" ref="E109:E154" si="17">SUM(F109:K109)</f>
        <v>15658.81745</v>
      </c>
      <c r="F109" s="49">
        <f t="shared" ref="F109:K109" si="18">SUM(F110:F110)</f>
        <v>424.47482000000002</v>
      </c>
      <c r="G109" s="49">
        <f t="shared" si="18"/>
        <v>441.28500000000003</v>
      </c>
      <c r="H109" s="49">
        <f t="shared" si="18"/>
        <v>82.309629999999999</v>
      </c>
      <c r="I109" s="49">
        <f t="shared" si="18"/>
        <v>0</v>
      </c>
      <c r="J109" s="49">
        <f t="shared" si="18"/>
        <v>358.86</v>
      </c>
      <c r="K109" s="49">
        <f t="shared" si="18"/>
        <v>14351.888000000001</v>
      </c>
      <c r="L109" s="49">
        <f t="shared" si="13"/>
        <v>15289.811170000001</v>
      </c>
      <c r="M109" s="49">
        <f>SUM(M110:M110)</f>
        <v>891.17021</v>
      </c>
      <c r="N109" s="49">
        <f>SUM(N110:N110)</f>
        <v>12179.88996</v>
      </c>
      <c r="O109" s="49">
        <f>SUM(O110:O110)</f>
        <v>2218.7510000000002</v>
      </c>
      <c r="P109" s="54" t="s">
        <v>159</v>
      </c>
    </row>
    <row r="110" spans="1:16" s="23" customFormat="1" ht="18" customHeight="1">
      <c r="A110" s="63"/>
      <c r="B110" s="64" t="s">
        <v>160</v>
      </c>
      <c r="C110" s="63"/>
      <c r="D110" s="70"/>
      <c r="E110" s="59">
        <f t="shared" si="17"/>
        <v>15658.81745</v>
      </c>
      <c r="F110" s="59">
        <v>424.47482000000002</v>
      </c>
      <c r="G110" s="59">
        <v>441.28500000000003</v>
      </c>
      <c r="H110" s="59">
        <v>82.309629999999999</v>
      </c>
      <c r="I110" s="66">
        <v>0</v>
      </c>
      <c r="J110" s="59">
        <v>358.86</v>
      </c>
      <c r="K110" s="59">
        <v>14351.888000000001</v>
      </c>
      <c r="L110" s="67">
        <f t="shared" si="13"/>
        <v>15289.811170000001</v>
      </c>
      <c r="M110" s="59">
        <v>891.17021</v>
      </c>
      <c r="N110" s="59">
        <v>12179.88996</v>
      </c>
      <c r="O110" s="59">
        <v>2218.7510000000002</v>
      </c>
      <c r="P110" s="61" t="s">
        <v>161</v>
      </c>
    </row>
    <row r="111" spans="1:16" s="55" customFormat="1" ht="18" customHeight="1">
      <c r="A111" s="51" t="s">
        <v>162</v>
      </c>
      <c r="B111" s="51"/>
      <c r="C111" s="50"/>
      <c r="D111" s="52"/>
      <c r="E111" s="49">
        <f t="shared" si="17"/>
        <v>8440.6908199999998</v>
      </c>
      <c r="F111" s="49">
        <f t="shared" ref="F111:K111" si="19">SUM(F112:F112)</f>
        <v>40.755499999999998</v>
      </c>
      <c r="G111" s="49">
        <f t="shared" si="19"/>
        <v>5.048</v>
      </c>
      <c r="H111" s="49">
        <f t="shared" si="19"/>
        <v>71.093320000000006</v>
      </c>
      <c r="I111" s="49">
        <f t="shared" si="19"/>
        <v>0</v>
      </c>
      <c r="J111" s="49">
        <f t="shared" si="19"/>
        <v>308.28300000000002</v>
      </c>
      <c r="K111" s="49">
        <f t="shared" si="19"/>
        <v>8015.5110000000004</v>
      </c>
      <c r="L111" s="49">
        <f t="shared" si="13"/>
        <v>12003.49836</v>
      </c>
      <c r="M111" s="49">
        <f>SUM(M112:M112)</f>
        <v>1353.2174</v>
      </c>
      <c r="N111" s="49">
        <f>SUM(N112:N112)</f>
        <v>9342.5419600000005</v>
      </c>
      <c r="O111" s="49">
        <f>SUM(O112:O112)</f>
        <v>1307.739</v>
      </c>
      <c r="P111" s="54" t="s">
        <v>163</v>
      </c>
    </row>
    <row r="112" spans="1:16" s="55" customFormat="1" ht="18" customHeight="1">
      <c r="A112" s="51"/>
      <c r="B112" s="64" t="s">
        <v>164</v>
      </c>
      <c r="C112" s="50"/>
      <c r="D112" s="52"/>
      <c r="E112" s="59">
        <f t="shared" si="17"/>
        <v>8440.6908199999998</v>
      </c>
      <c r="F112" s="71">
        <v>40.755499999999998</v>
      </c>
      <c r="G112" s="71">
        <v>5.048</v>
      </c>
      <c r="H112" s="71">
        <v>71.093320000000006</v>
      </c>
      <c r="I112" s="67">
        <v>0</v>
      </c>
      <c r="J112" s="71">
        <v>308.28300000000002</v>
      </c>
      <c r="K112" s="71">
        <v>8015.5110000000004</v>
      </c>
      <c r="L112" s="59">
        <f t="shared" si="13"/>
        <v>12003.49836</v>
      </c>
      <c r="M112" s="59">
        <v>1353.2174</v>
      </c>
      <c r="N112" s="59">
        <v>9342.5419600000005</v>
      </c>
      <c r="O112" s="59">
        <v>1307.739</v>
      </c>
      <c r="P112" s="61" t="s">
        <v>165</v>
      </c>
    </row>
    <row r="113" spans="1:16" s="55" customFormat="1" ht="18" customHeight="1">
      <c r="A113" s="51" t="s">
        <v>166</v>
      </c>
      <c r="B113" s="51"/>
      <c r="C113" s="73"/>
      <c r="D113" s="74"/>
      <c r="E113" s="49">
        <f t="shared" si="17"/>
        <v>134746.80548000001</v>
      </c>
      <c r="F113" s="49">
        <f t="shared" ref="F113:K113" si="20">SUM(F114)</f>
        <v>4526.1703499999994</v>
      </c>
      <c r="G113" s="49">
        <f t="shared" si="20"/>
        <v>3190.3698999999997</v>
      </c>
      <c r="H113" s="49">
        <f t="shared" si="20"/>
        <v>4455.3399200000003</v>
      </c>
      <c r="I113" s="49">
        <f t="shared" si="20"/>
        <v>4534.3389900000002</v>
      </c>
      <c r="J113" s="49">
        <f t="shared" si="20"/>
        <v>1049.40498</v>
      </c>
      <c r="K113" s="49">
        <f t="shared" si="20"/>
        <v>116991.18134000001</v>
      </c>
      <c r="L113" s="49">
        <f t="shared" si="13"/>
        <v>149292.85351999998</v>
      </c>
      <c r="M113" s="49">
        <f>SUM(M114)</f>
        <v>12592.466699999999</v>
      </c>
      <c r="N113" s="49">
        <f>SUM(N114)</f>
        <v>123264.04681999999</v>
      </c>
      <c r="O113" s="49">
        <f>SUM(O114)</f>
        <v>13436.34</v>
      </c>
      <c r="P113" s="54" t="s">
        <v>167</v>
      </c>
    </row>
    <row r="114" spans="1:16" s="55" customFormat="1" ht="18" customHeight="1">
      <c r="A114" s="51"/>
      <c r="B114" s="64" t="s">
        <v>168</v>
      </c>
      <c r="C114" s="73"/>
      <c r="D114" s="74"/>
      <c r="E114" s="59">
        <f t="shared" si="17"/>
        <v>134746.80548000001</v>
      </c>
      <c r="F114" s="59">
        <v>4526.1703499999994</v>
      </c>
      <c r="G114" s="59">
        <v>3190.3698999999997</v>
      </c>
      <c r="H114" s="59">
        <v>4455.3399200000003</v>
      </c>
      <c r="I114" s="59">
        <v>4534.3389900000002</v>
      </c>
      <c r="J114" s="59">
        <v>1049.40498</v>
      </c>
      <c r="K114" s="59">
        <v>116991.18134000001</v>
      </c>
      <c r="L114" s="59">
        <f t="shared" si="13"/>
        <v>149292.85351999998</v>
      </c>
      <c r="M114" s="59">
        <v>12592.466699999999</v>
      </c>
      <c r="N114" s="59">
        <v>123264.04681999999</v>
      </c>
      <c r="O114" s="59">
        <v>13436.34</v>
      </c>
      <c r="P114" s="61" t="s">
        <v>169</v>
      </c>
    </row>
    <row r="115" spans="1:16" s="55" customFormat="1" ht="20.100000000000001" customHeight="1">
      <c r="A115" s="51" t="s">
        <v>170</v>
      </c>
      <c r="B115" s="51"/>
      <c r="C115" s="50"/>
      <c r="D115" s="52"/>
      <c r="E115" s="49">
        <f t="shared" si="17"/>
        <v>27894.141370000001</v>
      </c>
      <c r="F115" s="49">
        <f t="shared" ref="F115:K115" si="21">SUM(F116)</f>
        <v>389.20699999999999</v>
      </c>
      <c r="G115" s="49">
        <f t="shared" si="21"/>
        <v>281.26900000000001</v>
      </c>
      <c r="H115" s="49">
        <f t="shared" si="21"/>
        <v>1013.153</v>
      </c>
      <c r="I115" s="49">
        <f t="shared" si="21"/>
        <v>0</v>
      </c>
      <c r="J115" s="49">
        <f t="shared" si="21"/>
        <v>254.89660000000001</v>
      </c>
      <c r="K115" s="49">
        <f t="shared" si="21"/>
        <v>25955.61577</v>
      </c>
      <c r="L115" s="49">
        <f t="shared" si="13"/>
        <v>23547.42398</v>
      </c>
      <c r="M115" s="49">
        <f>SUM(M116)</f>
        <v>1766.28223</v>
      </c>
      <c r="N115" s="49">
        <f>SUM(N116)</f>
        <v>19881.531749999998</v>
      </c>
      <c r="O115" s="49">
        <f>SUM(O116)</f>
        <v>1899.61</v>
      </c>
      <c r="P115" s="54" t="s">
        <v>171</v>
      </c>
    </row>
    <row r="116" spans="1:16" s="23" customFormat="1" ht="20.100000000000001" customHeight="1">
      <c r="A116" s="63"/>
      <c r="B116" s="64" t="s">
        <v>172</v>
      </c>
      <c r="C116" s="63"/>
      <c r="D116" s="70"/>
      <c r="E116" s="59">
        <f t="shared" si="17"/>
        <v>27894.141370000001</v>
      </c>
      <c r="F116" s="71">
        <v>389.20699999999999</v>
      </c>
      <c r="G116" s="71">
        <v>281.26900000000001</v>
      </c>
      <c r="H116" s="71">
        <v>1013.153</v>
      </c>
      <c r="I116" s="49">
        <v>0</v>
      </c>
      <c r="J116" s="71">
        <v>254.89660000000001</v>
      </c>
      <c r="K116" s="71">
        <v>25955.61577</v>
      </c>
      <c r="L116" s="67">
        <f t="shared" si="13"/>
        <v>23547.42398</v>
      </c>
      <c r="M116" s="71">
        <v>1766.28223</v>
      </c>
      <c r="N116" s="71">
        <v>19881.531749999998</v>
      </c>
      <c r="O116" s="71">
        <v>1899.61</v>
      </c>
      <c r="P116" s="61" t="s">
        <v>173</v>
      </c>
    </row>
    <row r="117" spans="1:16" s="55" customFormat="1" ht="20.100000000000001" customHeight="1">
      <c r="A117" s="51" t="s">
        <v>174</v>
      </c>
      <c r="B117" s="51"/>
      <c r="C117" s="50"/>
      <c r="D117" s="52"/>
      <c r="E117" s="49">
        <f t="shared" si="17"/>
        <v>41819.040419999998</v>
      </c>
      <c r="F117" s="49">
        <f t="shared" ref="F117:K117" si="22">SUM(F118:F119)</f>
        <v>574.73015000000009</v>
      </c>
      <c r="G117" s="49">
        <f t="shared" si="22"/>
        <v>393.46659999999997</v>
      </c>
      <c r="H117" s="49">
        <f t="shared" si="22"/>
        <v>1028.74692</v>
      </c>
      <c r="I117" s="49">
        <f t="shared" si="22"/>
        <v>264.2</v>
      </c>
      <c r="J117" s="49">
        <f t="shared" si="22"/>
        <v>583.90274999999997</v>
      </c>
      <c r="K117" s="49">
        <f t="shared" si="22"/>
        <v>38973.993999999999</v>
      </c>
      <c r="L117" s="49">
        <f t="shared" si="13"/>
        <v>794038.71149000002</v>
      </c>
      <c r="M117" s="49">
        <f>SUM(M118:M119)</f>
        <v>2448.1787199999999</v>
      </c>
      <c r="N117" s="49">
        <f>SUM(N118:N119)</f>
        <v>785359.45277000009</v>
      </c>
      <c r="O117" s="49">
        <f>SUM(O118:O119)</f>
        <v>6231.08</v>
      </c>
      <c r="P117" s="54" t="s">
        <v>175</v>
      </c>
    </row>
    <row r="118" spans="1:16" s="23" customFormat="1" ht="20.100000000000001" customHeight="1">
      <c r="A118" s="63"/>
      <c r="B118" s="64" t="s">
        <v>176</v>
      </c>
      <c r="C118" s="63"/>
      <c r="D118" s="70"/>
      <c r="E118" s="59">
        <f t="shared" si="17"/>
        <v>25267.349700000002</v>
      </c>
      <c r="F118" s="71">
        <v>207.94200000000001</v>
      </c>
      <c r="G118" s="71">
        <v>55.488999999999997</v>
      </c>
      <c r="H118" s="71">
        <v>326.79495000000003</v>
      </c>
      <c r="I118" s="59">
        <v>264.2</v>
      </c>
      <c r="J118" s="71">
        <v>338.65174999999999</v>
      </c>
      <c r="K118" s="71">
        <v>24074.272000000001</v>
      </c>
      <c r="L118" s="67">
        <f t="shared" si="13"/>
        <v>771666.04310000001</v>
      </c>
      <c r="M118" s="71">
        <v>1275.6659999999999</v>
      </c>
      <c r="N118" s="71">
        <v>764644.78710000007</v>
      </c>
      <c r="O118" s="71">
        <v>5745.59</v>
      </c>
      <c r="P118" s="61" t="s">
        <v>177</v>
      </c>
    </row>
    <row r="119" spans="1:16" s="23" customFormat="1" ht="20.100000000000001" customHeight="1">
      <c r="A119" s="63"/>
      <c r="B119" s="64" t="s">
        <v>178</v>
      </c>
      <c r="C119" s="63"/>
      <c r="D119" s="70"/>
      <c r="E119" s="59">
        <f t="shared" si="17"/>
        <v>16551.690719999999</v>
      </c>
      <c r="F119" s="59">
        <v>366.78815000000003</v>
      </c>
      <c r="G119" s="59">
        <v>337.9776</v>
      </c>
      <c r="H119" s="59">
        <v>701.95196999999996</v>
      </c>
      <c r="I119" s="59">
        <v>0</v>
      </c>
      <c r="J119" s="59">
        <v>245.251</v>
      </c>
      <c r="K119" s="59">
        <v>14899.722</v>
      </c>
      <c r="L119" s="66">
        <f t="shared" si="13"/>
        <v>22372.668390000003</v>
      </c>
      <c r="M119" s="59">
        <v>1172.5127199999999</v>
      </c>
      <c r="N119" s="59">
        <v>20714.665670000002</v>
      </c>
      <c r="O119" s="59">
        <v>485.49</v>
      </c>
      <c r="P119" s="61" t="s">
        <v>179</v>
      </c>
    </row>
    <row r="120" spans="1:16" s="55" customFormat="1" ht="20.100000000000001" customHeight="1">
      <c r="A120" s="51" t="s">
        <v>180</v>
      </c>
      <c r="B120" s="51"/>
      <c r="C120" s="50"/>
      <c r="D120" s="52"/>
      <c r="E120" s="49">
        <f t="shared" si="17"/>
        <v>15401.737660000001</v>
      </c>
      <c r="F120" s="49">
        <f t="shared" ref="F120:K120" si="23">SUM(F121)</f>
        <v>521.84511999999995</v>
      </c>
      <c r="G120" s="49">
        <f t="shared" si="23"/>
        <v>264.14109999999999</v>
      </c>
      <c r="H120" s="49">
        <f t="shared" si="23"/>
        <v>542.33447000000001</v>
      </c>
      <c r="I120" s="49">
        <f t="shared" si="23"/>
        <v>0</v>
      </c>
      <c r="J120" s="49">
        <f t="shared" si="23"/>
        <v>176.21197000000001</v>
      </c>
      <c r="K120" s="49">
        <f t="shared" si="23"/>
        <v>13897.205</v>
      </c>
      <c r="L120" s="49">
        <f t="shared" si="13"/>
        <v>23627.715700000001</v>
      </c>
      <c r="M120" s="49">
        <f>SUM(M121)</f>
        <v>2748.0941899999998</v>
      </c>
      <c r="N120" s="49">
        <f>SUM(N121)</f>
        <v>20712.821510000002</v>
      </c>
      <c r="O120" s="49">
        <f>SUM(O121)</f>
        <v>166.8</v>
      </c>
      <c r="P120" s="54" t="s">
        <v>181</v>
      </c>
    </row>
    <row r="121" spans="1:16" s="23" customFormat="1" ht="20.100000000000001" customHeight="1">
      <c r="A121" s="63"/>
      <c r="B121" s="64" t="s">
        <v>182</v>
      </c>
      <c r="C121" s="63"/>
      <c r="D121" s="70"/>
      <c r="E121" s="59">
        <f t="shared" si="17"/>
        <v>15401.737660000001</v>
      </c>
      <c r="F121" s="71">
        <v>521.84511999999995</v>
      </c>
      <c r="G121" s="71">
        <v>264.14109999999999</v>
      </c>
      <c r="H121" s="71">
        <v>542.33447000000001</v>
      </c>
      <c r="I121" s="59">
        <v>0</v>
      </c>
      <c r="J121" s="71">
        <v>176.21197000000001</v>
      </c>
      <c r="K121" s="71">
        <v>13897.205</v>
      </c>
      <c r="L121" s="67">
        <f t="shared" si="13"/>
        <v>23627.715700000001</v>
      </c>
      <c r="M121" s="71">
        <v>2748.0941899999998</v>
      </c>
      <c r="N121" s="71">
        <v>20712.821510000002</v>
      </c>
      <c r="O121" s="71">
        <v>166.8</v>
      </c>
      <c r="P121" s="61" t="s">
        <v>183</v>
      </c>
    </row>
    <row r="122" spans="1:16" s="55" customFormat="1" ht="20.100000000000001" customHeight="1">
      <c r="A122" s="51" t="s">
        <v>184</v>
      </c>
      <c r="B122" s="51"/>
      <c r="C122" s="50"/>
      <c r="D122" s="52"/>
      <c r="E122" s="49">
        <f t="shared" si="17"/>
        <v>27535.263429999999</v>
      </c>
      <c r="F122" s="49">
        <f t="shared" ref="F122:K122" si="24">SUM(F123)</f>
        <v>1528.51035</v>
      </c>
      <c r="G122" s="49">
        <f t="shared" si="24"/>
        <v>735.08759999999995</v>
      </c>
      <c r="H122" s="49">
        <f t="shared" si="24"/>
        <v>3231.9369500000003</v>
      </c>
      <c r="I122" s="49">
        <f t="shared" si="24"/>
        <v>0</v>
      </c>
      <c r="J122" s="49">
        <f t="shared" si="24"/>
        <v>169.69253</v>
      </c>
      <c r="K122" s="49">
        <f t="shared" si="24"/>
        <v>21870.036</v>
      </c>
      <c r="L122" s="49">
        <f t="shared" si="13"/>
        <v>34626.369670000007</v>
      </c>
      <c r="M122" s="49">
        <f>SUM(M123)</f>
        <v>3917.9901199999999</v>
      </c>
      <c r="N122" s="49">
        <f>SUM(N123)</f>
        <v>30199.579550000002</v>
      </c>
      <c r="O122" s="49">
        <f>SUM(O123)</f>
        <v>508.8</v>
      </c>
      <c r="P122" s="54" t="s">
        <v>185</v>
      </c>
    </row>
    <row r="123" spans="1:16" s="23" customFormat="1" ht="20.100000000000001" customHeight="1">
      <c r="A123" s="64"/>
      <c r="B123" s="64" t="s">
        <v>186</v>
      </c>
      <c r="C123" s="63"/>
      <c r="D123" s="70"/>
      <c r="E123" s="59">
        <f t="shared" si="17"/>
        <v>27535.263429999999</v>
      </c>
      <c r="F123" s="59">
        <v>1528.51035</v>
      </c>
      <c r="G123" s="59">
        <v>735.08759999999995</v>
      </c>
      <c r="H123" s="59">
        <v>3231.9369500000003</v>
      </c>
      <c r="I123" s="59">
        <v>0</v>
      </c>
      <c r="J123" s="59">
        <v>169.69253</v>
      </c>
      <c r="K123" s="59">
        <v>21870.036</v>
      </c>
      <c r="L123" s="59">
        <f t="shared" si="13"/>
        <v>34626.369670000007</v>
      </c>
      <c r="M123" s="59">
        <v>3917.9901199999999</v>
      </c>
      <c r="N123" s="59">
        <v>30199.579550000002</v>
      </c>
      <c r="O123" s="59">
        <v>508.8</v>
      </c>
      <c r="P123" s="61" t="s">
        <v>187</v>
      </c>
    </row>
    <row r="124" spans="1:16" s="2" customFormat="1" ht="23.1" customHeight="1">
      <c r="A124" s="1" t="s">
        <v>0</v>
      </c>
      <c r="C124" s="3">
        <v>16.2</v>
      </c>
      <c r="D124" s="1" t="s">
        <v>65</v>
      </c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6"/>
    </row>
    <row r="125" spans="1:16" s="8" customFormat="1" ht="23.1" customHeight="1">
      <c r="A125" s="7" t="s">
        <v>2</v>
      </c>
      <c r="C125" s="9">
        <v>16.2</v>
      </c>
      <c r="D125" s="7" t="s">
        <v>66</v>
      </c>
      <c r="E125" s="1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2"/>
    </row>
    <row r="126" spans="1:16" ht="17.25" customHeight="1">
      <c r="P126" s="15" t="s">
        <v>4</v>
      </c>
    </row>
    <row r="127" spans="1:16" s="23" customFormat="1" ht="20.100000000000001" customHeight="1">
      <c r="A127" s="16" t="s">
        <v>5</v>
      </c>
      <c r="B127" s="16"/>
      <c r="C127" s="16"/>
      <c r="D127" s="17"/>
      <c r="E127" s="18" t="s">
        <v>6</v>
      </c>
      <c r="F127" s="19"/>
      <c r="G127" s="19"/>
      <c r="H127" s="19"/>
      <c r="I127" s="19"/>
      <c r="J127" s="19"/>
      <c r="K127" s="19"/>
      <c r="L127" s="20" t="s">
        <v>7</v>
      </c>
      <c r="M127" s="21"/>
      <c r="N127" s="21"/>
      <c r="O127" s="21"/>
      <c r="P127" s="22" t="s">
        <v>8</v>
      </c>
    </row>
    <row r="128" spans="1:16" s="23" customFormat="1" ht="20.100000000000001" customHeight="1">
      <c r="A128" s="24"/>
      <c r="B128" s="24"/>
      <c r="C128" s="24"/>
      <c r="D128" s="25"/>
      <c r="E128" s="26" t="s">
        <v>9</v>
      </c>
      <c r="F128" s="27"/>
      <c r="G128" s="27"/>
      <c r="H128" s="27"/>
      <c r="I128" s="27"/>
      <c r="J128" s="27"/>
      <c r="K128" s="27"/>
      <c r="L128" s="28" t="s">
        <v>10</v>
      </c>
      <c r="M128" s="29"/>
      <c r="N128" s="29"/>
      <c r="O128" s="29"/>
      <c r="P128" s="30"/>
    </row>
    <row r="129" spans="1:16" s="23" customFormat="1" ht="20.100000000000001" customHeight="1">
      <c r="A129" s="24"/>
      <c r="B129" s="24"/>
      <c r="C129" s="24"/>
      <c r="D129" s="25"/>
      <c r="E129" s="31"/>
      <c r="F129" s="32"/>
      <c r="G129" s="32"/>
      <c r="H129" s="32"/>
      <c r="I129" s="32"/>
      <c r="J129" s="32"/>
      <c r="K129" s="33"/>
      <c r="L129" s="34"/>
      <c r="M129" s="35" t="s">
        <v>7</v>
      </c>
      <c r="N129" s="35"/>
      <c r="O129" s="35" t="s">
        <v>7</v>
      </c>
      <c r="P129" s="30"/>
    </row>
    <row r="130" spans="1:16" s="23" customFormat="1" ht="20.100000000000001" customHeight="1">
      <c r="A130" s="24"/>
      <c r="B130" s="24"/>
      <c r="C130" s="24"/>
      <c r="D130" s="25"/>
      <c r="E130" s="31" t="s">
        <v>11</v>
      </c>
      <c r="F130" s="32" t="s">
        <v>12</v>
      </c>
      <c r="G130" s="32" t="s">
        <v>13</v>
      </c>
      <c r="H130" s="32" t="s">
        <v>14</v>
      </c>
      <c r="I130" s="32" t="s">
        <v>15</v>
      </c>
      <c r="J130" s="32" t="s">
        <v>16</v>
      </c>
      <c r="K130" s="32" t="s">
        <v>17</v>
      </c>
      <c r="L130" s="32" t="s">
        <v>11</v>
      </c>
      <c r="M130" s="35" t="s">
        <v>18</v>
      </c>
      <c r="N130" s="35" t="s">
        <v>19</v>
      </c>
      <c r="O130" s="35" t="s">
        <v>20</v>
      </c>
      <c r="P130" s="30"/>
    </row>
    <row r="131" spans="1:16" s="23" customFormat="1" ht="18" customHeight="1">
      <c r="A131" s="24"/>
      <c r="B131" s="24"/>
      <c r="C131" s="24"/>
      <c r="D131" s="25"/>
      <c r="E131" s="31" t="s">
        <v>21</v>
      </c>
      <c r="F131" s="32" t="s">
        <v>22</v>
      </c>
      <c r="G131" s="32" t="s">
        <v>23</v>
      </c>
      <c r="H131" s="32" t="s">
        <v>24</v>
      </c>
      <c r="I131" s="32" t="s">
        <v>25</v>
      </c>
      <c r="J131" s="32" t="s">
        <v>26</v>
      </c>
      <c r="K131" s="32" t="s">
        <v>27</v>
      </c>
      <c r="L131" s="32" t="s">
        <v>21</v>
      </c>
      <c r="M131" s="35" t="s">
        <v>28</v>
      </c>
      <c r="N131" s="35" t="s">
        <v>29</v>
      </c>
      <c r="O131" s="35" t="s">
        <v>30</v>
      </c>
      <c r="P131" s="30"/>
    </row>
    <row r="132" spans="1:16" s="23" customFormat="1" ht="17.25" customHeight="1">
      <c r="A132" s="36"/>
      <c r="B132" s="36"/>
      <c r="C132" s="36"/>
      <c r="D132" s="37"/>
      <c r="E132" s="38"/>
      <c r="F132" s="39" t="s">
        <v>31</v>
      </c>
      <c r="G132" s="39" t="s">
        <v>32</v>
      </c>
      <c r="H132" s="39"/>
      <c r="I132" s="39" t="s">
        <v>33</v>
      </c>
      <c r="J132" s="39"/>
      <c r="K132" s="39"/>
      <c r="L132" s="39"/>
      <c r="M132" s="40" t="s">
        <v>34</v>
      </c>
      <c r="N132" s="40" t="s">
        <v>10</v>
      </c>
      <c r="O132" s="40" t="s">
        <v>35</v>
      </c>
      <c r="P132" s="41"/>
    </row>
    <row r="133" spans="1:16" s="55" customFormat="1" ht="20.100000000000001" customHeight="1">
      <c r="A133" s="51" t="s">
        <v>188</v>
      </c>
      <c r="B133" s="51"/>
      <c r="C133" s="50"/>
      <c r="D133" s="52"/>
      <c r="E133" s="49">
        <f t="shared" si="17"/>
        <v>27475.060569999998</v>
      </c>
      <c r="F133" s="49">
        <f t="shared" ref="F133:K133" si="25">SUM(F134:F134)</f>
        <v>313.05227000000002</v>
      </c>
      <c r="G133" s="49">
        <f t="shared" si="25"/>
        <v>291.77499999999998</v>
      </c>
      <c r="H133" s="49">
        <f t="shared" si="25"/>
        <v>215.32004999999998</v>
      </c>
      <c r="I133" s="49">
        <f t="shared" si="25"/>
        <v>0</v>
      </c>
      <c r="J133" s="49">
        <f t="shared" si="25"/>
        <v>135.78200000000001</v>
      </c>
      <c r="K133" s="49">
        <f t="shared" si="25"/>
        <v>26519.131249999999</v>
      </c>
      <c r="L133" s="49">
        <f>SUM(M133:O133)</f>
        <v>24587.887859999999</v>
      </c>
      <c r="M133" s="49">
        <f>SUM(M134)</f>
        <v>1467.886</v>
      </c>
      <c r="N133" s="49">
        <f>SUM(N134)</f>
        <v>20232.372859999999</v>
      </c>
      <c r="O133" s="49">
        <f>SUM(O134)</f>
        <v>2887.6289999999999</v>
      </c>
      <c r="P133" s="54" t="s">
        <v>189</v>
      </c>
    </row>
    <row r="134" spans="1:16" s="23" customFormat="1" ht="20.100000000000001" customHeight="1">
      <c r="A134" s="69"/>
      <c r="B134" s="64" t="s">
        <v>190</v>
      </c>
      <c r="C134" s="69"/>
      <c r="D134" s="75"/>
      <c r="E134" s="59">
        <f t="shared" si="17"/>
        <v>27475.060569999998</v>
      </c>
      <c r="F134" s="71">
        <v>313.05227000000002</v>
      </c>
      <c r="G134" s="71">
        <v>291.77499999999998</v>
      </c>
      <c r="H134" s="71">
        <v>215.32004999999998</v>
      </c>
      <c r="I134" s="49">
        <v>0</v>
      </c>
      <c r="J134" s="71">
        <v>135.78200000000001</v>
      </c>
      <c r="K134" s="71">
        <v>26519.131249999999</v>
      </c>
      <c r="L134" s="59">
        <f>SUM(M134:O134)</f>
        <v>24587.887859999999</v>
      </c>
      <c r="M134" s="59">
        <v>1467.886</v>
      </c>
      <c r="N134" s="59">
        <v>20232.372859999999</v>
      </c>
      <c r="O134" s="59">
        <v>2887.6289999999999</v>
      </c>
      <c r="P134" s="61" t="s">
        <v>191</v>
      </c>
    </row>
    <row r="135" spans="1:16" s="55" customFormat="1" ht="20.100000000000001" customHeight="1">
      <c r="A135" s="51" t="s">
        <v>192</v>
      </c>
      <c r="B135" s="51"/>
      <c r="C135" s="73"/>
      <c r="D135" s="74"/>
      <c r="E135" s="49">
        <f t="shared" si="17"/>
        <v>43169.102059999997</v>
      </c>
      <c r="F135" s="49">
        <f t="shared" ref="F135:K135" si="26">SUM(F136:F137)</f>
        <v>762.14754999999991</v>
      </c>
      <c r="G135" s="49">
        <f t="shared" si="26"/>
        <v>986.94510000000002</v>
      </c>
      <c r="H135" s="49">
        <f t="shared" si="26"/>
        <v>790.28841000000011</v>
      </c>
      <c r="I135" s="49">
        <f t="shared" si="26"/>
        <v>50.585000000000001</v>
      </c>
      <c r="J135" s="49">
        <f t="shared" si="26"/>
        <v>573.41700000000003</v>
      </c>
      <c r="K135" s="49">
        <f t="shared" si="26"/>
        <v>40005.718999999997</v>
      </c>
      <c r="L135" s="49">
        <f>SUM(M135:O135)</f>
        <v>54704.449449999993</v>
      </c>
      <c r="M135" s="49">
        <f>SUM(M136:M137)</f>
        <v>4152.2665100000004</v>
      </c>
      <c r="N135" s="49">
        <f>SUM(N136:N137)</f>
        <v>47214.518939999994</v>
      </c>
      <c r="O135" s="49">
        <f>SUM(O136:O137)</f>
        <v>3337.6639999999998</v>
      </c>
      <c r="P135" s="54" t="s">
        <v>193</v>
      </c>
    </row>
    <row r="136" spans="1:16" s="23" customFormat="1" ht="20.100000000000001" customHeight="1">
      <c r="A136" s="69"/>
      <c r="B136" s="64" t="s">
        <v>194</v>
      </c>
      <c r="C136" s="69"/>
      <c r="D136" s="75"/>
      <c r="E136" s="59">
        <f t="shared" si="17"/>
        <v>30734.767079999998</v>
      </c>
      <c r="F136" s="71">
        <v>606.11185999999998</v>
      </c>
      <c r="G136" s="71">
        <v>782.2251</v>
      </c>
      <c r="H136" s="71">
        <v>654.39912000000004</v>
      </c>
      <c r="I136" s="49">
        <v>0</v>
      </c>
      <c r="J136" s="71">
        <v>350.67700000000002</v>
      </c>
      <c r="K136" s="71">
        <v>28341.353999999999</v>
      </c>
      <c r="L136" s="67">
        <f>SUM(M136:O136)</f>
        <v>41068.984390000005</v>
      </c>
      <c r="M136" s="71">
        <v>3515.0999700000002</v>
      </c>
      <c r="N136" s="71">
        <v>35589.260419999999</v>
      </c>
      <c r="O136" s="71">
        <v>1964.624</v>
      </c>
      <c r="P136" s="61" t="s">
        <v>195</v>
      </c>
    </row>
    <row r="137" spans="1:16" s="23" customFormat="1" ht="20.100000000000001" customHeight="1">
      <c r="A137" s="69"/>
      <c r="B137" s="64" t="s">
        <v>196</v>
      </c>
      <c r="C137" s="69"/>
      <c r="D137" s="75"/>
      <c r="E137" s="59">
        <f t="shared" si="17"/>
        <v>12434.33498</v>
      </c>
      <c r="F137" s="59">
        <v>156.03568999999999</v>
      </c>
      <c r="G137" s="59">
        <v>204.72</v>
      </c>
      <c r="H137" s="59">
        <v>135.88929000000002</v>
      </c>
      <c r="I137" s="49">
        <v>50.585000000000001</v>
      </c>
      <c r="J137" s="59">
        <v>222.74</v>
      </c>
      <c r="K137" s="59">
        <v>11664.365</v>
      </c>
      <c r="L137" s="66">
        <f>SUM(M137:O137)</f>
        <v>13635.465059999999</v>
      </c>
      <c r="M137" s="59">
        <v>637.16654000000005</v>
      </c>
      <c r="N137" s="59">
        <v>11625.258519999999</v>
      </c>
      <c r="O137" s="59">
        <v>1373.04</v>
      </c>
      <c r="P137" s="72" t="s">
        <v>197</v>
      </c>
    </row>
    <row r="138" spans="1:16" s="55" customFormat="1" ht="20.100000000000001" customHeight="1">
      <c r="A138" s="51" t="s">
        <v>198</v>
      </c>
      <c r="B138" s="51"/>
      <c r="C138" s="73"/>
      <c r="D138" s="52"/>
      <c r="E138" s="49">
        <f>SUM(F138:K138)</f>
        <v>52055.797590000002</v>
      </c>
      <c r="F138" s="49">
        <f t="shared" ref="F138:K138" si="27">SUM(F139:F140)</f>
        <v>650.65780999999993</v>
      </c>
      <c r="G138" s="49">
        <f t="shared" si="27"/>
        <v>449.78999999999996</v>
      </c>
      <c r="H138" s="49">
        <f t="shared" si="27"/>
        <v>1292.2781399999999</v>
      </c>
      <c r="I138" s="49">
        <f t="shared" si="27"/>
        <v>0</v>
      </c>
      <c r="J138" s="49">
        <f t="shared" si="27"/>
        <v>239.33600000000001</v>
      </c>
      <c r="K138" s="49">
        <f t="shared" si="27"/>
        <v>49423.735639999999</v>
      </c>
      <c r="L138" s="49">
        <f t="shared" ref="L138:L158" si="28">SUM(M138:O138)</f>
        <v>72523.703569999998</v>
      </c>
      <c r="M138" s="49">
        <f>SUM(M139:M140)</f>
        <v>6137.0944299999992</v>
      </c>
      <c r="N138" s="49">
        <f>SUM(N139:N140)</f>
        <v>57165.494139999995</v>
      </c>
      <c r="O138" s="49">
        <f>SUM(O139:O140)</f>
        <v>9221.1149999999998</v>
      </c>
      <c r="P138" s="54" t="s">
        <v>199</v>
      </c>
    </row>
    <row r="139" spans="1:16" s="23" customFormat="1" ht="20.100000000000001" customHeight="1">
      <c r="A139" s="69"/>
      <c r="B139" s="64" t="s">
        <v>200</v>
      </c>
      <c r="C139" s="69"/>
      <c r="D139" s="70"/>
      <c r="E139" s="59">
        <f>SUM(F139:K139)</f>
        <v>31662.55083</v>
      </c>
      <c r="F139" s="71">
        <v>506.49700999999999</v>
      </c>
      <c r="G139" s="71">
        <v>421.44499999999999</v>
      </c>
      <c r="H139" s="71">
        <v>742.55881999999997</v>
      </c>
      <c r="I139" s="59">
        <v>0</v>
      </c>
      <c r="J139" s="71">
        <v>76.456000000000003</v>
      </c>
      <c r="K139" s="71">
        <v>29915.594000000001</v>
      </c>
      <c r="L139" s="67">
        <f t="shared" si="28"/>
        <v>45967.420189999997</v>
      </c>
      <c r="M139" s="71">
        <v>4784.1674299999995</v>
      </c>
      <c r="N139" s="71">
        <v>37846.902759999997</v>
      </c>
      <c r="O139" s="71">
        <v>3336.35</v>
      </c>
      <c r="P139" s="61" t="s">
        <v>201</v>
      </c>
    </row>
    <row r="140" spans="1:16" s="23" customFormat="1" ht="20.100000000000001" customHeight="1">
      <c r="A140" s="69"/>
      <c r="B140" s="64" t="s">
        <v>202</v>
      </c>
      <c r="C140" s="69"/>
      <c r="D140" s="70"/>
      <c r="E140" s="59">
        <f>SUM(F140:K140)</f>
        <v>20393.246760000002</v>
      </c>
      <c r="F140" s="71">
        <v>144.16079999999999</v>
      </c>
      <c r="G140" s="71">
        <v>28.344999999999999</v>
      </c>
      <c r="H140" s="71">
        <v>549.71931999999993</v>
      </c>
      <c r="I140" s="59">
        <v>0</v>
      </c>
      <c r="J140" s="71">
        <v>162.88</v>
      </c>
      <c r="K140" s="71">
        <v>19508.141640000002</v>
      </c>
      <c r="L140" s="67">
        <f t="shared" si="28"/>
        <v>26556.283379999997</v>
      </c>
      <c r="M140" s="71">
        <v>1352.9269999999999</v>
      </c>
      <c r="N140" s="71">
        <v>19318.591379999998</v>
      </c>
      <c r="O140" s="71">
        <v>5884.7650000000003</v>
      </c>
      <c r="P140" s="61" t="s">
        <v>203</v>
      </c>
    </row>
    <row r="141" spans="1:16" s="55" customFormat="1" ht="20.100000000000001" customHeight="1">
      <c r="A141" s="51" t="s">
        <v>204</v>
      </c>
      <c r="B141" s="51"/>
      <c r="C141" s="73"/>
      <c r="D141" s="52"/>
      <c r="E141" s="49">
        <f t="shared" si="17"/>
        <v>22846.791659999995</v>
      </c>
      <c r="F141" s="49">
        <f t="shared" ref="F141:K141" si="29">SUM(F142:F143)</f>
        <v>247.62694999999997</v>
      </c>
      <c r="G141" s="49">
        <f t="shared" si="29"/>
        <v>312.4828</v>
      </c>
      <c r="H141" s="49">
        <f t="shared" si="29"/>
        <v>664.8198900000001</v>
      </c>
      <c r="I141" s="49">
        <f t="shared" si="29"/>
        <v>0</v>
      </c>
      <c r="J141" s="49">
        <f t="shared" si="29"/>
        <v>198.12400000000002</v>
      </c>
      <c r="K141" s="49">
        <f t="shared" si="29"/>
        <v>21423.738019999997</v>
      </c>
      <c r="L141" s="49">
        <f t="shared" si="28"/>
        <v>36999.512469999994</v>
      </c>
      <c r="M141" s="49">
        <f>SUM(M142:M143)</f>
        <v>2586.0105199999998</v>
      </c>
      <c r="N141" s="49">
        <f>SUM(N142:N143)</f>
        <v>31656.895120000001</v>
      </c>
      <c r="O141" s="49">
        <f>SUM(O142:O143)</f>
        <v>2756.6068299999997</v>
      </c>
      <c r="P141" s="54" t="s">
        <v>205</v>
      </c>
    </row>
    <row r="142" spans="1:16" s="55" customFormat="1" ht="20.100000000000001" customHeight="1">
      <c r="A142" s="51"/>
      <c r="B142" s="64" t="s">
        <v>206</v>
      </c>
      <c r="C142" s="73"/>
      <c r="D142" s="52"/>
      <c r="E142" s="59">
        <f t="shared" si="17"/>
        <v>8377.84764</v>
      </c>
      <c r="F142" s="59">
        <v>31.983400000000003</v>
      </c>
      <c r="G142" s="59">
        <v>49.790999999999997</v>
      </c>
      <c r="H142" s="59">
        <v>119.67424000000001</v>
      </c>
      <c r="I142" s="59">
        <v>0</v>
      </c>
      <c r="J142" s="59">
        <v>136.05000000000001</v>
      </c>
      <c r="K142" s="59">
        <v>8040.3490000000002</v>
      </c>
      <c r="L142" s="59">
        <f t="shared" si="28"/>
        <v>13360.489950000001</v>
      </c>
      <c r="M142" s="59">
        <v>186.45</v>
      </c>
      <c r="N142" s="59">
        <v>12677.85995</v>
      </c>
      <c r="O142" s="59">
        <v>496.18</v>
      </c>
      <c r="P142" s="61" t="s">
        <v>207</v>
      </c>
    </row>
    <row r="143" spans="1:16" s="55" customFormat="1" ht="20.100000000000001" customHeight="1">
      <c r="A143" s="51"/>
      <c r="B143" s="64" t="s">
        <v>208</v>
      </c>
      <c r="C143" s="73"/>
      <c r="D143" s="52"/>
      <c r="E143" s="59">
        <f t="shared" si="17"/>
        <v>14468.944019999999</v>
      </c>
      <c r="F143" s="59">
        <v>215.64354999999998</v>
      </c>
      <c r="G143" s="59">
        <v>262.6918</v>
      </c>
      <c r="H143" s="59">
        <v>545.14565000000005</v>
      </c>
      <c r="I143" s="59">
        <v>0</v>
      </c>
      <c r="J143" s="59">
        <v>62.073999999999998</v>
      </c>
      <c r="K143" s="59">
        <v>13383.389019999999</v>
      </c>
      <c r="L143" s="59">
        <f t="shared" si="28"/>
        <v>23639.022520000002</v>
      </c>
      <c r="M143" s="59">
        <v>2399.56052</v>
      </c>
      <c r="N143" s="59">
        <v>18979.035170000003</v>
      </c>
      <c r="O143" s="59">
        <v>2260.4268299999999</v>
      </c>
      <c r="P143" s="61" t="s">
        <v>209</v>
      </c>
    </row>
    <row r="144" spans="1:16" s="55" customFormat="1" ht="20.100000000000001" customHeight="1">
      <c r="A144" s="51" t="s">
        <v>210</v>
      </c>
      <c r="B144" s="51"/>
      <c r="C144" s="73"/>
      <c r="D144" s="74"/>
      <c r="E144" s="49">
        <f>SUM(F144:K144)</f>
        <v>18889.670829999999</v>
      </c>
      <c r="F144" s="49">
        <f t="shared" ref="F144:K144" si="30">SUM(F145)</f>
        <v>364.73864000000003</v>
      </c>
      <c r="G144" s="49">
        <f t="shared" si="30"/>
        <v>451.40280000000001</v>
      </c>
      <c r="H144" s="49">
        <f t="shared" si="30"/>
        <v>244.24694</v>
      </c>
      <c r="I144" s="49">
        <f t="shared" si="30"/>
        <v>0</v>
      </c>
      <c r="J144" s="49">
        <f t="shared" si="30"/>
        <v>340.60845</v>
      </c>
      <c r="K144" s="49">
        <f t="shared" si="30"/>
        <v>17488.673999999999</v>
      </c>
      <c r="L144" s="49">
        <f t="shared" si="28"/>
        <v>25590.136109999999</v>
      </c>
      <c r="M144" s="49">
        <f>SUM(M145)</f>
        <v>1467.854</v>
      </c>
      <c r="N144" s="49">
        <f>SUM(N145)</f>
        <v>22967.37311</v>
      </c>
      <c r="O144" s="49">
        <f>SUM(O145)</f>
        <v>1154.9090000000001</v>
      </c>
      <c r="P144" s="54" t="s">
        <v>211</v>
      </c>
    </row>
    <row r="145" spans="1:16" s="55" customFormat="1" ht="20.100000000000001" customHeight="1">
      <c r="A145" s="51"/>
      <c r="B145" s="64" t="s">
        <v>212</v>
      </c>
      <c r="C145" s="73"/>
      <c r="D145" s="74"/>
      <c r="E145" s="59">
        <f>SUM(F145:K145)</f>
        <v>18889.670829999999</v>
      </c>
      <c r="F145" s="59">
        <v>364.73864000000003</v>
      </c>
      <c r="G145" s="59">
        <v>451.40280000000001</v>
      </c>
      <c r="H145" s="59">
        <v>244.24694</v>
      </c>
      <c r="I145" s="59">
        <v>0</v>
      </c>
      <c r="J145" s="59">
        <v>340.60845</v>
      </c>
      <c r="K145" s="59">
        <v>17488.673999999999</v>
      </c>
      <c r="L145" s="59">
        <f t="shared" si="28"/>
        <v>25590.136109999999</v>
      </c>
      <c r="M145" s="59">
        <v>1467.854</v>
      </c>
      <c r="N145" s="59">
        <v>22967.37311</v>
      </c>
      <c r="O145" s="59">
        <v>1154.9090000000001</v>
      </c>
      <c r="P145" s="61" t="s">
        <v>213</v>
      </c>
    </row>
    <row r="146" spans="1:16" s="55" customFormat="1" ht="20.100000000000001" customHeight="1">
      <c r="A146" s="51" t="s">
        <v>214</v>
      </c>
      <c r="B146" s="51"/>
      <c r="C146" s="73"/>
      <c r="D146" s="74"/>
      <c r="E146" s="49">
        <f>SUM(F146:K146)</f>
        <v>65013.79019</v>
      </c>
      <c r="F146" s="49">
        <f t="shared" ref="F146:K146" si="31">SUM(F147:F159)</f>
        <v>689.97772999999995</v>
      </c>
      <c r="G146" s="49">
        <f t="shared" si="31"/>
        <v>591.65560000000005</v>
      </c>
      <c r="H146" s="49">
        <f t="shared" si="31"/>
        <v>696.37494000000004</v>
      </c>
      <c r="I146" s="49">
        <f t="shared" si="31"/>
        <v>8.41282</v>
      </c>
      <c r="J146" s="49">
        <f t="shared" si="31"/>
        <v>363.63499999999999</v>
      </c>
      <c r="K146" s="49">
        <f t="shared" si="31"/>
        <v>62663.734100000001</v>
      </c>
      <c r="L146" s="49">
        <f t="shared" si="28"/>
        <v>67958.601280000003</v>
      </c>
      <c r="M146" s="49">
        <f>SUM(M147:M159)</f>
        <v>5018.6693699999996</v>
      </c>
      <c r="N146" s="49">
        <f>SUM(N147:N159)</f>
        <v>57642.936910000004</v>
      </c>
      <c r="O146" s="49">
        <f>SUM(O147:O159)</f>
        <v>5296.9949999999999</v>
      </c>
      <c r="P146" s="54" t="s">
        <v>215</v>
      </c>
    </row>
    <row r="147" spans="1:16" s="23" customFormat="1" ht="20.100000000000001" customHeight="1">
      <c r="A147" s="69"/>
      <c r="B147" s="64" t="s">
        <v>216</v>
      </c>
      <c r="C147" s="69"/>
      <c r="D147" s="69"/>
      <c r="E147" s="71">
        <f>SUM(F147:K147)</f>
        <v>31147.92065</v>
      </c>
      <c r="F147" s="67">
        <v>172.30895000000001</v>
      </c>
      <c r="G147" s="71">
        <v>136.78320000000002</v>
      </c>
      <c r="H147" s="71">
        <v>216.0933</v>
      </c>
      <c r="I147" s="59">
        <v>4.6668199999999995</v>
      </c>
      <c r="J147" s="71">
        <v>108.47199999999999</v>
      </c>
      <c r="K147" s="71">
        <v>30509.596379999999</v>
      </c>
      <c r="L147" s="67">
        <f t="shared" si="28"/>
        <v>22923.956340000001</v>
      </c>
      <c r="M147" s="71">
        <v>2146.3236099999999</v>
      </c>
      <c r="N147" s="71">
        <v>18392.512730000002</v>
      </c>
      <c r="O147" s="71">
        <v>2385.12</v>
      </c>
      <c r="P147" s="61" t="s">
        <v>217</v>
      </c>
    </row>
    <row r="148" spans="1:16" s="2" customFormat="1" ht="23.1" customHeight="1">
      <c r="A148" s="1" t="s">
        <v>0</v>
      </c>
      <c r="C148" s="3">
        <v>16.2</v>
      </c>
      <c r="D148" s="1" t="s">
        <v>65</v>
      </c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6"/>
    </row>
    <row r="149" spans="1:16" s="8" customFormat="1" ht="23.1" customHeight="1">
      <c r="A149" s="7" t="s">
        <v>2</v>
      </c>
      <c r="C149" s="9">
        <v>16.2</v>
      </c>
      <c r="D149" s="7" t="s">
        <v>66</v>
      </c>
      <c r="E149" s="10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2"/>
    </row>
    <row r="150" spans="1:16" ht="17.25" customHeight="1">
      <c r="P150" s="15" t="s">
        <v>4</v>
      </c>
    </row>
    <row r="151" spans="1:16" s="23" customFormat="1" ht="20.100000000000001" customHeight="1">
      <c r="A151" s="16" t="s">
        <v>5</v>
      </c>
      <c r="B151" s="16"/>
      <c r="C151" s="16"/>
      <c r="D151" s="17"/>
      <c r="E151" s="18" t="s">
        <v>6</v>
      </c>
      <c r="F151" s="19"/>
      <c r="G151" s="19"/>
      <c r="H151" s="19"/>
      <c r="I151" s="19"/>
      <c r="J151" s="19"/>
      <c r="K151" s="19"/>
      <c r="L151" s="20" t="s">
        <v>7</v>
      </c>
      <c r="M151" s="21"/>
      <c r="N151" s="21"/>
      <c r="O151" s="21"/>
      <c r="P151" s="22" t="s">
        <v>8</v>
      </c>
    </row>
    <row r="152" spans="1:16" s="23" customFormat="1" ht="20.100000000000001" customHeight="1">
      <c r="A152" s="24"/>
      <c r="B152" s="24"/>
      <c r="C152" s="24"/>
      <c r="D152" s="25"/>
      <c r="E152" s="26" t="s">
        <v>9</v>
      </c>
      <c r="F152" s="27"/>
      <c r="G152" s="27"/>
      <c r="H152" s="27"/>
      <c r="I152" s="27"/>
      <c r="J152" s="27"/>
      <c r="K152" s="27"/>
      <c r="L152" s="28" t="s">
        <v>10</v>
      </c>
      <c r="M152" s="29"/>
      <c r="N152" s="29"/>
      <c r="O152" s="29"/>
      <c r="P152" s="30"/>
    </row>
    <row r="153" spans="1:16" s="23" customFormat="1" ht="20.100000000000001" customHeight="1">
      <c r="A153" s="24"/>
      <c r="B153" s="24"/>
      <c r="C153" s="24"/>
      <c r="D153" s="25"/>
      <c r="E153" s="31"/>
      <c r="F153" s="32"/>
      <c r="G153" s="32"/>
      <c r="H153" s="32"/>
      <c r="I153" s="32"/>
      <c r="J153" s="32"/>
      <c r="K153" s="33"/>
      <c r="L153" s="34"/>
      <c r="M153" s="35" t="s">
        <v>7</v>
      </c>
      <c r="N153" s="35"/>
      <c r="O153" s="35" t="s">
        <v>7</v>
      </c>
      <c r="P153" s="30"/>
    </row>
    <row r="154" spans="1:16" s="23" customFormat="1" ht="20.100000000000001" customHeight="1">
      <c r="A154" s="24"/>
      <c r="B154" s="24"/>
      <c r="C154" s="24"/>
      <c r="D154" s="25"/>
      <c r="E154" s="31" t="s">
        <v>11</v>
      </c>
      <c r="F154" s="32" t="s">
        <v>12</v>
      </c>
      <c r="G154" s="32" t="s">
        <v>13</v>
      </c>
      <c r="H154" s="32" t="s">
        <v>14</v>
      </c>
      <c r="I154" s="32" t="s">
        <v>15</v>
      </c>
      <c r="J154" s="32" t="s">
        <v>16</v>
      </c>
      <c r="K154" s="32" t="s">
        <v>17</v>
      </c>
      <c r="L154" s="32" t="s">
        <v>11</v>
      </c>
      <c r="M154" s="35" t="s">
        <v>18</v>
      </c>
      <c r="N154" s="35" t="s">
        <v>19</v>
      </c>
      <c r="O154" s="35" t="s">
        <v>20</v>
      </c>
      <c r="P154" s="30"/>
    </row>
    <row r="155" spans="1:16" s="23" customFormat="1" ht="18" customHeight="1">
      <c r="A155" s="24"/>
      <c r="B155" s="24"/>
      <c r="C155" s="24"/>
      <c r="D155" s="25"/>
      <c r="E155" s="31" t="s">
        <v>21</v>
      </c>
      <c r="F155" s="32" t="s">
        <v>22</v>
      </c>
      <c r="G155" s="32" t="s">
        <v>23</v>
      </c>
      <c r="H155" s="32" t="s">
        <v>24</v>
      </c>
      <c r="I155" s="32" t="s">
        <v>25</v>
      </c>
      <c r="J155" s="32" t="s">
        <v>26</v>
      </c>
      <c r="K155" s="32" t="s">
        <v>27</v>
      </c>
      <c r="L155" s="32" t="s">
        <v>21</v>
      </c>
      <c r="M155" s="35" t="s">
        <v>28</v>
      </c>
      <c r="N155" s="35" t="s">
        <v>29</v>
      </c>
      <c r="O155" s="35" t="s">
        <v>30</v>
      </c>
      <c r="P155" s="30"/>
    </row>
    <row r="156" spans="1:16" s="23" customFormat="1" ht="17.25" customHeight="1">
      <c r="A156" s="36"/>
      <c r="B156" s="36"/>
      <c r="C156" s="36"/>
      <c r="D156" s="37"/>
      <c r="E156" s="38"/>
      <c r="F156" s="39" t="s">
        <v>31</v>
      </c>
      <c r="G156" s="39" t="s">
        <v>32</v>
      </c>
      <c r="H156" s="39"/>
      <c r="I156" s="39" t="s">
        <v>33</v>
      </c>
      <c r="J156" s="39"/>
      <c r="K156" s="39"/>
      <c r="L156" s="39"/>
      <c r="M156" s="40" t="s">
        <v>34</v>
      </c>
      <c r="N156" s="40" t="s">
        <v>10</v>
      </c>
      <c r="O156" s="40" t="s">
        <v>35</v>
      </c>
      <c r="P156" s="41"/>
    </row>
    <row r="157" spans="1:16" s="23" customFormat="1" ht="20.100000000000001" customHeight="1">
      <c r="A157" s="69"/>
      <c r="B157" s="64" t="s">
        <v>218</v>
      </c>
      <c r="C157" s="69"/>
      <c r="D157" s="69"/>
      <c r="E157" s="71">
        <f t="shared" ref="E157:E163" si="32">SUM(F157:K157)</f>
        <v>10673.942510000001</v>
      </c>
      <c r="F157" s="67">
        <v>136.41364999999999</v>
      </c>
      <c r="G157" s="71">
        <v>10.332000000000001</v>
      </c>
      <c r="H157" s="71">
        <v>69.591740000000001</v>
      </c>
      <c r="I157" s="59">
        <v>0</v>
      </c>
      <c r="J157" s="71">
        <v>41.369399999999999</v>
      </c>
      <c r="K157" s="71">
        <v>10416.235720000001</v>
      </c>
      <c r="L157" s="67">
        <f t="shared" si="28"/>
        <v>11635.783759999998</v>
      </c>
      <c r="M157" s="71">
        <v>531.85400000000004</v>
      </c>
      <c r="N157" s="71">
        <v>9994.9077600000001</v>
      </c>
      <c r="O157" s="71">
        <v>1109.0219999999999</v>
      </c>
      <c r="P157" s="61" t="s">
        <v>219</v>
      </c>
    </row>
    <row r="158" spans="1:16" s="23" customFormat="1" ht="20.100000000000001" customHeight="1">
      <c r="A158" s="69"/>
      <c r="B158" s="64" t="s">
        <v>220</v>
      </c>
      <c r="C158" s="69"/>
      <c r="D158" s="69"/>
      <c r="E158" s="71">
        <f t="shared" si="32"/>
        <v>12273.19162</v>
      </c>
      <c r="F158" s="67">
        <v>183.13282000000001</v>
      </c>
      <c r="G158" s="71">
        <v>7.2</v>
      </c>
      <c r="H158" s="71">
        <v>74.346199999999996</v>
      </c>
      <c r="I158" s="59">
        <v>0</v>
      </c>
      <c r="J158" s="71">
        <v>58.766599999999997</v>
      </c>
      <c r="K158" s="71">
        <v>11949.745999999999</v>
      </c>
      <c r="L158" s="67">
        <f t="shared" si="28"/>
        <v>15189.512189999999</v>
      </c>
      <c r="M158" s="71">
        <v>836.13060999999993</v>
      </c>
      <c r="N158" s="71">
        <v>12808.51858</v>
      </c>
      <c r="O158" s="71">
        <v>1544.8630000000001</v>
      </c>
      <c r="P158" s="61" t="s">
        <v>221</v>
      </c>
    </row>
    <row r="159" spans="1:16" s="23" customFormat="1" ht="20.100000000000001" customHeight="1">
      <c r="A159" s="69"/>
      <c r="B159" s="64" t="s">
        <v>222</v>
      </c>
      <c r="C159" s="69"/>
      <c r="D159" s="69"/>
      <c r="E159" s="71">
        <f t="shared" si="32"/>
        <v>10918.735410000001</v>
      </c>
      <c r="F159" s="67">
        <v>198.12231</v>
      </c>
      <c r="G159" s="71">
        <v>437.34040000000005</v>
      </c>
      <c r="H159" s="71">
        <v>336.34370000000001</v>
      </c>
      <c r="I159" s="59">
        <v>3.746</v>
      </c>
      <c r="J159" s="71">
        <v>155.02699999999999</v>
      </c>
      <c r="K159" s="71">
        <v>9788.1560000000009</v>
      </c>
      <c r="L159" s="67">
        <f>SUM(M159:O159)</f>
        <v>18209.348990000002</v>
      </c>
      <c r="M159" s="71">
        <v>1504.36115</v>
      </c>
      <c r="N159" s="71">
        <v>16446.99784</v>
      </c>
      <c r="O159" s="71">
        <v>257.99</v>
      </c>
      <c r="P159" s="61" t="s">
        <v>223</v>
      </c>
    </row>
    <row r="160" spans="1:16" s="55" customFormat="1" ht="20.100000000000001" customHeight="1">
      <c r="A160" s="73" t="s">
        <v>224</v>
      </c>
      <c r="B160" s="51"/>
      <c r="C160" s="73"/>
      <c r="D160" s="73"/>
      <c r="E160" s="76">
        <f t="shared" si="32"/>
        <v>17591.518830000001</v>
      </c>
      <c r="F160" s="77">
        <f t="shared" ref="F160:K160" si="33">SUM(F161:F162)</f>
        <v>282.82490999999999</v>
      </c>
      <c r="G160" s="77">
        <f t="shared" si="33"/>
        <v>277.37076999999999</v>
      </c>
      <c r="H160" s="77">
        <f t="shared" si="33"/>
        <v>585.15895</v>
      </c>
      <c r="I160" s="77">
        <f t="shared" si="33"/>
        <v>483.77</v>
      </c>
      <c r="J160" s="77">
        <f t="shared" si="33"/>
        <v>711.53219999999999</v>
      </c>
      <c r="K160" s="77">
        <f t="shared" si="33"/>
        <v>15250.862000000001</v>
      </c>
      <c r="L160" s="77">
        <f>SUM(M160:O160)</f>
        <v>37887.200890000007</v>
      </c>
      <c r="M160" s="76">
        <f>SUM(M161:M162)</f>
        <v>1702.0520000000001</v>
      </c>
      <c r="N160" s="76">
        <f>SUM(N161:N162)</f>
        <v>32744.248890000003</v>
      </c>
      <c r="O160" s="76">
        <f>SUM(O161:O162)</f>
        <v>3440.9</v>
      </c>
      <c r="P160" s="54" t="s">
        <v>225</v>
      </c>
    </row>
    <row r="161" spans="1:16" s="23" customFormat="1" ht="20.100000000000001" customHeight="1">
      <c r="A161" s="69"/>
      <c r="B161" s="64" t="s">
        <v>226</v>
      </c>
      <c r="C161" s="69"/>
      <c r="D161" s="69"/>
      <c r="E161" s="71">
        <f t="shared" si="32"/>
        <v>9737.9418400000013</v>
      </c>
      <c r="F161" s="67">
        <v>96.430509999999998</v>
      </c>
      <c r="G161" s="71">
        <v>165.53200000000001</v>
      </c>
      <c r="H161" s="71">
        <v>382.72813000000002</v>
      </c>
      <c r="I161" s="59">
        <v>259.91300000000001</v>
      </c>
      <c r="J161" s="71">
        <v>432.44220000000001</v>
      </c>
      <c r="K161" s="71">
        <v>8400.8960000000006</v>
      </c>
      <c r="L161" s="67">
        <f>SUM(M161:O161)</f>
        <v>19049.308500000003</v>
      </c>
      <c r="M161" s="71">
        <v>843.4</v>
      </c>
      <c r="N161" s="71">
        <v>17004.0085</v>
      </c>
      <c r="O161" s="71">
        <v>1201.9000000000001</v>
      </c>
      <c r="P161" s="61" t="s">
        <v>227</v>
      </c>
    </row>
    <row r="162" spans="1:16" s="23" customFormat="1" ht="20.100000000000001" customHeight="1">
      <c r="A162" s="69"/>
      <c r="B162" s="64" t="s">
        <v>228</v>
      </c>
      <c r="C162" s="69"/>
      <c r="D162" s="69"/>
      <c r="E162" s="71">
        <f t="shared" si="32"/>
        <v>7853.5769900000005</v>
      </c>
      <c r="F162" s="67">
        <v>186.39439999999999</v>
      </c>
      <c r="G162" s="71">
        <v>111.83877000000001</v>
      </c>
      <c r="H162" s="71">
        <v>202.43082000000001</v>
      </c>
      <c r="I162" s="59">
        <v>223.857</v>
      </c>
      <c r="J162" s="71">
        <v>279.08999999999997</v>
      </c>
      <c r="K162" s="71">
        <v>6849.9660000000003</v>
      </c>
      <c r="L162" s="67">
        <f>SUM(M162:O162)</f>
        <v>18837.892390000001</v>
      </c>
      <c r="M162" s="71">
        <v>858.65200000000004</v>
      </c>
      <c r="N162" s="71">
        <v>15740.240390000001</v>
      </c>
      <c r="O162" s="71">
        <v>2239</v>
      </c>
      <c r="P162" s="61" t="s">
        <v>229</v>
      </c>
    </row>
    <row r="163" spans="1:16" s="55" customFormat="1" ht="20.100000000000001" customHeight="1">
      <c r="A163" s="51" t="s">
        <v>230</v>
      </c>
      <c r="B163" s="50"/>
      <c r="C163" s="50"/>
      <c r="D163" s="50"/>
      <c r="E163" s="76">
        <f t="shared" si="32"/>
        <v>71718.853739999991</v>
      </c>
      <c r="F163" s="76">
        <f t="shared" ref="F163:K163" si="34">SUM(F164:F166)</f>
        <v>1556.50971</v>
      </c>
      <c r="G163" s="76">
        <f t="shared" si="34"/>
        <v>728.0089999999999</v>
      </c>
      <c r="H163" s="76">
        <f t="shared" si="34"/>
        <v>860.39449000000002</v>
      </c>
      <c r="I163" s="76">
        <f t="shared" si="34"/>
        <v>424.13</v>
      </c>
      <c r="J163" s="76">
        <f t="shared" si="34"/>
        <v>600.38053000000002</v>
      </c>
      <c r="K163" s="76">
        <f t="shared" si="34"/>
        <v>67549.430009999996</v>
      </c>
      <c r="L163" s="76">
        <f t="shared" ref="L163:L168" si="35">SUM(M163:O163)</f>
        <v>88645.496040000013</v>
      </c>
      <c r="M163" s="76">
        <f>SUM(M164:M166)</f>
        <v>8758.7710599999991</v>
      </c>
      <c r="N163" s="76">
        <f>SUM(N164:N166)</f>
        <v>67261.326280000008</v>
      </c>
      <c r="O163" s="76">
        <f>SUM(O164:O166)</f>
        <v>12625.398700000002</v>
      </c>
      <c r="P163" s="54" t="s">
        <v>231</v>
      </c>
    </row>
    <row r="164" spans="1:16" s="23" customFormat="1" ht="20.100000000000001" customHeight="1">
      <c r="A164" s="63"/>
      <c r="B164" s="64" t="s">
        <v>232</v>
      </c>
      <c r="C164" s="63"/>
      <c r="D164" s="63"/>
      <c r="E164" s="71">
        <f t="shared" ref="E164:E170" si="36">SUM(F164:K164)</f>
        <v>27031.39459</v>
      </c>
      <c r="F164" s="71">
        <v>528.17318</v>
      </c>
      <c r="G164" s="71">
        <v>386.178</v>
      </c>
      <c r="H164" s="71">
        <v>371.20240999999999</v>
      </c>
      <c r="I164" s="67">
        <v>0</v>
      </c>
      <c r="J164" s="71">
        <v>337.50700000000001</v>
      </c>
      <c r="K164" s="71">
        <v>25408.333999999999</v>
      </c>
      <c r="L164" s="67">
        <f t="shared" si="35"/>
        <v>41029.936450000001</v>
      </c>
      <c r="M164" s="71">
        <v>2761.04135</v>
      </c>
      <c r="N164" s="71">
        <v>29315.125100000001</v>
      </c>
      <c r="O164" s="71">
        <v>8953.77</v>
      </c>
      <c r="P164" s="61" t="s">
        <v>233</v>
      </c>
    </row>
    <row r="165" spans="1:16" s="23" customFormat="1" ht="20.100000000000001" customHeight="1">
      <c r="A165" s="63"/>
      <c r="B165" s="64" t="s">
        <v>234</v>
      </c>
      <c r="C165" s="63"/>
      <c r="D165" s="63"/>
      <c r="E165" s="71">
        <f t="shared" si="36"/>
        <v>32312.846150000001</v>
      </c>
      <c r="F165" s="71">
        <v>173.26148000000001</v>
      </c>
      <c r="G165" s="71">
        <v>163.77699999999999</v>
      </c>
      <c r="H165" s="71">
        <v>353.84866</v>
      </c>
      <c r="I165" s="59">
        <v>424.13</v>
      </c>
      <c r="J165" s="71">
        <v>244.613</v>
      </c>
      <c r="K165" s="71">
        <v>30953.21601</v>
      </c>
      <c r="L165" s="67">
        <f t="shared" si="35"/>
        <v>31914.25259</v>
      </c>
      <c r="M165" s="67">
        <v>3204.8302000000003</v>
      </c>
      <c r="N165" s="67">
        <v>26548.322390000001</v>
      </c>
      <c r="O165" s="67">
        <v>2161.1</v>
      </c>
      <c r="P165" s="61" t="s">
        <v>235</v>
      </c>
    </row>
    <row r="166" spans="1:16" s="23" customFormat="1" ht="20.100000000000001" customHeight="1">
      <c r="A166" s="63"/>
      <c r="B166" s="64" t="s">
        <v>236</v>
      </c>
      <c r="C166" s="63"/>
      <c r="D166" s="63"/>
      <c r="E166" s="71">
        <f t="shared" si="36"/>
        <v>12374.612999999999</v>
      </c>
      <c r="F166" s="71">
        <v>855.07505000000003</v>
      </c>
      <c r="G166" s="71">
        <v>178.054</v>
      </c>
      <c r="H166" s="67">
        <v>135.34342000000001</v>
      </c>
      <c r="I166" s="59">
        <v>0</v>
      </c>
      <c r="J166" s="71">
        <v>18.260529999999999</v>
      </c>
      <c r="K166" s="71">
        <v>11187.88</v>
      </c>
      <c r="L166" s="67">
        <f t="shared" si="35"/>
        <v>15701.306999999997</v>
      </c>
      <c r="M166" s="71">
        <v>2792.8995099999997</v>
      </c>
      <c r="N166" s="71">
        <v>11397.878789999999</v>
      </c>
      <c r="O166" s="71">
        <v>1510.5286999999998</v>
      </c>
      <c r="P166" s="61" t="s">
        <v>237</v>
      </c>
    </row>
    <row r="167" spans="1:16" s="55" customFormat="1" ht="20.100000000000001" customHeight="1">
      <c r="A167" s="51" t="s">
        <v>238</v>
      </c>
      <c r="B167" s="51"/>
      <c r="C167" s="73"/>
      <c r="D167" s="50"/>
      <c r="E167" s="76">
        <f t="shared" si="36"/>
        <v>25339.758600000001</v>
      </c>
      <c r="F167" s="49">
        <f t="shared" ref="F167:K167" si="37">SUM(F168)</f>
        <v>301.73475000000002</v>
      </c>
      <c r="G167" s="49">
        <f t="shared" si="37"/>
        <v>429.42959000000002</v>
      </c>
      <c r="H167" s="49">
        <f t="shared" si="37"/>
        <v>552.13922000000002</v>
      </c>
      <c r="I167" s="49">
        <f t="shared" si="37"/>
        <v>0</v>
      </c>
      <c r="J167" s="49">
        <f t="shared" si="37"/>
        <v>410.89400000000001</v>
      </c>
      <c r="K167" s="49">
        <f t="shared" si="37"/>
        <v>23645.561040000001</v>
      </c>
      <c r="L167" s="49">
        <f t="shared" si="35"/>
        <v>19118.074519999998</v>
      </c>
      <c r="M167" s="49">
        <f>SUM(M168)</f>
        <v>980.68</v>
      </c>
      <c r="N167" s="49">
        <f>SUM(N168)</f>
        <v>17609.917519999999</v>
      </c>
      <c r="O167" s="49">
        <f>SUM(O168)</f>
        <v>527.47699999999998</v>
      </c>
      <c r="P167" s="54" t="s">
        <v>239</v>
      </c>
    </row>
    <row r="168" spans="1:16" s="23" customFormat="1" ht="20.100000000000001" customHeight="1">
      <c r="A168" s="64"/>
      <c r="B168" s="64" t="s">
        <v>240</v>
      </c>
      <c r="C168" s="69"/>
      <c r="D168" s="63"/>
      <c r="E168" s="71">
        <f t="shared" si="36"/>
        <v>25339.758600000001</v>
      </c>
      <c r="F168" s="59">
        <v>301.73475000000002</v>
      </c>
      <c r="G168" s="59">
        <v>429.42959000000002</v>
      </c>
      <c r="H168" s="59">
        <v>552.13922000000002</v>
      </c>
      <c r="I168" s="59">
        <v>0</v>
      </c>
      <c r="J168" s="59">
        <v>410.89400000000001</v>
      </c>
      <c r="K168" s="59">
        <v>23645.561040000001</v>
      </c>
      <c r="L168" s="59">
        <f t="shared" si="35"/>
        <v>19118.074519999998</v>
      </c>
      <c r="M168" s="59">
        <v>980.68</v>
      </c>
      <c r="N168" s="59">
        <v>17609.917519999999</v>
      </c>
      <c r="O168" s="59">
        <v>527.47699999999998</v>
      </c>
      <c r="P168" s="61" t="s">
        <v>124</v>
      </c>
    </row>
    <row r="169" spans="1:16" s="55" customFormat="1" ht="20.100000000000001" customHeight="1">
      <c r="A169" s="51" t="s">
        <v>241</v>
      </c>
      <c r="B169" s="51"/>
      <c r="C169" s="73"/>
      <c r="D169" s="50"/>
      <c r="E169" s="76">
        <f t="shared" si="36"/>
        <v>26175.726760000001</v>
      </c>
      <c r="F169" s="77">
        <f t="shared" ref="F169:K169" si="38">SUM(F170)</f>
        <v>115.88246000000001</v>
      </c>
      <c r="G169" s="77">
        <f t="shared" si="38"/>
        <v>252.465</v>
      </c>
      <c r="H169" s="77">
        <f t="shared" si="38"/>
        <v>351.26783</v>
      </c>
      <c r="I169" s="77">
        <f t="shared" si="38"/>
        <v>501.15300000000002</v>
      </c>
      <c r="J169" s="77">
        <f t="shared" si="38"/>
        <v>142.06</v>
      </c>
      <c r="K169" s="77">
        <f t="shared" si="38"/>
        <v>24812.89847</v>
      </c>
      <c r="L169" s="77">
        <f>SUM(M169:O169)</f>
        <v>23001.484840000001</v>
      </c>
      <c r="M169" s="76">
        <f>SUM(M170)</f>
        <v>1108.415</v>
      </c>
      <c r="N169" s="76">
        <f>SUM(N170)</f>
        <v>20812.144840000001</v>
      </c>
      <c r="O169" s="76">
        <f>SUM(O170)</f>
        <v>1080.925</v>
      </c>
      <c r="P169" s="54" t="s">
        <v>124</v>
      </c>
    </row>
    <row r="170" spans="1:16" s="55" customFormat="1" ht="20.100000000000001" customHeight="1">
      <c r="A170" s="51"/>
      <c r="B170" s="64" t="s">
        <v>160</v>
      </c>
      <c r="C170" s="69"/>
      <c r="D170" s="63"/>
      <c r="E170" s="71">
        <f t="shared" si="36"/>
        <v>26175.726760000001</v>
      </c>
      <c r="F170" s="67">
        <v>115.88246000000001</v>
      </c>
      <c r="G170" s="71">
        <v>252.465</v>
      </c>
      <c r="H170" s="71">
        <v>351.26783</v>
      </c>
      <c r="I170" s="49">
        <v>501.15300000000002</v>
      </c>
      <c r="J170" s="71">
        <v>142.06</v>
      </c>
      <c r="K170" s="71">
        <v>24812.89847</v>
      </c>
      <c r="L170" s="67">
        <f>SUM(M170:O170)</f>
        <v>23001.484840000001</v>
      </c>
      <c r="M170" s="71">
        <v>1108.415</v>
      </c>
      <c r="N170" s="71">
        <v>20812.144840000001</v>
      </c>
      <c r="O170" s="71">
        <v>1080.925</v>
      </c>
      <c r="P170" s="61" t="s">
        <v>242</v>
      </c>
    </row>
    <row r="171" spans="1:16" s="82" customFormat="1" ht="2.25" customHeight="1">
      <c r="A171" s="78"/>
      <c r="B171" s="78"/>
      <c r="C171" s="78"/>
      <c r="D171" s="78"/>
      <c r="E171" s="79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1"/>
    </row>
    <row r="172" spans="1:16" s="82" customFormat="1" ht="3.75" customHeight="1">
      <c r="A172" s="83"/>
      <c r="B172" s="83"/>
      <c r="C172" s="83"/>
      <c r="D172" s="83"/>
      <c r="E172" s="84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6"/>
    </row>
    <row r="173" spans="1:16" s="82" customFormat="1" ht="17.25" customHeight="1">
      <c r="C173" s="82" t="s">
        <v>243</v>
      </c>
      <c r="K173" s="82" t="s">
        <v>244</v>
      </c>
    </row>
    <row r="174" spans="1:16" s="82" customFormat="1" ht="15"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87"/>
    </row>
    <row r="183" spans="6:15">
      <c r="F183" s="88"/>
      <c r="G183" s="88"/>
      <c r="H183" s="88"/>
      <c r="I183" s="88"/>
      <c r="J183" s="88"/>
      <c r="K183" s="88"/>
      <c r="L183" s="88"/>
      <c r="M183" s="88"/>
      <c r="N183" s="88"/>
      <c r="O183" s="88"/>
    </row>
    <row r="184" spans="6:15">
      <c r="F184" s="89"/>
      <c r="G184" s="89"/>
      <c r="H184" s="89"/>
      <c r="I184" s="89"/>
      <c r="J184" s="89"/>
      <c r="K184" s="89"/>
      <c r="L184" s="89"/>
      <c r="M184" s="89"/>
      <c r="N184" s="89"/>
      <c r="O184" s="89"/>
    </row>
  </sheetData>
  <mergeCells count="43">
    <mergeCell ref="A151:D156"/>
    <mergeCell ref="E151:K151"/>
    <mergeCell ref="L151:O151"/>
    <mergeCell ref="P151:P156"/>
    <mergeCell ref="E152:K152"/>
    <mergeCell ref="L152:O152"/>
    <mergeCell ref="A127:D132"/>
    <mergeCell ref="E127:K127"/>
    <mergeCell ref="L127:O127"/>
    <mergeCell ref="P127:P132"/>
    <mergeCell ref="E128:K128"/>
    <mergeCell ref="L128:O128"/>
    <mergeCell ref="A103:D108"/>
    <mergeCell ref="E103:K103"/>
    <mergeCell ref="L103:O103"/>
    <mergeCell ref="P103:P108"/>
    <mergeCell ref="E104:K104"/>
    <mergeCell ref="L104:O104"/>
    <mergeCell ref="A78:D83"/>
    <mergeCell ref="E78:K78"/>
    <mergeCell ref="L78:O78"/>
    <mergeCell ref="P78:P83"/>
    <mergeCell ref="E79:K79"/>
    <mergeCell ref="L79:O79"/>
    <mergeCell ref="A54:D59"/>
    <mergeCell ref="E54:K54"/>
    <mergeCell ref="L54:O54"/>
    <mergeCell ref="P54:P59"/>
    <mergeCell ref="E55:K55"/>
    <mergeCell ref="L55:O55"/>
    <mergeCell ref="A11:D11"/>
    <mergeCell ref="A29:D34"/>
    <mergeCell ref="E29:K29"/>
    <mergeCell ref="L29:O29"/>
    <mergeCell ref="P29:P34"/>
    <mergeCell ref="E30:K30"/>
    <mergeCell ref="L30:O30"/>
    <mergeCell ref="A4:D9"/>
    <mergeCell ref="E4:K4"/>
    <mergeCell ref="L4:O4"/>
    <mergeCell ref="P4:P9"/>
    <mergeCell ref="E5:K5"/>
    <mergeCell ref="L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2015-05-18T07:56:45Z</dcterms:created>
  <dcterms:modified xsi:type="dcterms:W3CDTF">2015-05-18T07:56:56Z</dcterms:modified>
</cp:coreProperties>
</file>