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4155" yWindow="-30" windowWidth="11715" windowHeight="5625" activeTab="1"/>
  </bookViews>
  <sheets>
    <sheet name="T-1.1" sheetId="7" r:id="rId1"/>
    <sheet name="T-1.2" sheetId="3" r:id="rId2"/>
    <sheet name="T-1.3" sheetId="5" r:id="rId3"/>
    <sheet name="T-1.4" sheetId="2" r:id="rId4"/>
    <sheet name="T-1.5" sheetId="1" r:id="rId5"/>
    <sheet name="T-1.6" sheetId="10" r:id="rId6"/>
    <sheet name="T-1.7" sheetId="15" r:id="rId7"/>
    <sheet name="T-1.8" sheetId="8" r:id="rId8"/>
  </sheets>
  <calcPr calcId="124519"/>
</workbook>
</file>

<file path=xl/calcChain.xml><?xml version="1.0" encoding="utf-8"?>
<calcChain xmlns="http://schemas.openxmlformats.org/spreadsheetml/2006/main">
  <c r="E9" i="7"/>
  <c r="P12" i="1"/>
  <c r="O12"/>
  <c r="J12"/>
  <c r="I12"/>
  <c r="P11"/>
  <c r="O11"/>
  <c r="J11"/>
  <c r="I11"/>
  <c r="P10"/>
  <c r="O10"/>
  <c r="J10"/>
  <c r="I10"/>
  <c r="N15" i="3"/>
  <c r="N14"/>
  <c r="N13"/>
  <c r="N11"/>
  <c r="N12"/>
  <c r="N10"/>
  <c r="N9"/>
  <c r="M15"/>
  <c r="M14"/>
  <c r="M13"/>
  <c r="M12"/>
  <c r="M11"/>
  <c r="M10"/>
  <c r="I9"/>
  <c r="H9"/>
  <c r="M9"/>
  <c r="D9" i="7"/>
  <c r="F9"/>
  <c r="L15" i="3"/>
  <c r="K15"/>
  <c r="L14"/>
  <c r="K14"/>
  <c r="L13"/>
  <c r="K13"/>
  <c r="L12"/>
  <c r="K12"/>
  <c r="L11"/>
  <c r="K11"/>
  <c r="L10"/>
  <c r="K10"/>
  <c r="L9"/>
  <c r="K9"/>
</calcChain>
</file>

<file path=xl/sharedStrings.xml><?xml version="1.0" encoding="utf-8"?>
<sst xmlns="http://schemas.openxmlformats.org/spreadsheetml/2006/main" count="1319" uniqueCount="482">
  <si>
    <t>ตาราง</t>
  </si>
  <si>
    <t>TABLE</t>
  </si>
  <si>
    <t>จำนวน</t>
  </si>
  <si>
    <t>Number</t>
  </si>
  <si>
    <t>จำนวนประชากร</t>
  </si>
  <si>
    <t>รวม</t>
  </si>
  <si>
    <t>ชาย</t>
  </si>
  <si>
    <t>หญิง</t>
  </si>
  <si>
    <t>การเกิด</t>
  </si>
  <si>
    <t>ในเขตเทศบาล</t>
  </si>
  <si>
    <t>นอกเขตเทศบาล</t>
  </si>
  <si>
    <t>Total</t>
  </si>
  <si>
    <t>Male</t>
  </si>
  <si>
    <t>Female</t>
  </si>
  <si>
    <t>การตาย</t>
  </si>
  <si>
    <t>Number of population</t>
  </si>
  <si>
    <t>Population density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</si>
  <si>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</si>
  <si>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</si>
  <si>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</si>
  <si>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</si>
  <si>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</si>
  <si>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</si>
  <si>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</si>
  <si>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</si>
  <si>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</si>
  <si>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</si>
  <si>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</si>
  <si>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</si>
  <si>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</si>
  <si>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</si>
  <si>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</si>
  <si>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</si>
  <si>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</si>
  <si>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มากกว่า</t>
  </si>
  <si>
    <t>over</t>
  </si>
  <si>
    <t>สัญชาติไทย</t>
  </si>
  <si>
    <t>Not thai</t>
  </si>
  <si>
    <t>nationality</t>
  </si>
  <si>
    <t>Municipal area</t>
  </si>
  <si>
    <t>Non-municipal area</t>
  </si>
  <si>
    <t>Births</t>
  </si>
  <si>
    <t>Deaths</t>
  </si>
  <si>
    <t>ปี</t>
  </si>
  <si>
    <t>ต่อประชากรพันคน</t>
  </si>
  <si>
    <t>(Per sq. km.)</t>
  </si>
  <si>
    <t xml:space="preserve"> อำเภอ/กิ่งอำเภอ</t>
  </si>
  <si>
    <t xml:space="preserve"> </t>
  </si>
  <si>
    <t>District/Minor district</t>
  </si>
  <si>
    <t>Per 1,000 population</t>
  </si>
  <si>
    <t>ครัวเรือน</t>
  </si>
  <si>
    <t>ประเภทของที่อยู่อาศัย</t>
  </si>
  <si>
    <t>การลงทะเบียนย้ายเข้า</t>
  </si>
  <si>
    <t>การลงทะเบียนย้ายออก</t>
  </si>
  <si>
    <t>บ้านโดด</t>
  </si>
  <si>
    <t>ห้องชุด</t>
  </si>
  <si>
    <t>น้ำฝน</t>
  </si>
  <si>
    <t>การตาย Deaths</t>
  </si>
  <si>
    <t>การเกิด Births</t>
  </si>
  <si>
    <t xml:space="preserve"> หมวดอายุ (ปี)  Age group (years)</t>
  </si>
  <si>
    <t>อัตราการเปลี่ยนแปลง (%)</t>
  </si>
  <si>
    <t>(ต่อ ตร. กม.)</t>
  </si>
  <si>
    <t xml:space="preserve">Registered - in </t>
  </si>
  <si>
    <t>Registered - out</t>
  </si>
  <si>
    <t>ความหนาแน่น</t>
  </si>
  <si>
    <t>ของประชากร</t>
  </si>
  <si>
    <t>Year</t>
  </si>
  <si>
    <t>รายการ</t>
  </si>
  <si>
    <t>วัสดุที่ใช้ในการก่อสร้าง</t>
  </si>
  <si>
    <t xml:space="preserve">     ตึก</t>
  </si>
  <si>
    <t xml:space="preserve">     ครึ่งตึกครึ่งไม้</t>
  </si>
  <si>
    <t xml:space="preserve">     วัสดุถาวรเป็นส่วนใหญ่</t>
  </si>
  <si>
    <t xml:space="preserve">     วัสดุไม่ถาวรในท้องถิ่น</t>
  </si>
  <si>
    <t xml:space="preserve">     วัสดุใช้แล้วและอยู่ในสภาพผุพัง</t>
  </si>
  <si>
    <t xml:space="preserve">     ไม่ทราบ</t>
  </si>
  <si>
    <t>การครอบครองที่อยู่อาศัย</t>
  </si>
  <si>
    <t xml:space="preserve">     เจ้าของ</t>
  </si>
  <si>
    <t xml:space="preserve">    เช่าซื้อ</t>
  </si>
  <si>
    <t xml:space="preserve">    อยู่โดยไม่เสียค่าเช่า</t>
  </si>
  <si>
    <t xml:space="preserve">         เพราะเป็นส่วนหนึ่งของค่าจ้าง</t>
  </si>
  <si>
    <t xml:space="preserve">     ให้อยู่เปล่า</t>
  </si>
  <si>
    <t xml:space="preserve">      ไม่ทราบ</t>
  </si>
  <si>
    <t>ร้อยละ</t>
  </si>
  <si>
    <t>Households</t>
  </si>
  <si>
    <t>Type of living quarters</t>
  </si>
  <si>
    <t>ทาวน์เฮาส์</t>
  </si>
  <si>
    <t>ตึกแถว</t>
  </si>
  <si>
    <t>Detached house</t>
  </si>
  <si>
    <t>Town house</t>
  </si>
  <si>
    <t>Apartment, flat,</t>
  </si>
  <si>
    <t>Row house</t>
  </si>
  <si>
    <t>เรือนแถว</t>
  </si>
  <si>
    <t>Brick row house</t>
  </si>
  <si>
    <t>Item</t>
  </si>
  <si>
    <t>ห้องแถว/</t>
  </si>
  <si>
    <t>ห้องแถว/เรือนแถว</t>
  </si>
  <si>
    <t xml:space="preserve">     Cement or brick</t>
  </si>
  <si>
    <t xml:space="preserve">     Wood and cement or brick</t>
  </si>
  <si>
    <t xml:space="preserve">     Mainly permanent materials</t>
  </si>
  <si>
    <t xml:space="preserve">     Non-permanent materials</t>
  </si>
  <si>
    <t xml:space="preserve">     Reused materials</t>
  </si>
  <si>
    <t xml:space="preserve">     Unknown</t>
  </si>
  <si>
    <t>Tenure of living quarters</t>
  </si>
  <si>
    <t xml:space="preserve">     Owner</t>
  </si>
  <si>
    <t xml:space="preserve">     Hire purchaser</t>
  </si>
  <si>
    <t xml:space="preserve">     Rent </t>
  </si>
  <si>
    <t xml:space="preserve">     Payment in kind for service</t>
  </si>
  <si>
    <t xml:space="preserve">     Rent free</t>
  </si>
  <si>
    <t xml:space="preserve"> and others</t>
  </si>
  <si>
    <t>condomenium</t>
  </si>
  <si>
    <t>ลักษณะบางประการของครัวเรือน</t>
  </si>
  <si>
    <t>Room</t>
  </si>
  <si>
    <t>Mobile</t>
  </si>
  <si>
    <t xml:space="preserve">     เช่าซื้อที่ดิน</t>
  </si>
  <si>
    <t xml:space="preserve">     เช่า</t>
  </si>
  <si>
    <t xml:space="preserve">     ไม่เสียค่าเช่าที่ดิน</t>
  </si>
  <si>
    <t xml:space="preserve">     อื่น ๆ </t>
  </si>
  <si>
    <t>ขนาดของครัวเรือน</t>
  </si>
  <si>
    <t xml:space="preserve">     10  คน ขึ้นไป</t>
  </si>
  <si>
    <t>เชื้อเพลิงที่ใช้ในการประกอบอาหาร</t>
  </si>
  <si>
    <t xml:space="preserve">     ถ่าน</t>
  </si>
  <si>
    <t xml:space="preserve">     ฟืน เศษไม้</t>
  </si>
  <si>
    <t xml:space="preserve">     ก๊าซ</t>
  </si>
  <si>
    <t xml:space="preserve">     ไฟฟ้า</t>
  </si>
  <si>
    <t xml:space="preserve">     น้ำมันก๊าด</t>
  </si>
  <si>
    <t xml:space="preserve">     อื่น ๆ</t>
  </si>
  <si>
    <t xml:space="preserve">     ไม่ประกอบอาหาร</t>
  </si>
  <si>
    <t>ลักษณะการใช้ส้วม</t>
  </si>
  <si>
    <t xml:space="preserve">     ส้วมซึม</t>
  </si>
  <si>
    <t xml:space="preserve">     ส้วมหลุม ถัง ถ่ายลงแม่น้ำลำคลอง</t>
  </si>
  <si>
    <t xml:space="preserve">     ไม่มีส้วม</t>
  </si>
  <si>
    <t>แหล่งที่มาของน้ำดื่มน้ำใช้</t>
  </si>
  <si>
    <t xml:space="preserve">     น้ำประปาภายในบ้าน</t>
  </si>
  <si>
    <t xml:space="preserve">     น้ำประปาภายนอกบ้าน</t>
  </si>
  <si>
    <t xml:space="preserve">     น้ำบ่อหรือน้ำบาดาลสาธารณะ</t>
  </si>
  <si>
    <t xml:space="preserve">     น้ำบ่อหรือน้ำบาดาลไม่ใช่สาธารณะ</t>
  </si>
  <si>
    <t xml:space="preserve">     น้ำฝน</t>
  </si>
  <si>
    <t xml:space="preserve">     แม่น้ำ ลำคลอง ลำธาร น้ำตก</t>
  </si>
  <si>
    <t xml:space="preserve">     น้ำดื่มบรรจุขวด</t>
  </si>
  <si>
    <t xml:space="preserve">     อื่นๆ</t>
  </si>
  <si>
    <t>Household size</t>
  </si>
  <si>
    <t xml:space="preserve">     10  persons and over</t>
  </si>
  <si>
    <t>Coocking fuel</t>
  </si>
  <si>
    <t xml:space="preserve">     Wood</t>
  </si>
  <si>
    <t xml:space="preserve">     Gas</t>
  </si>
  <si>
    <t xml:space="preserve">     Kerozene</t>
  </si>
  <si>
    <t xml:space="preserve">     Others</t>
  </si>
  <si>
    <t xml:space="preserve">     Flush latrine</t>
  </si>
  <si>
    <t xml:space="preserve">     Moulded bucket latrine</t>
  </si>
  <si>
    <t xml:space="preserve">     Flush and moulded bucket latrine</t>
  </si>
  <si>
    <t xml:space="preserve">     Pits/waste disposed to river or</t>
  </si>
  <si>
    <t xml:space="preserve">        canal and others</t>
  </si>
  <si>
    <t xml:space="preserve">     No latrine</t>
  </si>
  <si>
    <t xml:space="preserve">     Tap water inside</t>
  </si>
  <si>
    <t xml:space="preserve">  Drinking water</t>
  </si>
  <si>
    <t xml:space="preserve">  น้ำดื่ม</t>
  </si>
  <si>
    <t xml:space="preserve">     Tap water outside</t>
  </si>
  <si>
    <t xml:space="preserve">     Public well</t>
  </si>
  <si>
    <t xml:space="preserve">     Private well</t>
  </si>
  <si>
    <t xml:space="preserve">     Rain water</t>
  </si>
  <si>
    <t xml:space="preserve">     River, canal, stream, waterfall</t>
  </si>
  <si>
    <t xml:space="preserve">     Bottled water</t>
  </si>
  <si>
    <t>house</t>
  </si>
  <si>
    <t xml:space="preserve">Brick  row </t>
  </si>
  <si>
    <t xml:space="preserve">เรือ แพ </t>
  </si>
  <si>
    <t>หรือรถ</t>
  </si>
  <si>
    <t>ห้อง</t>
  </si>
  <si>
    <t>ภายในบ้าน</t>
  </si>
  <si>
    <t xml:space="preserve">Detached </t>
  </si>
  <si>
    <t>Percent</t>
  </si>
  <si>
    <t>Construction materials of dwelling unit</t>
  </si>
  <si>
    <t xml:space="preserve">    เช่า</t>
  </si>
  <si>
    <t xml:space="preserve">   หมายเหตุ:  ไม่รวมครัวเรือนส่วนบุคคลที่มีที่อยู่อาศัยเป็นห้องภายในบ้าน ที่อยู่อาศัยในสำนักงาน และเรือ แพ หรือรถ</t>
  </si>
  <si>
    <t xml:space="preserve">           Note:  Excluding private households which residence are room, office room and mobile</t>
  </si>
  <si>
    <t xml:space="preserve">     ส้วมชักโครก</t>
  </si>
  <si>
    <t xml:space="preserve">     ส้วมชักโครกและส้วมซึม</t>
  </si>
  <si>
    <t>Others</t>
  </si>
  <si>
    <t xml:space="preserve">     Charcoal</t>
  </si>
  <si>
    <t xml:space="preserve">     Electricity</t>
  </si>
  <si>
    <t xml:space="preserve">     Not cooking</t>
  </si>
  <si>
    <t>Toilet facility</t>
  </si>
  <si>
    <t xml:space="preserve">Source of drinking water and </t>
  </si>
  <si>
    <t xml:space="preserve">  water supply</t>
  </si>
  <si>
    <t xml:space="preserve">       9  persons</t>
  </si>
  <si>
    <t xml:space="preserve">       1  person</t>
  </si>
  <si>
    <t xml:space="preserve">       2  persons</t>
  </si>
  <si>
    <t xml:space="preserve">       3  persons</t>
  </si>
  <si>
    <t xml:space="preserve">       4  persons</t>
  </si>
  <si>
    <t xml:space="preserve">       5  persons</t>
  </si>
  <si>
    <t xml:space="preserve">       6  persons</t>
  </si>
  <si>
    <t xml:space="preserve">       7  persons</t>
  </si>
  <si>
    <t xml:space="preserve">       8  persons</t>
  </si>
  <si>
    <t xml:space="preserve">       9  คน</t>
  </si>
  <si>
    <t xml:space="preserve">       1  คน</t>
  </si>
  <si>
    <t xml:space="preserve">       2  คน</t>
  </si>
  <si>
    <t xml:space="preserve">       3  คน</t>
  </si>
  <si>
    <t xml:space="preserve">       4  คน</t>
  </si>
  <si>
    <t xml:space="preserve">       5  คน</t>
  </si>
  <si>
    <t xml:space="preserve">       6  คน</t>
  </si>
  <si>
    <t xml:space="preserve">       7  คน</t>
  </si>
  <si>
    <t xml:space="preserve">       8  คน</t>
  </si>
  <si>
    <t>ครัวเรือนส่วนบุคคล จำแนกตามประเภทของที่อยู่อาศัย  และลักษณะบางประการของครัวเรือน พ.ศ. 2543</t>
  </si>
  <si>
    <t xml:space="preserve">    </t>
  </si>
  <si>
    <t xml:space="preserve">     </t>
  </si>
  <si>
    <t>น้ำประปาภายนอกบ้าน</t>
  </si>
  <si>
    <t>น้ำบ่อหรือน้ำบาดาลไม่ใช่สาธารณะ</t>
  </si>
  <si>
    <t>น้ำบ่อหรือน้ำบาดาลสาธารณะ</t>
  </si>
  <si>
    <t>น้ำประปาภายในบ้าน</t>
  </si>
  <si>
    <t xml:space="preserve">   </t>
  </si>
  <si>
    <t>แม่น้ำ ลำคลอง ลำธาร น้ำตก</t>
  </si>
  <si>
    <t xml:space="preserve"> อื่นๆ</t>
  </si>
  <si>
    <t>ไม่ทราบ</t>
  </si>
  <si>
    <t>ครัวเรือนส่วนบุคคล จำแนกตามประเภทของที่อยู่อาศัย และลักษณะบางประการของครัวเรือน พ.ศ. 2543  (ต่อ)</t>
  </si>
  <si>
    <t>Percent  change</t>
  </si>
  <si>
    <t>Selected housing characteristics</t>
  </si>
  <si>
    <t xml:space="preserve">              </t>
  </si>
  <si>
    <t xml:space="preserve">           1/   Including office room</t>
  </si>
  <si>
    <t xml:space="preserve">           2/   Only household of owner or hire purcharer of living quarters</t>
  </si>
  <si>
    <t xml:space="preserve">          1/   รวมที่อยู่อาศัยในสำนักงาน</t>
  </si>
  <si>
    <t xml:space="preserve">          2/   เฉพาะครัวเรือนที่เป็นเจ้าของ หรือเช่าซื้อที่อยู่อาศัย</t>
  </si>
  <si>
    <t>ตึก</t>
  </si>
  <si>
    <t>ไม้</t>
  </si>
  <si>
    <t>ครึ่งตึกครึ่งไม้</t>
  </si>
  <si>
    <t>วัสดุใช้แล้ว</t>
  </si>
  <si>
    <t>อื่น ๆ</t>
  </si>
  <si>
    <t>เป็นเจ้าของบ้านและที่ดิน</t>
  </si>
  <si>
    <t>เป็นเจ้าของบ้านแต่เช่าที่ดิน</t>
  </si>
  <si>
    <t>ไม่มีการหุงต้ม</t>
  </si>
  <si>
    <t>ถ่าน</t>
  </si>
  <si>
    <t>น้ำมันก๊าด</t>
  </si>
  <si>
    <t>แก๊ส</t>
  </si>
  <si>
    <t>ไฟฟ้า</t>
  </si>
  <si>
    <t>ส้วมชักโครก</t>
  </si>
  <si>
    <t>ส้วมซึม</t>
  </si>
  <si>
    <t>น้ำดื่ม</t>
  </si>
  <si>
    <t>น้ำประปานอกบ้าน</t>
  </si>
  <si>
    <t>น้ำดื่มบรรจุขวด</t>
  </si>
  <si>
    <t>Drinking water</t>
  </si>
  <si>
    <t>Rain water</t>
  </si>
  <si>
    <t>Wood</t>
  </si>
  <si>
    <t>Other</t>
  </si>
  <si>
    <t>Charcoal</t>
  </si>
  <si>
    <t>Kerozene</t>
  </si>
  <si>
    <t>Gas</t>
  </si>
  <si>
    <t>Electricity</t>
  </si>
  <si>
    <t>Flush latrine</t>
  </si>
  <si>
    <t>ส้วมชักโครกและส้วมซึม</t>
  </si>
  <si>
    <t xml:space="preserve">ลักษณะบางประการของครัวเรือน </t>
  </si>
  <si>
    <t>จำนวนครัวเรือน</t>
  </si>
  <si>
    <t>Number of  housing</t>
  </si>
  <si>
    <t>ห้องแถว</t>
  </si>
  <si>
    <t>ทาวน์เฮาส์หรือบ้านแฝด</t>
  </si>
  <si>
    <t>ห้องภายในบ้าน</t>
  </si>
  <si>
    <t>ที่อยู่อาศัยชั่วคราว</t>
  </si>
  <si>
    <t>Type of dwelling</t>
  </si>
  <si>
    <t>Townhouse or twinhouse</t>
  </si>
  <si>
    <t>Apartment of flat</t>
  </si>
  <si>
    <t>Room or rooms</t>
  </si>
  <si>
    <t>Improvised quarters</t>
  </si>
  <si>
    <t>ชนิดของวัสดุก่อสร้างที่อยู่อาศัย</t>
  </si>
  <si>
    <t>วัสดุที่หาได้ตามท้องถิ่น</t>
  </si>
  <si>
    <t>วัสดุที่อื่น ๆ</t>
  </si>
  <si>
    <t>Construction materials</t>
  </si>
  <si>
    <t>Cement, brick or stone</t>
  </si>
  <si>
    <t>Brick ans wood</t>
  </si>
  <si>
    <t>Local materials</t>
  </si>
  <si>
    <t>Re-used materials</t>
  </si>
  <si>
    <t>Occupancy status</t>
  </si>
  <si>
    <t>Owns dwelling and land</t>
  </si>
  <si>
    <t>Rents dwelling</t>
  </si>
  <si>
    <t>Rent free of charge</t>
  </si>
  <si>
    <t>สถานภาพการครอบครองที่อยู่อาศัย</t>
  </si>
  <si>
    <t>บ้านเช่า</t>
  </si>
  <si>
    <t>อยู่โดยไม่เสียค่าเช่า</t>
  </si>
  <si>
    <t>Owns dwelling on rented land</t>
  </si>
  <si>
    <t>การใช้น้ำ</t>
  </si>
  <si>
    <t>น้ำประปาหรือน้ำบาดาลต่อท่อเข้าบ้านใช้เฉพาะครัวเรือน</t>
  </si>
  <si>
    <t>น้ำประปาหรือน้ำบาดาลต่อท่อเข้าบ้านใช้ร่วมกับครัวเรือนอื่น</t>
  </si>
  <si>
    <t>น้ำบ่อหรือน้ำบาดาล</t>
  </si>
  <si>
    <t>น้ำจากแม่น้ำลำคลองหรือลำธาร</t>
  </si>
  <si>
    <t>Water supply</t>
  </si>
  <si>
    <t>Inside piped - private</t>
  </si>
  <si>
    <t>Inside piped - shared</t>
  </si>
  <si>
    <t>Outsidenpiped or public tap</t>
  </si>
  <si>
    <t>Well or undergroup water</t>
  </si>
  <si>
    <t>River, stream etc.</t>
  </si>
  <si>
    <t>Bottled drinking water</t>
  </si>
  <si>
    <t>การใช้ส้วม</t>
  </si>
  <si>
    <t>ส้วมหลุม ถัง หรือถ่ายเทลงแม่น้ำ ถ่ายลงหรือทะเล และอื่น ๆ</t>
  </si>
  <si>
    <t>ไม่มีส้วมของตนเอง</t>
  </si>
  <si>
    <t>Toilet facilities</t>
  </si>
  <si>
    <t>Moulded latrine</t>
  </si>
  <si>
    <t xml:space="preserve">Flush and moulded </t>
  </si>
  <si>
    <t>Pit or hole in ground or into river or sea</t>
  </si>
  <si>
    <t>None nearby</t>
  </si>
  <si>
    <t>การใช้เชื้อเพลิงปรุงอาหาร</t>
  </si>
  <si>
    <t>ฟืน</t>
  </si>
  <si>
    <t>Fuel used for cooking</t>
  </si>
  <si>
    <t>No cooking done</t>
  </si>
  <si>
    <t>อำเภอเมืองสมุทรปราการ</t>
  </si>
  <si>
    <t>เทศบาลนครสมุทรปราการ</t>
  </si>
  <si>
    <t>เทศบาลตำบลสำโรงเหนือ</t>
  </si>
  <si>
    <t>เทศบาลตำบลด่านสำโรง</t>
  </si>
  <si>
    <t>เทศบาลตำบลบางเมือง</t>
  </si>
  <si>
    <t>เทศบาลตำบลแพรกษา</t>
  </si>
  <si>
    <t>เทศบาลตำบลบางปู</t>
  </si>
  <si>
    <t>อำเภอบางบ่อ</t>
  </si>
  <si>
    <t>เทศบาลตำบลคลองด่าน</t>
  </si>
  <si>
    <t>เทศบาลตำบลคลองสวน</t>
  </si>
  <si>
    <t>อำเภอบางพลี</t>
  </si>
  <si>
    <t>เทศบาลตำบลบางพลี</t>
  </si>
  <si>
    <t>อำเภอพระประแดง</t>
  </si>
  <si>
    <t>เทศบาลเมืองพระประแดง</t>
  </si>
  <si>
    <t>เทศบาลเมืองลัดหลวง</t>
  </si>
  <si>
    <t>เทศบาลตำบลสำโรงใต้</t>
  </si>
  <si>
    <t>อำเภอพระสมุทรเจดีย์</t>
  </si>
  <si>
    <t>เทศบาลตำบลพระสมุทรเจดีย์</t>
  </si>
  <si>
    <t>เทศบาลตำบลแหลมฟ้าผ่า</t>
  </si>
  <si>
    <t>กิ่งอำเภอบางเสาธง</t>
  </si>
  <si>
    <t>เทศบาลตำบลบางเสธง</t>
  </si>
  <si>
    <t>2547 ( 2004 )</t>
  </si>
  <si>
    <t>2548 ( 2005 )</t>
  </si>
  <si>
    <t>2549 ( 2006 )</t>
  </si>
  <si>
    <t>Mueang Samut Prakan District</t>
  </si>
  <si>
    <t>Samut Prakan City  Municippality</t>
  </si>
  <si>
    <t>Samrong Nua Subadiistrict  Municipality</t>
  </si>
  <si>
    <t>Dan  Somrong Subdistrict   Municipality</t>
  </si>
  <si>
    <t>Bang Mueang Subdistrict Municipality</t>
  </si>
  <si>
    <t>Phraek Sa  Subdistrict Municispality</t>
  </si>
  <si>
    <t>Bang Pu   Subdistrict Municipality</t>
  </si>
  <si>
    <t>Khlong Dan Subdistrict Municipality</t>
  </si>
  <si>
    <t>Khlong Suan Subdistrict Municidpality</t>
  </si>
  <si>
    <t>Bang Bo Subdiistrict Municipality</t>
  </si>
  <si>
    <t>Banag  Phli  Subdiistrict  Municipality</t>
  </si>
  <si>
    <t>Bang  Bo District</t>
  </si>
  <si>
    <t>Bang Phli   diistrict</t>
  </si>
  <si>
    <t>Pra pradaeng District</t>
  </si>
  <si>
    <t>Phra Pradaeng  Town Municipality</t>
  </si>
  <si>
    <t>Lat luang Town Municipality</t>
  </si>
  <si>
    <t>Somrong Tai  Subdistrict Municiipality</t>
  </si>
  <si>
    <t>Phra Samut Chedi District</t>
  </si>
  <si>
    <t>Phra  samut Chedi  Subdistrict  Municipality</t>
  </si>
  <si>
    <t>Laem Fa Pha Subdistrict Municipality</t>
  </si>
  <si>
    <t>Bang  Sao Thong Minor District</t>
  </si>
  <si>
    <t>Bang  Sao Thong  Subdistrict Municipality</t>
  </si>
  <si>
    <t>Source:  Samutprakan Provincial  Administration Office</t>
  </si>
  <si>
    <t>Mueang  samut Prakan District</t>
  </si>
  <si>
    <t>Bang Bo  District</t>
  </si>
  <si>
    <t>Bang Phli District</t>
  </si>
  <si>
    <t>Phra   Pradaeng District</t>
  </si>
  <si>
    <t>Phra  Samut Chedi District</t>
  </si>
  <si>
    <t>Bang Sao Thong Minor District</t>
  </si>
  <si>
    <t xml:space="preserve">           ที่มา:  ที่ทำการปกครองจังหวัดสมุทรปราการ</t>
  </si>
  <si>
    <t xml:space="preserve"> Source:  samut Prakan  Provincial  Administration Office</t>
  </si>
  <si>
    <t>จำนวนประชากรจากการทะเบียน อัตราการเปลี่ยนแปลง  และความหนาแน่นของประชากร จำแนกเป็นรายอำเภอ พ.ศ. 2545 - 2549</t>
  </si>
  <si>
    <t>NUMBER OF POPULATION FROM REGISTRATION RECORD, PERCENT CHANGE AND DENSITY BY DISTRICT: 2002 -2006</t>
  </si>
  <si>
    <t>(2002)</t>
  </si>
  <si>
    <t>(2003)</t>
  </si>
  <si>
    <t>(2004)</t>
  </si>
  <si>
    <t>(2005)</t>
  </si>
  <si>
    <t>(2006)</t>
  </si>
  <si>
    <t xml:space="preserve">        ที่มา:  ที่ทำการปกครองจังหวัดสมุทรปราการ </t>
  </si>
  <si>
    <t>Source:    Sumut Prakan Provincial  Administration Office</t>
  </si>
  <si>
    <t xml:space="preserve"> Source:    Sumut Prakan  Provincial Health Office </t>
  </si>
  <si>
    <t>2547</t>
  </si>
  <si>
    <t>2549</t>
  </si>
  <si>
    <t xml:space="preserve">            ที่มา:  สำมะโนประชากร และเคหะ พ.ศ. 2543 จังหวัดสมุทรปราการ  สำนักงานสถิติแห่งชาติ</t>
  </si>
  <si>
    <t xml:space="preserve">    Source:  The 2000 population and housing census, Changwat Samut Prakan , National Statistical Office</t>
  </si>
  <si>
    <t xml:space="preserve">            ที่มา:   สำมะโนประชากร และเคหะ พ.ศ. 2543 จังหวัดสมุทรปราการ  สำนักงานสถิติแห่งชาติ</t>
  </si>
  <si>
    <t>-</t>
  </si>
  <si>
    <t>เทศบาลตำบลบางบ่อ</t>
  </si>
  <si>
    <t>Bang Bo District</t>
  </si>
  <si>
    <t>เทศบาลตำบลบางเสาธง</t>
  </si>
  <si>
    <t>เทศบาลบางบ่อ</t>
  </si>
  <si>
    <t>PRIVATE HOUSEHOLDS BY TYPE OF LIVING QUARTERS AND SELECTED HOUSING CHARACTERISTICS: 2000</t>
  </si>
  <si>
    <r>
      <t>อื่นๆ</t>
    </r>
    <r>
      <rPr>
        <vertAlign val="superscript"/>
        <sz val="14"/>
        <rFont val="Angsana New"/>
        <family val="1"/>
      </rPr>
      <t>1/</t>
    </r>
  </si>
  <si>
    <r>
      <t>การถือกรรมสิทธิ์ที่ดิน</t>
    </r>
    <r>
      <rPr>
        <b/>
        <vertAlign val="superscript"/>
        <sz val="14"/>
        <rFont val="Angsana New"/>
        <family val="1"/>
      </rPr>
      <t xml:space="preserve"> 2/</t>
    </r>
  </si>
  <si>
    <r>
      <t>Land ownership</t>
    </r>
    <r>
      <rPr>
        <b/>
        <vertAlign val="superscript"/>
        <sz val="14"/>
        <rFont val="Angsana New"/>
        <family val="1"/>
      </rPr>
      <t>2/</t>
    </r>
  </si>
  <si>
    <r>
      <t xml:space="preserve">  </t>
    </r>
    <r>
      <rPr>
        <b/>
        <sz val="14"/>
        <rFont val="Angsana New"/>
        <family val="1"/>
      </rPr>
      <t>น้ำใช้</t>
    </r>
  </si>
  <si>
    <t>Un known</t>
  </si>
  <si>
    <t>Phra Pradaeng District</t>
  </si>
  <si>
    <t>85-89</t>
  </si>
  <si>
    <t>90-94</t>
  </si>
  <si>
    <t>95-99</t>
  </si>
  <si>
    <t xml:space="preserve"> Bang Phli District</t>
  </si>
  <si>
    <t xml:space="preserve">    Non-municipal area</t>
  </si>
  <si>
    <t>Samut Prakan Province</t>
  </si>
  <si>
    <t>100 และ</t>
  </si>
  <si>
    <t>100 and</t>
  </si>
  <si>
    <t>ผู้ไม่ใช่</t>
  </si>
  <si>
    <t xml:space="preserve">    Samrong Nua Subdistrict Municipality</t>
  </si>
  <si>
    <t xml:space="preserve">    Dan Somrong Subdistrict Municipality</t>
  </si>
  <si>
    <t xml:space="preserve">    Bang Mueang Subdistrict Municipality</t>
  </si>
  <si>
    <t xml:space="preserve">    Phraek Sa Subdistrict Municipality</t>
  </si>
  <si>
    <t xml:space="preserve">    Bang Pu Subdistrict Municipality</t>
  </si>
  <si>
    <t xml:space="preserve">    Phra Pradaeng Town Municipality</t>
  </si>
  <si>
    <t xml:space="preserve">    Somrong Tai Subdistrict Municipality</t>
  </si>
  <si>
    <t xml:space="preserve">    Phra Samut Chedi Subdistrict Municipality</t>
  </si>
  <si>
    <t xml:space="preserve">    Laem Fa Pha Subdistrict Municipality</t>
  </si>
  <si>
    <t xml:space="preserve">    Bang Sao Thong Subdistrict Municipality</t>
  </si>
  <si>
    <t xml:space="preserve">     Khlong Dan Subdistrict Municipality</t>
  </si>
  <si>
    <t xml:space="preserve">     Khlong Suan Subdistrict Municipality</t>
  </si>
  <si>
    <t xml:space="preserve">     Somrong Tai Subdistrict Municipality</t>
  </si>
  <si>
    <t xml:space="preserve">     Phra Samut Chedi Subdistrict Municipality</t>
  </si>
  <si>
    <t xml:space="preserve">     Laem Fa Pha Subdistrict Municipality</t>
  </si>
  <si>
    <t xml:space="preserve">     Bang Sao Thong Subdistrict Municipality</t>
  </si>
  <si>
    <t>อำเภอ/กิ่งอำเภอ</t>
  </si>
  <si>
    <t xml:space="preserve">  Samut Prakan City Municipality</t>
  </si>
  <si>
    <t xml:space="preserve">   Non-municipal area</t>
  </si>
  <si>
    <t xml:space="preserve">  Phraek Sa Subdistrict Municipality</t>
  </si>
  <si>
    <t xml:space="preserve">  Bang Pu Subdistrict Municipality</t>
  </si>
  <si>
    <t xml:space="preserve">  Non-municipal area</t>
  </si>
  <si>
    <t xml:space="preserve">   Bang Bo Subdistrict Municipality</t>
  </si>
  <si>
    <t xml:space="preserve">   Lat Luang Town Municipality</t>
  </si>
  <si>
    <t xml:space="preserve">   Samut Prakan City Municipality</t>
  </si>
  <si>
    <t xml:space="preserve">   Bang Phli Subdistrict Municipality</t>
  </si>
  <si>
    <t xml:space="preserve">  Municipal area</t>
  </si>
  <si>
    <t xml:space="preserve">  Samrong Nua Subdistrict Municipality</t>
  </si>
  <si>
    <t xml:space="preserve">  Dan Somrong Subdistrict Municipality</t>
  </si>
  <si>
    <t xml:space="preserve">  Bang Mueang Subdistrict Municipality</t>
  </si>
  <si>
    <t xml:space="preserve">  Khlong Dan Subdistrict Municipality</t>
  </si>
  <si>
    <t xml:space="preserve">  Khlong Suan Subdistrict Municipality</t>
  </si>
  <si>
    <t xml:space="preserve">  Bang Bo Subdistrict Municipality</t>
  </si>
  <si>
    <t xml:space="preserve">  Bang Phli Subdistrict Municipality</t>
  </si>
  <si>
    <t xml:space="preserve">  Phra Pradaeng Town Municipality</t>
  </si>
  <si>
    <t xml:space="preserve">  Lat Luang Town Municipality</t>
  </si>
  <si>
    <t xml:space="preserve">  Somrong Tai Subdistrict Municipality</t>
  </si>
  <si>
    <t xml:space="preserve">  Phra Samut Chedi Subdistrict Municipality</t>
  </si>
  <si>
    <t xml:space="preserve">  Laem Fa Pha Subdistrict Municipality</t>
  </si>
  <si>
    <t xml:space="preserve">  Bang Sao Thong Subdistrict Municipality</t>
  </si>
  <si>
    <t xml:space="preserve">   Khlong Dan Subdistrict Municipality</t>
  </si>
  <si>
    <t xml:space="preserve">   Phra Pradaeng Town Municipality</t>
  </si>
  <si>
    <t>ที่มา : ที่ทำการปกครองจังหวัดสมุทรปราการ</t>
  </si>
  <si>
    <t>หมายเหตุ: ไม่ทราบ=ไม่ทราบ/ระบุจันทรคติ+ผู้อยู่ในทะเบียนบ้านกลาง+ผู้อยู่ในระหว่างการย้าย</t>
  </si>
  <si>
    <t xml:space="preserve">    ที่มา:      ที่ทำการปกครองจังหวัดสมุทรปราการ</t>
  </si>
  <si>
    <t>Note:    Unknown/Lunarcalendeer+Central house+During move</t>
  </si>
  <si>
    <t>Source: Samut Prakan Provincial Admidsnistration Office</t>
  </si>
  <si>
    <t>Phra Samut Chedi Subdistrict Municipality</t>
  </si>
  <si>
    <t>Phra Pradaeng Town Municipality</t>
  </si>
  <si>
    <t>Lat Luang Town Municipality</t>
  </si>
  <si>
    <t>Somrong Tai Subdistrict Municipality</t>
  </si>
  <si>
    <t>Bang Sao Thong Subdistrict Municipality</t>
  </si>
  <si>
    <t>Bang Phli Subdistrict Municipality</t>
  </si>
  <si>
    <t>Khlong Suan Subdistrict Municipality</t>
  </si>
  <si>
    <t>Bang Bo Subdistrict Municipality</t>
  </si>
  <si>
    <t>Samut Prakan City Municipality</t>
  </si>
  <si>
    <t>Samrong Nua Subdistrict Municipality</t>
  </si>
  <si>
    <t>Dan Somrong Subdistrict Municipality</t>
  </si>
  <si>
    <t>Phraek Sa Subdistrict Municipality</t>
  </si>
  <si>
    <t>Bang Pu Subdistrict Municipality</t>
  </si>
  <si>
    <t xml:space="preserve"> Source:  The 2000 population and housing census, Changwat Samut Prakan,  National Statistical Office</t>
  </si>
  <si>
    <t xml:space="preserve">     หรือส้วมลักษณะอื่นๆ โดยมีห้องกั้น</t>
  </si>
  <si>
    <t>จังหวัดสมุทรปราการ</t>
  </si>
  <si>
    <t>NUMBER OF BIRTHS, DEATHS, REGISTERED-IN AND REGISTERED-OUT BY SEX, DISTRICT AND AREA : 2006</t>
  </si>
  <si>
    <t>จำนวนการเกิด การตาย การลงทะเบียนย้ายเข้า และการลงทะเบียนย้ายออก จำแนกตามเพศ  เป็นรายอำเภอ และเขตการปกครอง พ.ศ. 2549</t>
  </si>
  <si>
    <t>จำนวนการเกิด การตาย จำแนกตามเพศ  พ.ศ. 2547 -  2549</t>
  </si>
  <si>
    <t>NUMBER OF BIRTHS AND DEATHS  BY SEX: 2004 -  2006</t>
  </si>
  <si>
    <t xml:space="preserve">        ที่มา:  รายงานผลการสำรวจภาวะเศรษฐกิจและสังคมของครัวเรือน พ.ศ. 2547และ 2549 จังหวัด สมุทรปราการ  สำนักงานสถิติแห่งชาติ</t>
  </si>
  <si>
    <t>อัตราร้อยละของครัวเรือน จำแนกตามลักษณะบางประการของครัวเรือน จังหวัด สมุทรปราการ  พ.ศ. 2547 และ  2549</t>
  </si>
  <si>
    <t>อัตราร้อยละของครัวเรือน จำแนกตามลักษณะบางประการของครัวเรือน จังหวัดสมุทรปราการ  พ.ศ. 2547 และ 2549  (ต่อ)</t>
  </si>
  <si>
    <t>เทศบาลตำลบางบ่อ</t>
  </si>
  <si>
    <t xml:space="preserve">     ที่มา:    สำนักงานสาธารณสุขจังหวัดสมุทรปราการ   </t>
  </si>
  <si>
    <t>Source:   Report of the 2004 - 2006 household Socio - Economic survey, Samut Prakan Province, National Statistical Office</t>
  </si>
  <si>
    <t>PRIVATE HOUSEHOLDS BY TYPE OF LIVING QUARTERS AND SELECTED HOUSING CHARACTERISTICS: 2000  (Contd.)</t>
  </si>
  <si>
    <t xml:space="preserve">  Water supply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</si>
  <si>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</t>
  </si>
  <si>
    <t>NUMBER OF BIRTHS, DEATHS, REGISTERED-IN AND REGISTERED-OUT BY SEX, DISTRICT AND AREA: 2006 (Contd.)</t>
  </si>
  <si>
    <t>จำนวนการเกิด การตาย การลงทะเบียนย้ายเข้า และการลงทะเบียนย้ายออก จำแนกตามเพศ  เป็นรายอำเภอ และเขตการปกครอง พ.ศ. 2549 (ต่อ)</t>
  </si>
  <si>
    <t>PERCENTAGE OF HOUSEHOLDS BY SELECTED HOUSING CHARATERISTICS SAMUT PRAKAN PROVINCE: 2004 AND 2006</t>
  </si>
  <si>
    <t>PERCENTAGE OF HOUSEHOLDS BY SELECTED HOUSING CHARATERISTICS  SAMUT PRAKAN PROVINCE: 2004 AND 2006  (Contd.)</t>
  </si>
  <si>
    <t>1.8  ครัวเรือนส่วนบุคคล จำแนกตามประเภทของที่อยู่อาศัย วัสดุที่ใช้ในการก่อสร้าง และการครอบครองที่อยู่อาศัย พ.ศ. 2549</t>
  </si>
  <si>
    <t>1.8  PRIVATE HOUSEHOLDS BY TYPE OF LIVING QUARTERS, CONSTRUCTION MATERIALS OF DWELLING UNIT AND TENURE OF LIVING QUARTERS: 2006</t>
  </si>
  <si>
    <t>ตาราง     1.1  จำนวนประชากรจากการทะเบียน จำแนกตามเพศ เป็นรายอำเภอ และเขตการปกครอง  พ.ศ. 2547 - 2549</t>
  </si>
  <si>
    <t>TABLE  1.1  NUMBER OF POPULATION FROM REGISTRATION RECORD BY SEX, DISTRICT AND AREA : 2004 - 2006</t>
  </si>
  <si>
    <t>ตาราง     1.1  จำนวนประชากรจากการทะเบียน จำแนกตามเพศ เป็นรายอำเภอ และเขตการปกครอง  พ.ศ. 2547 - 2549 (ต่อ)</t>
  </si>
  <si>
    <t>TABLE  1.1  NUMBER OF POPULATION FROM REGISTRATION RECORD BY SEX, DISTRICT AND AREA : 2004 - 2006 (Contd.)</t>
  </si>
  <si>
    <t xml:space="preserve">TABLE  1.3   NUMBER OF POPULATION FROM REGISTRATION RECORD BY AGE GROUP, SEX, DISTRICT AND AREA : 2006 </t>
  </si>
  <si>
    <t>ตาราง     1.3   จำนวนประชากรจากการทะเบียน จำแนกตามหมวดอายุ เพศ เป็นรายอำเภอ และเขตการปกครอง  พ.ศ. 2549</t>
  </si>
  <si>
    <t xml:space="preserve">TABLE  1.3  NUMBER OF POPULATION FROM REGISTRATION RECORD BY AGE GROUP, SEX, DISTRICT AND AREA : 2006 (Contd.) </t>
  </si>
  <si>
    <t>ตาราง     1.3  จำนวนประชากรจากการทะเบียน จำแนกตามหมวดอายุ เพศ เป็นรายอำเภอ และเขตการปกครอง  พ.ศ. 2549 (ต่อ)</t>
  </si>
  <si>
    <t>ตาราง     1.3   จำนวนประชากรจากการทะเบียน จำแนกตามหมวดอายุ เพศ เป็นรายอำเภอ และเขตการปกครอง  พ.ศ. 2549 (ต่อ)</t>
  </si>
  <si>
    <t xml:space="preserve">TABLE  1.3   NUMBER OF POPULATION FROM REGISTRATION RECORD BY AGE GROUP, SEX, DISTRICT AND AREA : 2006 (Contd.) 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</si>
</sst>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\ "/>
    <numFmt numFmtId="189" formatCode="#,##0.00_ ;\-#,##0.00\ "/>
    <numFmt numFmtId="190" formatCode="#,##0.0"/>
  </numFmts>
  <fonts count="17">
    <font>
      <sz val="14"/>
      <name val="Cordia New"/>
      <charset val="222"/>
    </font>
    <font>
      <sz val="14"/>
      <name val="Cordia New"/>
      <family val="2"/>
    </font>
    <font>
      <b/>
      <sz val="14"/>
      <name val="AngsanaUPC"/>
      <family val="1"/>
      <charset val="222"/>
    </font>
    <font>
      <sz val="8"/>
      <name val="Cordia New"/>
      <family val="2"/>
    </font>
    <font>
      <b/>
      <sz val="14"/>
      <name val="Angsana New"/>
      <family val="1"/>
    </font>
    <font>
      <sz val="14"/>
      <name val="Angsana New"/>
      <family val="1"/>
    </font>
    <font>
      <b/>
      <vertAlign val="superscript"/>
      <sz val="14"/>
      <name val="Angsana New"/>
      <family val="1"/>
    </font>
    <font>
      <vertAlign val="superscript"/>
      <sz val="14"/>
      <name val="Angsana New"/>
      <family val="1"/>
    </font>
    <font>
      <sz val="13"/>
      <name val="Angsana New"/>
      <family val="1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Cordia New"/>
      <family val="2"/>
    </font>
    <font>
      <b/>
      <sz val="12"/>
      <name val="Angsana New"/>
      <family val="1"/>
    </font>
    <font>
      <sz val="12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4">
    <xf numFmtId="0" fontId="0" fillId="0" borderId="0" xfId="0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3" fontId="5" fillId="0" borderId="1" xfId="0" applyNumberFormat="1" applyFont="1" applyBorder="1"/>
    <xf numFmtId="0" fontId="5" fillId="0" borderId="2" xfId="0" applyFont="1" applyBorder="1"/>
    <xf numFmtId="3" fontId="5" fillId="0" borderId="2" xfId="0" applyNumberFormat="1" applyFont="1" applyBorder="1"/>
    <xf numFmtId="0" fontId="5" fillId="0" borderId="4" xfId="0" applyFont="1" applyBorder="1"/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87" fontId="5" fillId="0" borderId="1" xfId="1" applyNumberFormat="1" applyFont="1" applyBorder="1"/>
    <xf numFmtId="0" fontId="5" fillId="0" borderId="5" xfId="0" applyFont="1" applyBorder="1"/>
    <xf numFmtId="0" fontId="5" fillId="0" borderId="6" xfId="0" applyFont="1" applyBorder="1"/>
    <xf numFmtId="3" fontId="4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87" fontId="5" fillId="0" borderId="0" xfId="1" quotePrefix="1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87" fontId="5" fillId="0" borderId="0" xfId="1" applyNumberFormat="1" applyFont="1" applyBorder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/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11" xfId="0" applyFont="1" applyBorder="1" applyAlignment="1">
      <alignment shrinkToFit="1"/>
    </xf>
    <xf numFmtId="0" fontId="5" fillId="0" borderId="0" xfId="0" applyFont="1" applyBorder="1" applyAlignment="1">
      <alignment shrinkToFit="1"/>
    </xf>
    <xf numFmtId="0" fontId="5" fillId="0" borderId="6" xfId="0" applyFont="1" applyBorder="1" applyAlignment="1">
      <alignment shrinkToFit="1"/>
    </xf>
    <xf numFmtId="0" fontId="9" fillId="0" borderId="0" xfId="0" applyFont="1" applyAlignment="1">
      <alignment horizontal="left"/>
    </xf>
    <xf numFmtId="0" fontId="5" fillId="0" borderId="5" xfId="0" applyFont="1" applyBorder="1" applyAlignment="1">
      <alignment shrinkToFit="1"/>
    </xf>
    <xf numFmtId="0" fontId="5" fillId="0" borderId="10" xfId="0" applyFont="1" applyBorder="1" applyAlignment="1">
      <alignment shrinkToFit="1"/>
    </xf>
    <xf numFmtId="3" fontId="10" fillId="0" borderId="0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3" fontId="11" fillId="0" borderId="0" xfId="0" applyNumberFormat="1" applyFont="1" applyBorder="1" applyAlignment="1">
      <alignment horizontal="center"/>
    </xf>
    <xf numFmtId="0" fontId="12" fillId="0" borderId="0" xfId="0" applyFont="1"/>
    <xf numFmtId="3" fontId="11" fillId="0" borderId="0" xfId="0" applyNumberFormat="1" applyFont="1" applyBorder="1" applyAlignment="1"/>
    <xf numFmtId="0" fontId="9" fillId="0" borderId="9" xfId="0" applyFont="1" applyBorder="1" applyAlignment="1">
      <alignment horizontal="center" vertical="center" shrinkToFit="1"/>
    </xf>
    <xf numFmtId="0" fontId="10" fillId="0" borderId="0" xfId="0" applyFont="1"/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shrinkToFit="1"/>
    </xf>
    <xf numFmtId="0" fontId="9" fillId="0" borderId="0" xfId="0" applyFont="1" applyAlignment="1"/>
    <xf numFmtId="3" fontId="9" fillId="0" borderId="1" xfId="0" applyNumberFormat="1" applyFont="1" applyBorder="1" applyAlignment="1">
      <alignment shrinkToFit="1"/>
    </xf>
    <xf numFmtId="3" fontId="10" fillId="0" borderId="1" xfId="0" applyNumberFormat="1" applyFont="1" applyBorder="1" applyAlignment="1">
      <alignment shrinkToFit="1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3" fillId="0" borderId="0" xfId="0" applyFont="1"/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187" fontId="10" fillId="0" borderId="0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1" fillId="0" borderId="0" xfId="0" applyNumberFormat="1" applyFont="1" applyBorder="1" applyAlignment="1"/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1" fillId="0" borderId="5" xfId="0" applyNumberFormat="1" applyFont="1" applyBorder="1" applyAlignment="1"/>
    <xf numFmtId="3" fontId="11" fillId="0" borderId="5" xfId="0" applyNumberFormat="1" applyFont="1" applyBorder="1" applyAlignment="1">
      <alignment horizontal="center"/>
    </xf>
    <xf numFmtId="0" fontId="9" fillId="0" borderId="0" xfId="0" applyFont="1"/>
    <xf numFmtId="3" fontId="9" fillId="0" borderId="0" xfId="0" applyNumberFormat="1" applyFont="1" applyBorder="1" applyAlignment="1">
      <alignment shrinkToFit="1"/>
    </xf>
    <xf numFmtId="3" fontId="10" fillId="0" borderId="0" xfId="0" applyNumberFormat="1" applyFont="1" applyBorder="1" applyAlignment="1">
      <alignment shrinkToFit="1"/>
    </xf>
    <xf numFmtId="3" fontId="10" fillId="0" borderId="0" xfId="0" applyNumberFormat="1" applyFont="1" applyBorder="1" applyAlignment="1"/>
    <xf numFmtId="0" fontId="12" fillId="0" borderId="5" xfId="0" applyNumberFormat="1" applyFont="1" applyBorder="1" applyAlignment="1"/>
    <xf numFmtId="0" fontId="12" fillId="0" borderId="5" xfId="0" applyFont="1" applyBorder="1" applyAlignment="1">
      <alignment horizontal="center"/>
    </xf>
    <xf numFmtId="0" fontId="10" fillId="0" borderId="4" xfId="0" applyFont="1" applyBorder="1"/>
    <xf numFmtId="0" fontId="10" fillId="0" borderId="2" xfId="0" applyFont="1" applyBorder="1"/>
    <xf numFmtId="0" fontId="10" fillId="0" borderId="0" xfId="0" applyFont="1" applyBorder="1"/>
    <xf numFmtId="0" fontId="11" fillId="0" borderId="5" xfId="0" applyFont="1" applyBorder="1"/>
    <xf numFmtId="0" fontId="11" fillId="0" borderId="0" xfId="0" applyFont="1"/>
    <xf numFmtId="0" fontId="10" fillId="0" borderId="4" xfId="0" applyFont="1" applyBorder="1" applyAlignment="1">
      <alignment horizontal="center"/>
    </xf>
    <xf numFmtId="0" fontId="10" fillId="0" borderId="5" xfId="0" applyFont="1" applyBorder="1"/>
    <xf numFmtId="0" fontId="10" fillId="0" borderId="10" xfId="0" applyFont="1" applyBorder="1"/>
    <xf numFmtId="3" fontId="10" fillId="0" borderId="6" xfId="0" applyNumberFormat="1" applyFont="1" applyBorder="1"/>
    <xf numFmtId="0" fontId="10" fillId="0" borderId="8" xfId="0" applyFont="1" applyBorder="1" applyAlignment="1"/>
    <xf numFmtId="3" fontId="10" fillId="0" borderId="0" xfId="0" applyNumberFormat="1" applyFont="1" applyAlignment="1">
      <alignment horizontal="center"/>
    </xf>
    <xf numFmtId="3" fontId="10" fillId="0" borderId="0" xfId="0" applyNumberFormat="1" applyFont="1"/>
    <xf numFmtId="0" fontId="11" fillId="0" borderId="13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3" fontId="11" fillId="0" borderId="3" xfId="0" applyNumberFormat="1" applyFont="1" applyBorder="1" applyAlignment="1">
      <alignment horizontal="center" shrinkToFit="1"/>
    </xf>
    <xf numFmtId="0" fontId="4" fillId="0" borderId="0" xfId="0" applyFont="1" applyAlignment="1">
      <alignment horizontal="center"/>
    </xf>
    <xf numFmtId="0" fontId="14" fillId="0" borderId="0" xfId="0" applyFont="1"/>
    <xf numFmtId="0" fontId="2" fillId="0" borderId="0" xfId="0" applyFont="1" applyAlignment="1"/>
    <xf numFmtId="0" fontId="12" fillId="0" borderId="0" xfId="0" applyFont="1" applyAlignment="1"/>
    <xf numFmtId="3" fontId="12" fillId="0" borderId="0" xfId="0" applyNumberFormat="1" applyFont="1" applyBorder="1" applyAlignment="1">
      <alignment horizontal="center"/>
    </xf>
    <xf numFmtId="3" fontId="12" fillId="0" borderId="0" xfId="0" applyNumberFormat="1" applyFont="1" applyBorder="1" applyAlignment="1" applyProtection="1">
      <alignment horizontal="right"/>
    </xf>
    <xf numFmtId="0" fontId="2" fillId="0" borderId="5" xfId="0" applyNumberFormat="1" applyFont="1" applyBorder="1" applyAlignment="1">
      <alignment horizontal="left"/>
    </xf>
    <xf numFmtId="0" fontId="12" fillId="0" borderId="5" xfId="0" applyNumberFormat="1" applyFont="1" applyBorder="1" applyAlignment="1">
      <alignment horizontal="left"/>
    </xf>
    <xf numFmtId="0" fontId="12" fillId="0" borderId="0" xfId="0" applyFont="1" applyAlignment="1">
      <alignment horizontal="left"/>
    </xf>
    <xf numFmtId="3" fontId="12" fillId="0" borderId="0" xfId="0" applyNumberFormat="1" applyFont="1" applyBorder="1" applyAlignment="1"/>
    <xf numFmtId="0" fontId="2" fillId="0" borderId="0" xfId="0" applyNumberFormat="1" applyFont="1" applyBorder="1" applyAlignment="1"/>
    <xf numFmtId="0" fontId="12" fillId="0" borderId="0" xfId="0" applyNumberFormat="1" applyFont="1" applyBorder="1" applyAlignment="1"/>
    <xf numFmtId="3" fontId="9" fillId="0" borderId="0" xfId="0" applyNumberFormat="1" applyFont="1" applyBorder="1" applyAlignment="1">
      <alignment horizontal="center"/>
    </xf>
    <xf numFmtId="3" fontId="9" fillId="0" borderId="0" xfId="0" applyNumberFormat="1" applyFont="1" applyBorder="1"/>
    <xf numFmtId="3" fontId="9" fillId="0" borderId="0" xfId="0" applyNumberFormat="1" applyFont="1" applyBorder="1" applyAlignment="1" applyProtection="1">
      <alignment horizontal="right"/>
    </xf>
    <xf numFmtId="0" fontId="9" fillId="0" borderId="0" xfId="0" applyNumberFormat="1" applyFont="1" applyBorder="1" applyAlignment="1"/>
    <xf numFmtId="3" fontId="9" fillId="0" borderId="0" xfId="0" applyNumberFormat="1" applyFont="1" applyBorder="1" applyAlignment="1"/>
    <xf numFmtId="3" fontId="5" fillId="0" borderId="1" xfId="0" applyNumberFormat="1" applyFont="1" applyBorder="1" applyAlignment="1"/>
    <xf numFmtId="3" fontId="5" fillId="0" borderId="2" xfId="0" applyNumberFormat="1" applyFont="1" applyBorder="1" applyAlignment="1"/>
    <xf numFmtId="3" fontId="5" fillId="0" borderId="4" xfId="0" applyNumberFormat="1" applyFont="1" applyBorder="1" applyAlignment="1"/>
    <xf numFmtId="3" fontId="4" fillId="0" borderId="4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9" fillId="0" borderId="2" xfId="0" applyNumberFormat="1" applyFont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10" fillId="0" borderId="4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3" fontId="10" fillId="0" borderId="2" xfId="0" applyNumberFormat="1" applyFont="1" applyFill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3" fontId="10" fillId="0" borderId="3" xfId="0" applyNumberFormat="1" applyFont="1" applyBorder="1" applyAlignment="1">
      <alignment horizontal="right"/>
    </xf>
    <xf numFmtId="3" fontId="10" fillId="0" borderId="6" xfId="0" applyNumberFormat="1" applyFont="1" applyBorder="1" applyAlignment="1">
      <alignment horizontal="right"/>
    </xf>
    <xf numFmtId="0" fontId="12" fillId="0" borderId="1" xfId="0" applyFont="1" applyBorder="1"/>
    <xf numFmtId="3" fontId="4" fillId="0" borderId="1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3" fontId="15" fillId="0" borderId="2" xfId="0" applyNumberFormat="1" applyFont="1" applyFill="1" applyBorder="1" applyAlignment="1">
      <alignment horizontal="right" shrinkToFit="1"/>
    </xf>
    <xf numFmtId="3" fontId="15" fillId="0" borderId="2" xfId="0" applyNumberFormat="1" applyFont="1" applyFill="1" applyBorder="1" applyAlignment="1">
      <alignment horizontal="right"/>
    </xf>
    <xf numFmtId="3" fontId="16" fillId="0" borderId="2" xfId="0" applyNumberFormat="1" applyFont="1" applyFill="1" applyBorder="1" applyAlignment="1">
      <alignment horizontal="right"/>
    </xf>
    <xf numFmtId="3" fontId="15" fillId="0" borderId="2" xfId="0" applyNumberFormat="1" applyFont="1" applyBorder="1" applyAlignment="1">
      <alignment horizontal="right"/>
    </xf>
    <xf numFmtId="3" fontId="16" fillId="0" borderId="2" xfId="0" applyNumberFormat="1" applyFont="1" applyBorder="1" applyAlignment="1">
      <alignment horizontal="right"/>
    </xf>
    <xf numFmtId="3" fontId="15" fillId="0" borderId="2" xfId="0" applyNumberFormat="1" applyFont="1" applyBorder="1" applyAlignment="1"/>
    <xf numFmtId="3" fontId="16" fillId="0" borderId="2" xfId="0" applyNumberFormat="1" applyFont="1" applyBorder="1" applyAlignment="1"/>
    <xf numFmtId="3" fontId="16" fillId="0" borderId="1" xfId="0" applyNumberFormat="1" applyFont="1" applyBorder="1" applyAlignment="1"/>
    <xf numFmtId="3" fontId="16" fillId="0" borderId="4" xfId="0" applyNumberFormat="1" applyFont="1" applyBorder="1" applyAlignment="1"/>
    <xf numFmtId="3" fontId="16" fillId="0" borderId="0" xfId="0" applyNumberFormat="1" applyFont="1" applyBorder="1" applyAlignment="1"/>
    <xf numFmtId="3" fontId="9" fillId="0" borderId="2" xfId="0" applyNumberFormat="1" applyFont="1" applyBorder="1" applyAlignment="1"/>
    <xf numFmtId="3" fontId="10" fillId="0" borderId="2" xfId="0" applyNumberFormat="1" applyFont="1" applyBorder="1" applyAlignment="1"/>
    <xf numFmtId="3" fontId="5" fillId="0" borderId="0" xfId="0" applyNumberFormat="1" applyFont="1" applyAlignment="1"/>
    <xf numFmtId="3" fontId="5" fillId="0" borderId="2" xfId="1" applyNumberFormat="1" applyFont="1" applyBorder="1" applyAlignment="1">
      <alignment horizontal="right"/>
    </xf>
    <xf numFmtId="3" fontId="5" fillId="0" borderId="1" xfId="1" applyNumberFormat="1" applyFon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13" fillId="0" borderId="0" xfId="0" applyFont="1" applyBorder="1"/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0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2" fillId="0" borderId="0" xfId="0" applyFont="1" applyBorder="1"/>
    <xf numFmtId="0" fontId="2" fillId="0" borderId="4" xfId="0" applyFont="1" applyBorder="1"/>
    <xf numFmtId="0" fontId="13" fillId="0" borderId="4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88" fontId="10" fillId="0" borderId="0" xfId="0" applyNumberFormat="1" applyFont="1" applyBorder="1" applyAlignment="1"/>
    <xf numFmtId="0" fontId="10" fillId="0" borderId="0" xfId="0" applyFont="1" applyBorder="1" applyAlignment="1">
      <alignment horizontal="left" indent="1"/>
    </xf>
    <xf numFmtId="0" fontId="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187" fontId="13" fillId="0" borderId="6" xfId="1" applyNumberFormat="1" applyFont="1" applyBorder="1" applyAlignment="1">
      <alignment vertical="center"/>
    </xf>
    <xf numFmtId="0" fontId="2" fillId="0" borderId="0" xfId="0" applyFont="1" applyBorder="1" applyAlignment="1">
      <alignment horizontal="left"/>
    </xf>
    <xf numFmtId="0" fontId="13" fillId="0" borderId="0" xfId="0" applyNumberFormat="1" applyFont="1" applyBorder="1"/>
    <xf numFmtId="0" fontId="13" fillId="0" borderId="0" xfId="0" applyNumberFormat="1" applyFont="1"/>
    <xf numFmtId="0" fontId="13" fillId="0" borderId="2" xfId="0" applyFont="1" applyBorder="1" applyAlignment="1">
      <alignment horizontal="center"/>
    </xf>
    <xf numFmtId="0" fontId="13" fillId="0" borderId="0" xfId="0" applyNumberFormat="1" applyFont="1" applyBorder="1" applyAlignment="1">
      <alignment horizontal="center"/>
    </xf>
    <xf numFmtId="0" fontId="13" fillId="0" borderId="7" xfId="0" applyNumberFormat="1" applyFont="1" applyBorder="1" applyAlignment="1">
      <alignment horizontal="center"/>
    </xf>
    <xf numFmtId="0" fontId="13" fillId="0" borderId="2" xfId="0" applyNumberFormat="1" applyFont="1" applyBorder="1" applyAlignment="1">
      <alignment horizontal="center"/>
    </xf>
    <xf numFmtId="0" fontId="13" fillId="0" borderId="5" xfId="0" applyNumberFormat="1" applyFont="1" applyBorder="1" applyAlignment="1">
      <alignment horizontal="center"/>
    </xf>
    <xf numFmtId="0" fontId="13" fillId="0" borderId="3" xfId="0" applyNumberFormat="1" applyFont="1" applyBorder="1" applyAlignment="1">
      <alignment horizontal="center"/>
    </xf>
    <xf numFmtId="3" fontId="2" fillId="0" borderId="2" xfId="0" applyNumberFormat="1" applyFont="1" applyBorder="1" applyAlignment="1"/>
    <xf numFmtId="3" fontId="2" fillId="0" borderId="7" xfId="0" applyNumberFormat="1" applyFont="1" applyBorder="1" applyAlignment="1"/>
    <xf numFmtId="3" fontId="2" fillId="0" borderId="2" xfId="1" applyNumberFormat="1" applyFont="1" applyBorder="1" applyAlignment="1">
      <alignment horizontal="right"/>
    </xf>
    <xf numFmtId="3" fontId="2" fillId="0" borderId="2" xfId="1" applyNumberFormat="1" applyFont="1" applyBorder="1" applyAlignment="1"/>
    <xf numFmtId="3" fontId="2" fillId="0" borderId="1" xfId="1" applyNumberFormat="1" applyFont="1" applyBorder="1" applyAlignment="1"/>
    <xf numFmtId="0" fontId="2" fillId="0" borderId="1" xfId="0" applyFont="1" applyBorder="1" applyAlignment="1">
      <alignment horizontal="left"/>
    </xf>
    <xf numFmtId="3" fontId="13" fillId="0" borderId="1" xfId="0" applyNumberFormat="1" applyFont="1" applyBorder="1" applyAlignment="1"/>
    <xf numFmtId="3" fontId="13" fillId="0" borderId="2" xfId="0" applyNumberFormat="1" applyFont="1" applyBorder="1" applyAlignment="1"/>
    <xf numFmtId="3" fontId="13" fillId="0" borderId="4" xfId="0" applyNumberFormat="1" applyFont="1" applyBorder="1" applyAlignment="1"/>
    <xf numFmtId="3" fontId="13" fillId="0" borderId="2" xfId="1" applyNumberFormat="1" applyFont="1" applyBorder="1" applyAlignment="1">
      <alignment horizontal="right"/>
    </xf>
    <xf numFmtId="3" fontId="13" fillId="0" borderId="2" xfId="1" applyNumberFormat="1" applyFont="1" applyBorder="1" applyAlignment="1"/>
    <xf numFmtId="3" fontId="2" fillId="0" borderId="4" xfId="1" applyNumberFormat="1" applyFont="1" applyBorder="1" applyAlignment="1"/>
    <xf numFmtId="3" fontId="13" fillId="0" borderId="1" xfId="1" applyNumberFormat="1" applyFont="1" applyBorder="1" applyAlignment="1">
      <alignment horizontal="right"/>
    </xf>
    <xf numFmtId="3" fontId="13" fillId="0" borderId="4" xfId="1" applyNumberFormat="1" applyFont="1" applyBorder="1" applyAlignment="1"/>
    <xf numFmtId="0" fontId="13" fillId="0" borderId="0" xfId="0" applyFont="1" applyBorder="1" applyAlignment="1"/>
    <xf numFmtId="0" fontId="13" fillId="0" borderId="0" xfId="0" applyFont="1" applyAlignment="1">
      <alignment horizontal="left"/>
    </xf>
    <xf numFmtId="0" fontId="13" fillId="0" borderId="4" xfId="0" applyFont="1" applyBorder="1" applyAlignment="1">
      <alignment horizontal="left"/>
    </xf>
    <xf numFmtId="3" fontId="2" fillId="0" borderId="1" xfId="1" applyNumberFormat="1" applyFont="1" applyBorder="1" applyAlignment="1">
      <alignment horizontal="right"/>
    </xf>
    <xf numFmtId="3" fontId="2" fillId="0" borderId="1" xfId="1" applyNumberFormat="1" applyFont="1" applyBorder="1"/>
    <xf numFmtId="3" fontId="2" fillId="0" borderId="2" xfId="1" applyNumberFormat="1" applyFont="1" applyBorder="1"/>
    <xf numFmtId="3" fontId="2" fillId="0" borderId="4" xfId="1" applyNumberFormat="1" applyFont="1" applyBorder="1"/>
    <xf numFmtId="3" fontId="13" fillId="0" borderId="2" xfId="0" applyNumberFormat="1" applyFont="1" applyBorder="1" applyAlignment="1">
      <alignment horizontal="right"/>
    </xf>
    <xf numFmtId="3" fontId="13" fillId="0" borderId="1" xfId="1" applyNumberFormat="1" applyFont="1" applyBorder="1"/>
    <xf numFmtId="3" fontId="13" fillId="0" borderId="2" xfId="1" applyNumberFormat="1" applyFont="1" applyBorder="1"/>
    <xf numFmtId="3" fontId="13" fillId="0" borderId="4" xfId="1" applyNumberFormat="1" applyFont="1" applyBorder="1"/>
    <xf numFmtId="0" fontId="13" fillId="0" borderId="1" xfId="0" applyFont="1" applyBorder="1"/>
    <xf numFmtId="0" fontId="13" fillId="0" borderId="5" xfId="0" applyFont="1" applyBorder="1"/>
    <xf numFmtId="0" fontId="13" fillId="0" borderId="3" xfId="0" applyFont="1" applyBorder="1"/>
    <xf numFmtId="0" fontId="13" fillId="0" borderId="6" xfId="0" applyFont="1" applyBorder="1"/>
    <xf numFmtId="49" fontId="13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 shrinkToFit="1"/>
    </xf>
    <xf numFmtId="3" fontId="2" fillId="0" borderId="7" xfId="1" applyNumberFormat="1" applyFont="1" applyBorder="1" applyAlignment="1">
      <alignment horizontal="right"/>
    </xf>
    <xf numFmtId="3" fontId="13" fillId="0" borderId="4" xfId="0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/>
    <xf numFmtId="0" fontId="13" fillId="0" borderId="1" xfId="0" applyFont="1" applyBorder="1" applyAlignment="1">
      <alignment horizontal="left" indent="1"/>
    </xf>
    <xf numFmtId="0" fontId="13" fillId="0" borderId="0" xfId="0" applyFont="1" applyBorder="1" applyAlignment="1">
      <alignment horizontal="left" vertical="center"/>
    </xf>
    <xf numFmtId="0" fontId="13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2" fontId="13" fillId="0" borderId="0" xfId="0" applyNumberFormat="1" applyFont="1" applyBorder="1" applyAlignment="1">
      <alignment horizontal="right" vertical="center"/>
    </xf>
    <xf numFmtId="2" fontId="13" fillId="0" borderId="0" xfId="0" applyNumberFormat="1" applyFont="1" applyBorder="1" applyAlignment="1">
      <alignment horizontal="right"/>
    </xf>
    <xf numFmtId="2" fontId="13" fillId="0" borderId="3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3" fontId="5" fillId="0" borderId="2" xfId="0" quotePrefix="1" applyNumberFormat="1" applyFont="1" applyBorder="1" applyAlignment="1">
      <alignment horizontal="right"/>
    </xf>
    <xf numFmtId="3" fontId="5" fillId="0" borderId="4" xfId="1" applyNumberFormat="1" applyFont="1" applyBorder="1" applyAlignment="1">
      <alignment horizontal="right"/>
    </xf>
    <xf numFmtId="3" fontId="5" fillId="0" borderId="2" xfId="1" quotePrefix="1" applyNumberFormat="1" applyFont="1" applyBorder="1" applyAlignment="1">
      <alignment horizontal="right"/>
    </xf>
    <xf numFmtId="3" fontId="5" fillId="0" borderId="1" xfId="0" quotePrefix="1" applyNumberFormat="1" applyFont="1" applyBorder="1" applyAlignment="1">
      <alignment horizontal="right"/>
    </xf>
    <xf numFmtId="3" fontId="5" fillId="0" borderId="4" xfId="0" quotePrefix="1" applyNumberFormat="1" applyFont="1" applyBorder="1" applyAlignment="1">
      <alignment horizontal="right" vertical="center"/>
    </xf>
    <xf numFmtId="3" fontId="2" fillId="0" borderId="7" xfId="1" applyNumberFormat="1" applyFont="1" applyBorder="1" applyAlignment="1"/>
    <xf numFmtId="3" fontId="13" fillId="0" borderId="3" xfId="0" applyNumberFormat="1" applyFont="1" applyBorder="1"/>
    <xf numFmtId="3" fontId="13" fillId="0" borderId="10" xfId="0" applyNumberFormat="1" applyFont="1" applyBorder="1"/>
    <xf numFmtId="3" fontId="13" fillId="0" borderId="6" xfId="0" applyNumberFormat="1" applyFont="1" applyBorder="1"/>
    <xf numFmtId="3" fontId="13" fillId="0" borderId="6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3" fontId="13" fillId="0" borderId="10" xfId="0" applyNumberFormat="1" applyFont="1" applyBorder="1" applyAlignment="1">
      <alignment vertical="center"/>
    </xf>
    <xf numFmtId="3" fontId="13" fillId="0" borderId="5" xfId="0" applyNumberFormat="1" applyFont="1" applyBorder="1" applyAlignment="1">
      <alignment vertical="center"/>
    </xf>
    <xf numFmtId="3" fontId="13" fillId="0" borderId="3" xfId="1" applyNumberFormat="1" applyFont="1" applyBorder="1" applyAlignment="1">
      <alignment vertical="center"/>
    </xf>
    <xf numFmtId="3" fontId="13" fillId="0" borderId="5" xfId="1" applyNumberFormat="1" applyFont="1" applyBorder="1" applyAlignment="1">
      <alignment vertical="center"/>
    </xf>
    <xf numFmtId="3" fontId="5" fillId="0" borderId="1" xfId="1" quotePrefix="1" applyNumberFormat="1" applyFont="1" applyBorder="1" applyAlignment="1">
      <alignment horizontal="right"/>
    </xf>
    <xf numFmtId="3" fontId="5" fillId="0" borderId="1" xfId="1" applyNumberFormat="1" applyFont="1" applyBorder="1" applyAlignment="1">
      <alignment horizontal="right" vertical="center"/>
    </xf>
    <xf numFmtId="3" fontId="5" fillId="0" borderId="2" xfId="1" applyNumberFormat="1" applyFont="1" applyBorder="1" applyAlignment="1">
      <alignment horizontal="right" vertical="center"/>
    </xf>
    <xf numFmtId="3" fontId="5" fillId="0" borderId="4" xfId="1" applyNumberFormat="1" applyFont="1" applyBorder="1" applyAlignment="1">
      <alignment horizontal="right" vertical="center"/>
    </xf>
    <xf numFmtId="3" fontId="5" fillId="0" borderId="4" xfId="1" quotePrefix="1" applyNumberFormat="1" applyFont="1" applyBorder="1" applyAlignment="1">
      <alignment horizontal="right" vertical="center"/>
    </xf>
    <xf numFmtId="3" fontId="5" fillId="0" borderId="3" xfId="0" applyNumberFormat="1" applyFont="1" applyBorder="1"/>
    <xf numFmtId="3" fontId="5" fillId="0" borderId="6" xfId="0" applyNumberFormat="1" applyFont="1" applyBorder="1"/>
    <xf numFmtId="3" fontId="5" fillId="0" borderId="10" xfId="0" applyNumberFormat="1" applyFont="1" applyBorder="1"/>
    <xf numFmtId="3" fontId="5" fillId="0" borderId="3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3" fontId="5" fillId="0" borderId="10" xfId="0" applyNumberFormat="1" applyFont="1" applyBorder="1" applyAlignment="1">
      <alignment horizontal="right"/>
    </xf>
    <xf numFmtId="3" fontId="13" fillId="0" borderId="2" xfId="0" quotePrefix="1" applyNumberFormat="1" applyFont="1" applyBorder="1" applyAlignment="1">
      <alignment horizontal="right"/>
    </xf>
    <xf numFmtId="4" fontId="13" fillId="0" borderId="2" xfId="0" applyNumberFormat="1" applyFont="1" applyBorder="1" applyAlignment="1">
      <alignment horizontal="right" vertical="center"/>
    </xf>
    <xf numFmtId="4" fontId="13" fillId="0" borderId="2" xfId="0" applyNumberFormat="1" applyFont="1" applyBorder="1" applyAlignment="1">
      <alignment horizontal="right"/>
    </xf>
    <xf numFmtId="4" fontId="2" fillId="0" borderId="2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/>
    </xf>
    <xf numFmtId="2" fontId="2" fillId="0" borderId="2" xfId="1" applyNumberFormat="1" applyFont="1" applyBorder="1" applyAlignment="1">
      <alignment vertical="center"/>
    </xf>
    <xf numFmtId="2" fontId="2" fillId="0" borderId="0" xfId="0" applyNumberFormat="1" applyFont="1"/>
    <xf numFmtId="2" fontId="13" fillId="0" borderId="2" xfId="1" applyNumberFormat="1" applyFont="1" applyBorder="1" applyAlignment="1">
      <alignment vertical="center"/>
    </xf>
    <xf numFmtId="2" fontId="13" fillId="0" borderId="0" xfId="0" applyNumberFormat="1" applyFont="1"/>
    <xf numFmtId="2" fontId="13" fillId="0" borderId="2" xfId="0" applyNumberFormat="1" applyFont="1" applyBorder="1" applyAlignment="1">
      <alignment horizontal="right" vertical="center"/>
    </xf>
    <xf numFmtId="2" fontId="13" fillId="0" borderId="0" xfId="0" applyNumberFormat="1" applyFont="1" applyAlignment="1">
      <alignment horizontal="right"/>
    </xf>
    <xf numFmtId="2" fontId="2" fillId="0" borderId="2" xfId="0" applyNumberFormat="1" applyFont="1" applyBorder="1" applyAlignment="1">
      <alignment horizontal="right" vertical="center"/>
    </xf>
    <xf numFmtId="2" fontId="2" fillId="0" borderId="0" xfId="0" applyNumberFormat="1" applyFont="1" applyAlignment="1">
      <alignment horizontal="right"/>
    </xf>
    <xf numFmtId="2" fontId="13" fillId="0" borderId="2" xfId="0" applyNumberFormat="1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189" fontId="2" fillId="0" borderId="2" xfId="1" applyNumberFormat="1" applyFont="1" applyBorder="1" applyAlignment="1">
      <alignment vertical="center"/>
    </xf>
    <xf numFmtId="189" fontId="2" fillId="0" borderId="1" xfId="1" applyNumberFormat="1" applyFont="1" applyBorder="1" applyAlignment="1">
      <alignment vertical="center"/>
    </xf>
    <xf numFmtId="189" fontId="13" fillId="0" borderId="2" xfId="1" applyNumberFormat="1" applyFont="1" applyBorder="1" applyAlignment="1">
      <alignment vertical="center"/>
    </xf>
    <xf numFmtId="189" fontId="13" fillId="0" borderId="0" xfId="0" applyNumberFormat="1" applyFont="1"/>
    <xf numFmtId="189" fontId="13" fillId="0" borderId="2" xfId="1" applyNumberFormat="1" applyFont="1" applyBorder="1" applyAlignment="1">
      <alignment horizontal="right" vertical="center"/>
    </xf>
    <xf numFmtId="189" fontId="2" fillId="0" borderId="0" xfId="0" applyNumberFormat="1" applyFont="1"/>
    <xf numFmtId="3" fontId="4" fillId="0" borderId="1" xfId="1" applyNumberFormat="1" applyFont="1" applyBorder="1" applyAlignment="1">
      <alignment horizontal="right"/>
    </xf>
    <xf numFmtId="3" fontId="4" fillId="0" borderId="2" xfId="1" applyNumberFormat="1" applyFont="1" applyBorder="1" applyAlignment="1">
      <alignment horizontal="right"/>
    </xf>
    <xf numFmtId="3" fontId="4" fillId="0" borderId="4" xfId="1" applyNumberFormat="1" applyFont="1" applyBorder="1" applyAlignment="1">
      <alignment horizontal="right"/>
    </xf>
    <xf numFmtId="3" fontId="4" fillId="0" borderId="1" xfId="1" applyNumberFormat="1" applyFont="1" applyBorder="1" applyAlignment="1">
      <alignment horizontal="right" vertical="center"/>
    </xf>
    <xf numFmtId="3" fontId="4" fillId="0" borderId="2" xfId="1" applyNumberFormat="1" applyFont="1" applyBorder="1" applyAlignment="1">
      <alignment horizontal="right" vertical="center"/>
    </xf>
    <xf numFmtId="3" fontId="4" fillId="0" borderId="4" xfId="1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/>
    </xf>
    <xf numFmtId="4" fontId="2" fillId="0" borderId="7" xfId="0" applyNumberFormat="1" applyFont="1" applyBorder="1" applyAlignment="1">
      <alignment horizontal="right"/>
    </xf>
    <xf numFmtId="4" fontId="13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right" vertical="top" textRotation="180"/>
    </xf>
    <xf numFmtId="3" fontId="0" fillId="0" borderId="2" xfId="0" quotePrefix="1" applyNumberFormat="1" applyBorder="1" applyAlignment="1">
      <alignment horizontal="right"/>
    </xf>
    <xf numFmtId="0" fontId="11" fillId="0" borderId="4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190" fontId="5" fillId="0" borderId="1" xfId="0" applyNumberFormat="1" applyFont="1" applyBorder="1" applyAlignment="1"/>
    <xf numFmtId="190" fontId="5" fillId="0" borderId="2" xfId="0" applyNumberFormat="1" applyFont="1" applyBorder="1" applyAlignment="1"/>
    <xf numFmtId="0" fontId="5" fillId="0" borderId="1" xfId="0" applyFont="1" applyBorder="1" applyAlignment="1">
      <alignment horizontal="center" vertical="center"/>
    </xf>
    <xf numFmtId="190" fontId="4" fillId="0" borderId="2" xfId="0" applyNumberFormat="1" applyFont="1" applyBorder="1" applyAlignment="1">
      <alignment horizontal="right" vertical="center"/>
    </xf>
    <xf numFmtId="190" fontId="5" fillId="0" borderId="2" xfId="0" applyNumberFormat="1" applyFont="1" applyBorder="1" applyAlignment="1">
      <alignment horizontal="right" vertical="center"/>
    </xf>
    <xf numFmtId="190" fontId="5" fillId="0" borderId="2" xfId="0" applyNumberFormat="1" applyFont="1" applyBorder="1" applyAlignment="1">
      <alignment horizontal="right"/>
    </xf>
    <xf numFmtId="190" fontId="4" fillId="0" borderId="2" xfId="0" applyNumberFormat="1" applyFont="1" applyBorder="1" applyAlignment="1">
      <alignment horizontal="right"/>
    </xf>
    <xf numFmtId="190" fontId="4" fillId="0" borderId="2" xfId="1" applyNumberFormat="1" applyFont="1" applyBorder="1" applyAlignment="1">
      <alignment horizontal="right" vertical="center"/>
    </xf>
    <xf numFmtId="190" fontId="5" fillId="0" borderId="2" xfId="1" applyNumberFormat="1" applyFont="1" applyBorder="1" applyAlignment="1">
      <alignment horizontal="right" vertical="center"/>
    </xf>
    <xf numFmtId="190" fontId="5" fillId="0" borderId="3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5" fillId="0" borderId="2" xfId="0" applyFont="1" applyBorder="1" applyAlignment="1">
      <alignment horizontal="center" vertical="justify"/>
    </xf>
    <xf numFmtId="0" fontId="13" fillId="0" borderId="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3" fillId="0" borderId="1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4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0" fillId="0" borderId="0" xfId="0" applyFont="1" applyAlignment="1">
      <alignment horizontal="left"/>
    </xf>
    <xf numFmtId="0" fontId="10" fillId="0" borderId="8" xfId="0" applyFont="1" applyBorder="1" applyAlignment="1">
      <alignment horizontal="left"/>
    </xf>
    <xf numFmtId="0" fontId="11" fillId="0" borderId="12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9" fillId="0" borderId="0" xfId="0" applyFont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1" fillId="0" borderId="7" xfId="0" quotePrefix="1" applyFont="1" applyBorder="1" applyAlignment="1">
      <alignment horizontal="center" vertical="center" shrinkToFit="1"/>
    </xf>
    <xf numFmtId="0" fontId="11" fillId="0" borderId="2" xfId="0" quotePrefix="1" applyFont="1" applyBorder="1" applyAlignment="1">
      <alignment horizontal="center" vertical="center" shrinkToFit="1"/>
    </xf>
    <xf numFmtId="0" fontId="11" fillId="0" borderId="3" xfId="0" quotePrefix="1" applyFont="1" applyBorder="1" applyAlignment="1">
      <alignment horizontal="center" vertical="center" shrinkToFit="1"/>
    </xf>
    <xf numFmtId="3" fontId="11" fillId="0" borderId="2" xfId="0" applyNumberFormat="1" applyFont="1" applyBorder="1" applyAlignment="1" applyProtection="1">
      <alignment horizontal="center" vertical="center"/>
    </xf>
    <xf numFmtId="0" fontId="9" fillId="0" borderId="8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3" fontId="11" fillId="0" borderId="7" xfId="0" applyNumberFormat="1" applyFont="1" applyBorder="1" applyAlignment="1" applyProtection="1">
      <alignment horizontal="center" vertical="center"/>
    </xf>
    <xf numFmtId="3" fontId="11" fillId="0" borderId="3" xfId="0" applyNumberFormat="1" applyFont="1" applyBorder="1" applyAlignment="1" applyProtection="1">
      <alignment horizontal="center" vertical="center"/>
    </xf>
    <xf numFmtId="0" fontId="13" fillId="0" borderId="8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3" fillId="0" borderId="2" xfId="0" quotePrefix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/>
    </xf>
    <xf numFmtId="49" fontId="13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76</xdr:row>
      <xdr:rowOff>133350</xdr:rowOff>
    </xdr:from>
    <xdr:to>
      <xdr:col>28</xdr:col>
      <xdr:colOff>0</xdr:colOff>
      <xdr:row>80</xdr:row>
      <xdr:rowOff>0</xdr:rowOff>
    </xdr:to>
    <xdr:sp macro="" textlink="">
      <xdr:nvSpPr>
        <xdr:cNvPr id="4104" name="Text Box 8"/>
        <xdr:cNvSpPr txBox="1">
          <a:spLocks noChangeArrowheads="1"/>
        </xdr:cNvSpPr>
      </xdr:nvSpPr>
      <xdr:spPr bwMode="auto">
        <a:xfrm>
          <a:off x="10496550" y="19764375"/>
          <a:ext cx="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28</xdr:col>
      <xdr:colOff>0</xdr:colOff>
      <xdr:row>155</xdr:row>
      <xdr:rowOff>0</xdr:rowOff>
    </xdr:from>
    <xdr:to>
      <xdr:col>28</xdr:col>
      <xdr:colOff>0</xdr:colOff>
      <xdr:row>155</xdr:row>
      <xdr:rowOff>0</xdr:rowOff>
    </xdr:to>
    <xdr:sp macro="" textlink="">
      <xdr:nvSpPr>
        <xdr:cNvPr id="4105" name="Text Box 9"/>
        <xdr:cNvSpPr txBox="1">
          <a:spLocks noChangeArrowheads="1"/>
        </xdr:cNvSpPr>
      </xdr:nvSpPr>
      <xdr:spPr bwMode="auto">
        <a:xfrm>
          <a:off x="10496550" y="40795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</a:t>
          </a:r>
        </a:p>
        <a:p>
          <a:pPr algn="l" rtl="0">
            <a:defRPr sz="1000"/>
          </a:pP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28</xdr:col>
      <xdr:colOff>0</xdr:colOff>
      <xdr:row>155</xdr:row>
      <xdr:rowOff>0</xdr:rowOff>
    </xdr:from>
    <xdr:to>
      <xdr:col>28</xdr:col>
      <xdr:colOff>0</xdr:colOff>
      <xdr:row>155</xdr:row>
      <xdr:rowOff>0</xdr:rowOff>
    </xdr:to>
    <xdr:sp macro="" textlink="">
      <xdr:nvSpPr>
        <xdr:cNvPr id="4106" name="Text Box 10"/>
        <xdr:cNvSpPr txBox="1">
          <a:spLocks noChangeArrowheads="1"/>
        </xdr:cNvSpPr>
      </xdr:nvSpPr>
      <xdr:spPr bwMode="auto">
        <a:xfrm>
          <a:off x="10496550" y="40795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</a:t>
          </a:r>
        </a:p>
        <a:p>
          <a:pPr algn="l" rtl="0">
            <a:defRPr sz="1000"/>
          </a:pP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28</xdr:col>
      <xdr:colOff>0</xdr:colOff>
      <xdr:row>129</xdr:row>
      <xdr:rowOff>133350</xdr:rowOff>
    </xdr:from>
    <xdr:to>
      <xdr:col>28</xdr:col>
      <xdr:colOff>0</xdr:colOff>
      <xdr:row>134</xdr:row>
      <xdr:rowOff>0</xdr:rowOff>
    </xdr:to>
    <xdr:sp macro="" textlink="">
      <xdr:nvSpPr>
        <xdr:cNvPr id="4108" name="Text Box 12"/>
        <xdr:cNvSpPr txBox="1">
          <a:spLocks noChangeArrowheads="1"/>
        </xdr:cNvSpPr>
      </xdr:nvSpPr>
      <xdr:spPr bwMode="auto">
        <a:xfrm>
          <a:off x="10496550" y="33947100"/>
          <a:ext cx="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24</xdr:row>
      <xdr:rowOff>209550</xdr:rowOff>
    </xdr:from>
    <xdr:to>
      <xdr:col>17</xdr:col>
      <xdr:colOff>0</xdr:colOff>
      <xdr:row>49</xdr:row>
      <xdr:rowOff>152400</xdr:rowOff>
    </xdr:to>
    <xdr:sp macro="" textlink="">
      <xdr:nvSpPr>
        <xdr:cNvPr id="2051" name="Text Box 3"/>
        <xdr:cNvSpPr txBox="1">
          <a:spLocks noChangeArrowheads="1"/>
        </xdr:cNvSpPr>
      </xdr:nvSpPr>
      <xdr:spPr bwMode="auto">
        <a:xfrm>
          <a:off x="9639300" y="6200775"/>
          <a:ext cx="0" cy="6343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052" name="Line 4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053" name="Line 5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054" name="Line 6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055" name="Line 7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056" name="Line 8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057" name="Line 9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058" name="Line 10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059" name="Line 11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060" name="Line 12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061" name="Line 13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062" name="Line 14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063" name="Line 15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064" name="Line 16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065" name="Line 17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066" name="Line 18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067" name="Line 19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068" name="Line 20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069" name="Line 21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070" name="Line 22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071" name="Line 23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072" name="Line 24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073" name="Line 25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074" name="Line 26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075" name="Line 27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076" name="Line 28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077" name="Line 29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078" name="Line 30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079" name="Line 31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080" name="Line 32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081" name="Line 33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082" name="Line 34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083" name="Line 35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084" name="Line 36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085" name="Line 37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086" name="Line 38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087" name="Line 39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088" name="Line 40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089" name="Line 41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090" name="Line 42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091" name="Line 43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092" name="Line 44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093" name="Line 45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094" name="Line 46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095" name="Line 47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096" name="Line 48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097" name="Line 49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098" name="Line 50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099" name="Line 51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100" name="Line 52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101" name="Line 53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102" name="Line 54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103" name="Line 55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104" name="Line 56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105" name="Line 57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106" name="Line 58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107" name="Line 59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108" name="Line 60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109" name="Line 61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110" name="Line 62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111" name="Line 63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112" name="Line 64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113" name="Line 65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114" name="Line 66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115" name="Line 67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116" name="Line 68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117" name="Line 69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118" name="Line 70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119" name="Line 71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120" name="Line 72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121" name="Line 73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122" name="Line 74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123" name="Line 75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124" name="Line 76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125" name="Line 77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126" name="Line 78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127" name="Line 79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128" name="Line 80"/>
        <xdr:cNvSpPr>
          <a:spLocks noChangeShapeType="1"/>
        </xdr:cNvSpPr>
      </xdr:nvSpPr>
      <xdr:spPr bwMode="auto">
        <a:xfrm>
          <a:off x="2638425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333375</xdr:colOff>
      <xdr:row>14</xdr:row>
      <xdr:rowOff>0</xdr:rowOff>
    </xdr:from>
    <xdr:to>
      <xdr:col>17</xdr:col>
      <xdr:colOff>0</xdr:colOff>
      <xdr:row>14</xdr:row>
      <xdr:rowOff>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7829550" y="3276600"/>
          <a:ext cx="1533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76</xdr:row>
      <xdr:rowOff>0</xdr:rowOff>
    </xdr:from>
    <xdr:to>
      <xdr:col>8</xdr:col>
      <xdr:colOff>476250</xdr:colOff>
      <xdr:row>76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8534400" y="17097375"/>
          <a:ext cx="28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7"/>
  <sheetViews>
    <sheetView showGridLines="0" topLeftCell="A34" workbookViewId="0">
      <selection activeCell="A47" sqref="A47:F47"/>
    </sheetView>
  </sheetViews>
  <sheetFormatPr defaultRowHeight="21"/>
  <cols>
    <col min="1" max="1" width="2.5703125" style="71" customWidth="1"/>
    <col min="2" max="2" width="4" style="71" customWidth="1"/>
    <col min="3" max="3" width="19.7109375" style="71" customWidth="1"/>
    <col min="4" max="4" width="10" style="71" customWidth="1"/>
    <col min="5" max="5" width="9.85546875" style="71" customWidth="1"/>
    <col min="6" max="6" width="10.140625" style="71" customWidth="1"/>
    <col min="7" max="7" width="10.42578125" style="71" customWidth="1"/>
    <col min="8" max="8" width="10.28515625" style="71" customWidth="1"/>
    <col min="9" max="9" width="9.85546875" style="197" customWidth="1"/>
    <col min="10" max="10" width="10.28515625" style="197" customWidth="1"/>
    <col min="11" max="11" width="9.85546875" style="197" bestFit="1" customWidth="1"/>
    <col min="12" max="12" width="9.85546875" style="71" bestFit="1" customWidth="1"/>
    <col min="13" max="13" width="2.42578125" style="71" customWidth="1"/>
    <col min="14" max="14" width="31.42578125" style="71" customWidth="1"/>
    <col min="15" max="16384" width="9.140625" style="71"/>
  </cols>
  <sheetData>
    <row r="1" spans="1:15" s="165" customFormat="1" ht="21.75" customHeight="1">
      <c r="A1" s="344" t="s">
        <v>472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N1" s="315"/>
    </row>
    <row r="2" spans="1:15" s="165" customFormat="1" ht="21.75" customHeight="1">
      <c r="A2" s="342" t="s">
        <v>473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</row>
    <row r="3" spans="1:15" ht="6" customHeight="1">
      <c r="A3" s="167"/>
      <c r="B3" s="167"/>
      <c r="C3" s="167"/>
      <c r="D3" s="167"/>
      <c r="E3" s="167"/>
      <c r="F3" s="167"/>
      <c r="G3" s="167"/>
      <c r="H3" s="167"/>
      <c r="I3" s="196"/>
      <c r="J3" s="196"/>
      <c r="M3" s="167"/>
      <c r="N3" s="167"/>
    </row>
    <row r="4" spans="1:15" ht="21" customHeight="1">
      <c r="A4" s="336" t="s">
        <v>406</v>
      </c>
      <c r="B4" s="336"/>
      <c r="C4" s="349"/>
      <c r="D4" s="346" t="s">
        <v>320</v>
      </c>
      <c r="E4" s="347"/>
      <c r="F4" s="348"/>
      <c r="G4" s="346" t="s">
        <v>321</v>
      </c>
      <c r="H4" s="347"/>
      <c r="I4" s="348"/>
      <c r="J4" s="346" t="s">
        <v>322</v>
      </c>
      <c r="K4" s="347"/>
      <c r="L4" s="348"/>
      <c r="M4" s="335" t="s">
        <v>48</v>
      </c>
      <c r="N4" s="336"/>
    </row>
    <row r="5" spans="1:15" ht="20.25" customHeight="1">
      <c r="A5" s="350"/>
      <c r="B5" s="350"/>
      <c r="C5" s="351"/>
      <c r="D5" s="174" t="s">
        <v>5</v>
      </c>
      <c r="E5" s="198" t="s">
        <v>6</v>
      </c>
      <c r="F5" s="176" t="s">
        <v>7</v>
      </c>
      <c r="G5" s="177" t="s">
        <v>5</v>
      </c>
      <c r="H5" s="198" t="s">
        <v>6</v>
      </c>
      <c r="I5" s="199" t="s">
        <v>7</v>
      </c>
      <c r="J5" s="200" t="s">
        <v>5</v>
      </c>
      <c r="K5" s="201" t="s">
        <v>6</v>
      </c>
      <c r="L5" s="177" t="s">
        <v>7</v>
      </c>
      <c r="M5" s="337"/>
      <c r="N5" s="338"/>
    </row>
    <row r="6" spans="1:15" ht="16.5" customHeight="1">
      <c r="A6" s="340"/>
      <c r="B6" s="340"/>
      <c r="C6" s="352"/>
      <c r="D6" s="171" t="s">
        <v>11</v>
      </c>
      <c r="E6" s="178" t="s">
        <v>12</v>
      </c>
      <c r="F6" s="168" t="s">
        <v>13</v>
      </c>
      <c r="G6" s="172" t="s">
        <v>11</v>
      </c>
      <c r="H6" s="178" t="s">
        <v>12</v>
      </c>
      <c r="I6" s="202" t="s">
        <v>13</v>
      </c>
      <c r="J6" s="203" t="s">
        <v>11</v>
      </c>
      <c r="K6" s="203" t="s">
        <v>12</v>
      </c>
      <c r="L6" s="172" t="s">
        <v>13</v>
      </c>
      <c r="M6" s="339"/>
      <c r="N6" s="340"/>
    </row>
    <row r="7" spans="1:15" s="165" customFormat="1" ht="22.5" customHeight="1">
      <c r="A7" s="342" t="s">
        <v>452</v>
      </c>
      <c r="B7" s="342"/>
      <c r="C7" s="343"/>
      <c r="D7" s="204">
        <v>1049416</v>
      </c>
      <c r="E7" s="264">
        <v>508858</v>
      </c>
      <c r="F7" s="204">
        <v>540558</v>
      </c>
      <c r="G7" s="205">
        <v>1077523</v>
      </c>
      <c r="H7" s="204">
        <v>5232247</v>
      </c>
      <c r="I7" s="205">
        <v>554276</v>
      </c>
      <c r="J7" s="206">
        <v>1107626</v>
      </c>
      <c r="K7" s="207">
        <v>538638</v>
      </c>
      <c r="L7" s="208">
        <v>568988</v>
      </c>
      <c r="M7" s="345" t="s">
        <v>386</v>
      </c>
      <c r="N7" s="344"/>
      <c r="O7" s="71"/>
    </row>
    <row r="8" spans="1:15" ht="21" customHeight="1">
      <c r="B8" s="71" t="s">
        <v>9</v>
      </c>
      <c r="D8" s="210">
        <v>599642</v>
      </c>
      <c r="E8" s="214">
        <v>291421</v>
      </c>
      <c r="F8" s="212">
        <v>308241</v>
      </c>
      <c r="G8" s="210">
        <v>606207</v>
      </c>
      <c r="H8" s="211">
        <v>294820</v>
      </c>
      <c r="I8" s="212">
        <v>311387</v>
      </c>
      <c r="J8" s="213">
        <v>614214</v>
      </c>
      <c r="K8" s="214">
        <v>298935</v>
      </c>
      <c r="L8" s="214">
        <v>315279</v>
      </c>
      <c r="N8" s="71" t="s">
        <v>39</v>
      </c>
    </row>
    <row r="9" spans="1:15" ht="21" customHeight="1">
      <c r="B9" s="71" t="s">
        <v>10</v>
      </c>
      <c r="D9" s="210">
        <f>SUM(D17,D22,D25,D36,D40,D43)</f>
        <v>449774</v>
      </c>
      <c r="E9" s="214">
        <f>SUM(E17,E22,E25,E36,E40,E43)</f>
        <v>217437</v>
      </c>
      <c r="F9" s="212">
        <f>SUM(F17,F22,F25,F36,F40,F43)</f>
        <v>232317</v>
      </c>
      <c r="G9" s="210">
        <v>471316</v>
      </c>
      <c r="H9" s="211">
        <v>228427</v>
      </c>
      <c r="I9" s="212">
        <v>242889</v>
      </c>
      <c r="J9" s="213">
        <v>493412</v>
      </c>
      <c r="K9" s="214">
        <v>239703</v>
      </c>
      <c r="L9" s="214">
        <v>253709</v>
      </c>
      <c r="N9" s="71" t="s">
        <v>40</v>
      </c>
    </row>
    <row r="10" spans="1:15" ht="21" customHeight="1">
      <c r="A10" s="342" t="s">
        <v>299</v>
      </c>
      <c r="B10" s="342"/>
      <c r="C10" s="343"/>
      <c r="D10" s="208">
        <v>419691</v>
      </c>
      <c r="E10" s="207">
        <v>217745</v>
      </c>
      <c r="F10" s="215">
        <v>232027</v>
      </c>
      <c r="G10" s="208">
        <v>460141</v>
      </c>
      <c r="H10" s="207">
        <v>221877</v>
      </c>
      <c r="I10" s="215">
        <v>238264</v>
      </c>
      <c r="J10" s="206">
        <v>474597</v>
      </c>
      <c r="K10" s="207">
        <v>228999</v>
      </c>
      <c r="L10" s="207">
        <v>245598</v>
      </c>
      <c r="M10" s="195" t="s">
        <v>323</v>
      </c>
    </row>
    <row r="11" spans="1:15" ht="21" customHeight="1">
      <c r="B11" s="71" t="s">
        <v>300</v>
      </c>
      <c r="D11" s="210">
        <v>28178</v>
      </c>
      <c r="E11" s="214">
        <v>29134</v>
      </c>
      <c r="F11" s="212">
        <v>29134</v>
      </c>
      <c r="G11" s="210">
        <v>57046</v>
      </c>
      <c r="H11" s="211">
        <v>27948</v>
      </c>
      <c r="I11" s="212">
        <v>29098</v>
      </c>
      <c r="J11" s="216">
        <v>56614</v>
      </c>
      <c r="K11" s="214">
        <v>27685</v>
      </c>
      <c r="L11" s="217">
        <v>28929</v>
      </c>
      <c r="N11" s="218" t="s">
        <v>324</v>
      </c>
    </row>
    <row r="12" spans="1:15" ht="21" customHeight="1">
      <c r="B12" s="71" t="s">
        <v>301</v>
      </c>
      <c r="D12" s="211">
        <v>33280</v>
      </c>
      <c r="E12" s="214">
        <v>15879</v>
      </c>
      <c r="F12" s="211">
        <v>17401</v>
      </c>
      <c r="G12" s="211">
        <v>32797</v>
      </c>
      <c r="H12" s="211">
        <v>15576</v>
      </c>
      <c r="I12" s="211">
        <v>17221</v>
      </c>
      <c r="J12" s="216">
        <v>32675</v>
      </c>
      <c r="K12" s="214">
        <v>15566</v>
      </c>
      <c r="L12" s="217">
        <v>17109</v>
      </c>
      <c r="N12" s="218" t="s">
        <v>325</v>
      </c>
    </row>
    <row r="13" spans="1:15" ht="21" customHeight="1">
      <c r="B13" s="71" t="s">
        <v>302</v>
      </c>
      <c r="D13" s="211">
        <v>54352</v>
      </c>
      <c r="E13" s="214">
        <v>26036</v>
      </c>
      <c r="F13" s="211">
        <v>28316</v>
      </c>
      <c r="G13" s="211">
        <v>54657</v>
      </c>
      <c r="H13" s="211">
        <v>26111</v>
      </c>
      <c r="I13" s="211">
        <v>28546</v>
      </c>
      <c r="J13" s="216">
        <v>55045</v>
      </c>
      <c r="K13" s="214">
        <v>26344</v>
      </c>
      <c r="L13" s="217">
        <v>28701</v>
      </c>
      <c r="N13" s="218" t="s">
        <v>326</v>
      </c>
    </row>
    <row r="14" spans="1:15" ht="21" customHeight="1">
      <c r="B14" s="71" t="s">
        <v>303</v>
      </c>
      <c r="D14" s="211">
        <v>95398</v>
      </c>
      <c r="E14" s="214">
        <v>45428</v>
      </c>
      <c r="F14" s="211">
        <v>49970</v>
      </c>
      <c r="G14" s="211">
        <v>96442</v>
      </c>
      <c r="H14" s="211">
        <v>45854</v>
      </c>
      <c r="I14" s="211">
        <v>50588</v>
      </c>
      <c r="J14" s="216">
        <v>99280</v>
      </c>
      <c r="K14" s="214">
        <v>47229</v>
      </c>
      <c r="L14" s="217">
        <v>52051</v>
      </c>
      <c r="N14" s="218" t="s">
        <v>327</v>
      </c>
    </row>
    <row r="15" spans="1:15" ht="21" customHeight="1">
      <c r="B15" s="71" t="s">
        <v>304</v>
      </c>
      <c r="D15" s="211">
        <v>8698</v>
      </c>
      <c r="E15" s="214">
        <v>4303</v>
      </c>
      <c r="F15" s="211">
        <v>4395</v>
      </c>
      <c r="G15" s="211">
        <v>9198</v>
      </c>
      <c r="H15" s="211">
        <v>4554</v>
      </c>
      <c r="I15" s="211">
        <v>4644</v>
      </c>
      <c r="J15" s="216">
        <v>21137</v>
      </c>
      <c r="K15" s="214" t="s">
        <v>202</v>
      </c>
      <c r="L15" s="217">
        <v>11039</v>
      </c>
      <c r="N15" s="218" t="s">
        <v>328</v>
      </c>
    </row>
    <row r="16" spans="1:15" ht="21" customHeight="1">
      <c r="B16" s="71" t="s">
        <v>305</v>
      </c>
      <c r="D16" s="211">
        <v>111661</v>
      </c>
      <c r="E16" s="214">
        <v>54743</v>
      </c>
      <c r="F16" s="211">
        <v>56918</v>
      </c>
      <c r="G16" s="211">
        <v>113800</v>
      </c>
      <c r="H16" s="211">
        <v>55747</v>
      </c>
      <c r="I16" s="211">
        <v>58053</v>
      </c>
      <c r="J16" s="216">
        <v>115209</v>
      </c>
      <c r="K16" s="214">
        <v>56527</v>
      </c>
      <c r="L16" s="217">
        <v>58682</v>
      </c>
      <c r="N16" s="218" t="s">
        <v>329</v>
      </c>
    </row>
    <row r="17" spans="1:14" ht="21" customHeight="1">
      <c r="B17" s="71" t="s">
        <v>10</v>
      </c>
      <c r="D17" s="211">
        <v>88124</v>
      </c>
      <c r="E17" s="214">
        <v>42231</v>
      </c>
      <c r="F17" s="211">
        <v>45893</v>
      </c>
      <c r="G17" s="211">
        <v>96201</v>
      </c>
      <c r="H17" s="211">
        <v>46087</v>
      </c>
      <c r="I17" s="211">
        <v>50114</v>
      </c>
      <c r="J17" s="216">
        <v>104706</v>
      </c>
      <c r="K17" s="214">
        <v>50163</v>
      </c>
      <c r="L17" s="217">
        <v>54543</v>
      </c>
      <c r="N17" s="218" t="s">
        <v>40</v>
      </c>
    </row>
    <row r="18" spans="1:14">
      <c r="A18" s="342" t="s">
        <v>306</v>
      </c>
      <c r="B18" s="341"/>
      <c r="C18" s="353"/>
      <c r="D18" s="207">
        <v>88513</v>
      </c>
      <c r="E18" s="207">
        <v>43440</v>
      </c>
      <c r="F18" s="207">
        <v>45073</v>
      </c>
      <c r="G18" s="207">
        <v>90226</v>
      </c>
      <c r="H18" s="207">
        <v>44242</v>
      </c>
      <c r="I18" s="207">
        <v>45984</v>
      </c>
      <c r="J18" s="221">
        <v>93650</v>
      </c>
      <c r="K18" s="207">
        <v>46024</v>
      </c>
      <c r="L18" s="215">
        <v>47626</v>
      </c>
      <c r="M18" s="195" t="s">
        <v>334</v>
      </c>
      <c r="N18" s="181"/>
    </row>
    <row r="19" spans="1:14">
      <c r="B19" s="71" t="s">
        <v>307</v>
      </c>
      <c r="C19" s="177"/>
      <c r="D19" s="211">
        <v>11715</v>
      </c>
      <c r="E19" s="214">
        <v>5763</v>
      </c>
      <c r="F19" s="211">
        <v>5952</v>
      </c>
      <c r="G19" s="211">
        <v>11819</v>
      </c>
      <c r="H19" s="211">
        <v>5833</v>
      </c>
      <c r="I19" s="211">
        <v>5986</v>
      </c>
      <c r="J19" s="216">
        <v>12065</v>
      </c>
      <c r="K19" s="214">
        <v>5964</v>
      </c>
      <c r="L19" s="217">
        <v>6101</v>
      </c>
      <c r="N19" s="218" t="s">
        <v>330</v>
      </c>
    </row>
    <row r="20" spans="1:14">
      <c r="B20" s="71" t="s">
        <v>308</v>
      </c>
      <c r="C20" s="177"/>
      <c r="D20" s="211">
        <v>3114</v>
      </c>
      <c r="E20" s="214">
        <v>1535</v>
      </c>
      <c r="F20" s="211">
        <v>1579</v>
      </c>
      <c r="G20" s="211">
        <v>3305</v>
      </c>
      <c r="H20" s="211">
        <v>1599</v>
      </c>
      <c r="I20" s="211">
        <v>1706</v>
      </c>
      <c r="J20" s="216">
        <v>3302</v>
      </c>
      <c r="K20" s="214">
        <v>1599</v>
      </c>
      <c r="L20" s="217">
        <v>1703</v>
      </c>
      <c r="N20" s="218" t="s">
        <v>331</v>
      </c>
    </row>
    <row r="21" spans="1:14">
      <c r="B21" s="71" t="s">
        <v>370</v>
      </c>
      <c r="D21" s="211">
        <v>5203</v>
      </c>
      <c r="E21" s="214">
        <v>2567</v>
      </c>
      <c r="F21" s="211">
        <v>2636</v>
      </c>
      <c r="G21" s="211">
        <v>5669</v>
      </c>
      <c r="H21" s="211">
        <v>2845</v>
      </c>
      <c r="I21" s="211">
        <v>2824</v>
      </c>
      <c r="J21" s="216">
        <v>5993</v>
      </c>
      <c r="K21" s="214">
        <v>2982</v>
      </c>
      <c r="L21" s="217">
        <v>3011</v>
      </c>
      <c r="N21" s="218" t="s">
        <v>332</v>
      </c>
    </row>
    <row r="22" spans="1:14">
      <c r="B22" s="71" t="s">
        <v>10</v>
      </c>
      <c r="D22" s="211">
        <v>68481</v>
      </c>
      <c r="E22" s="214">
        <v>33575</v>
      </c>
      <c r="F22" s="211">
        <v>34906</v>
      </c>
      <c r="G22" s="211">
        <v>69433</v>
      </c>
      <c r="H22" s="211">
        <v>33965</v>
      </c>
      <c r="I22" s="211">
        <v>35468</v>
      </c>
      <c r="J22" s="216">
        <v>72290</v>
      </c>
      <c r="K22" s="214">
        <v>35479</v>
      </c>
      <c r="L22" s="217">
        <v>36811</v>
      </c>
      <c r="N22" s="218" t="s">
        <v>40</v>
      </c>
    </row>
    <row r="23" spans="1:14">
      <c r="A23" s="342" t="s">
        <v>309</v>
      </c>
      <c r="B23" s="342"/>
      <c r="C23" s="343"/>
      <c r="D23" s="207">
        <v>158938</v>
      </c>
      <c r="E23" s="207">
        <v>76103</v>
      </c>
      <c r="F23" s="207">
        <v>82835</v>
      </c>
      <c r="G23" s="207">
        <v>165150</v>
      </c>
      <c r="H23" s="207">
        <v>79370</v>
      </c>
      <c r="I23" s="207">
        <v>85780</v>
      </c>
      <c r="J23" s="221">
        <v>170982</v>
      </c>
      <c r="K23" s="207">
        <v>82543</v>
      </c>
      <c r="L23" s="215">
        <v>88439</v>
      </c>
      <c r="M23" s="195" t="s">
        <v>335</v>
      </c>
      <c r="N23" s="165"/>
    </row>
    <row r="24" spans="1:14">
      <c r="B24" s="71" t="s">
        <v>310</v>
      </c>
      <c r="C24" s="177"/>
      <c r="D24" s="211">
        <v>7223</v>
      </c>
      <c r="E24" s="214">
        <v>3524</v>
      </c>
      <c r="F24" s="211">
        <v>3699</v>
      </c>
      <c r="G24" s="211">
        <v>7245</v>
      </c>
      <c r="H24" s="211">
        <v>3553</v>
      </c>
      <c r="I24" s="211">
        <v>3692</v>
      </c>
      <c r="J24" s="216">
        <v>7332</v>
      </c>
      <c r="K24" s="214">
        <v>3604</v>
      </c>
      <c r="L24" s="217">
        <v>3728</v>
      </c>
      <c r="N24" s="218" t="s">
        <v>333</v>
      </c>
    </row>
    <row r="25" spans="1:14" s="167" customFormat="1">
      <c r="B25" s="167" t="s">
        <v>10</v>
      </c>
      <c r="C25" s="177"/>
      <c r="D25" s="211">
        <v>151715</v>
      </c>
      <c r="E25" s="214">
        <v>72579</v>
      </c>
      <c r="F25" s="211">
        <v>79136</v>
      </c>
      <c r="G25" s="211">
        <v>157905</v>
      </c>
      <c r="H25" s="211">
        <v>75817</v>
      </c>
      <c r="I25" s="211">
        <v>82088</v>
      </c>
      <c r="J25" s="216">
        <v>163650</v>
      </c>
      <c r="K25" s="214">
        <v>78939</v>
      </c>
      <c r="L25" s="217">
        <v>84711</v>
      </c>
      <c r="N25" s="218" t="s">
        <v>40</v>
      </c>
    </row>
    <row r="26" spans="1:14" s="181" customFormat="1" ht="21.75" customHeight="1">
      <c r="A26" s="344" t="s">
        <v>474</v>
      </c>
      <c r="B26" s="344"/>
      <c r="C26" s="344"/>
      <c r="D26" s="344"/>
      <c r="E26" s="344"/>
      <c r="F26" s="344"/>
      <c r="G26" s="344"/>
      <c r="H26" s="344"/>
      <c r="I26" s="344"/>
      <c r="J26" s="344"/>
      <c r="K26" s="344"/>
      <c r="L26" s="344"/>
    </row>
    <row r="27" spans="1:14" s="165" customFormat="1" ht="21.75" customHeight="1">
      <c r="A27" s="342" t="s">
        <v>475</v>
      </c>
      <c r="B27" s="342"/>
      <c r="C27" s="342"/>
      <c r="D27" s="342"/>
      <c r="E27" s="342"/>
      <c r="F27" s="342"/>
      <c r="G27" s="342"/>
      <c r="H27" s="342"/>
      <c r="I27" s="342"/>
      <c r="J27" s="342"/>
      <c r="K27" s="342"/>
      <c r="L27" s="342"/>
      <c r="N27" s="165" t="s">
        <v>465</v>
      </c>
    </row>
    <row r="28" spans="1:14" ht="6" customHeight="1">
      <c r="A28" s="167"/>
      <c r="B28" s="167"/>
      <c r="C28" s="167"/>
      <c r="D28" s="167"/>
      <c r="E28" s="167"/>
      <c r="F28" s="167"/>
      <c r="G28" s="167"/>
      <c r="H28" s="167"/>
      <c r="I28" s="196"/>
      <c r="J28" s="196"/>
      <c r="M28" s="167"/>
      <c r="N28" s="167"/>
    </row>
    <row r="29" spans="1:14" ht="23.25" customHeight="1">
      <c r="A29" s="336" t="s">
        <v>406</v>
      </c>
      <c r="B29" s="336"/>
      <c r="C29" s="349"/>
      <c r="D29" s="346" t="s">
        <v>320</v>
      </c>
      <c r="E29" s="347"/>
      <c r="F29" s="348"/>
      <c r="G29" s="346" t="s">
        <v>321</v>
      </c>
      <c r="H29" s="347"/>
      <c r="I29" s="348"/>
      <c r="J29" s="346" t="s">
        <v>322</v>
      </c>
      <c r="K29" s="347"/>
      <c r="L29" s="348"/>
      <c r="M29" s="335" t="s">
        <v>48</v>
      </c>
      <c r="N29" s="336"/>
    </row>
    <row r="30" spans="1:14">
      <c r="A30" s="350"/>
      <c r="B30" s="350"/>
      <c r="C30" s="351"/>
      <c r="D30" s="174" t="s">
        <v>5</v>
      </c>
      <c r="E30" s="198" t="s">
        <v>6</v>
      </c>
      <c r="F30" s="176" t="s">
        <v>7</v>
      </c>
      <c r="G30" s="177" t="s">
        <v>5</v>
      </c>
      <c r="H30" s="198" t="s">
        <v>6</v>
      </c>
      <c r="I30" s="199" t="s">
        <v>7</v>
      </c>
      <c r="J30" s="200" t="s">
        <v>5</v>
      </c>
      <c r="K30" s="201" t="s">
        <v>6</v>
      </c>
      <c r="L30" s="177" t="s">
        <v>7</v>
      </c>
      <c r="M30" s="337"/>
      <c r="N30" s="338"/>
    </row>
    <row r="31" spans="1:14" ht="18" customHeight="1">
      <c r="A31" s="340"/>
      <c r="B31" s="340"/>
      <c r="C31" s="352"/>
      <c r="D31" s="171" t="s">
        <v>11</v>
      </c>
      <c r="E31" s="178" t="s">
        <v>12</v>
      </c>
      <c r="F31" s="168" t="s">
        <v>13</v>
      </c>
      <c r="G31" s="172" t="s">
        <v>11</v>
      </c>
      <c r="H31" s="178" t="s">
        <v>12</v>
      </c>
      <c r="I31" s="202" t="s">
        <v>13</v>
      </c>
      <c r="J31" s="203" t="s">
        <v>11</v>
      </c>
      <c r="K31" s="203" t="s">
        <v>12</v>
      </c>
      <c r="L31" s="172" t="s">
        <v>13</v>
      </c>
      <c r="M31" s="339"/>
      <c r="N31" s="340"/>
    </row>
    <row r="32" spans="1:14">
      <c r="A32" s="344" t="s">
        <v>311</v>
      </c>
      <c r="B32" s="344"/>
      <c r="C32" s="344"/>
      <c r="D32" s="206">
        <v>206400</v>
      </c>
      <c r="E32" s="206">
        <v>100771</v>
      </c>
      <c r="F32" s="206">
        <v>105629</v>
      </c>
      <c r="G32" s="206">
        <v>207141</v>
      </c>
      <c r="H32" s="206">
        <v>101262</v>
      </c>
      <c r="I32" s="206">
        <v>105879</v>
      </c>
      <c r="J32" s="222">
        <v>207374</v>
      </c>
      <c r="K32" s="223">
        <v>101408</v>
      </c>
      <c r="L32" s="224">
        <v>105966</v>
      </c>
      <c r="M32" s="195" t="s">
        <v>336</v>
      </c>
      <c r="N32" s="181"/>
    </row>
    <row r="33" spans="1:14">
      <c r="B33" s="71" t="s">
        <v>312</v>
      </c>
      <c r="D33" s="225">
        <v>11526</v>
      </c>
      <c r="E33" s="225">
        <v>5610</v>
      </c>
      <c r="F33" s="225">
        <v>5916</v>
      </c>
      <c r="G33" s="225">
        <v>168212</v>
      </c>
      <c r="H33" s="225">
        <v>82435</v>
      </c>
      <c r="I33" s="225">
        <v>85777</v>
      </c>
      <c r="J33" s="226">
        <v>11915</v>
      </c>
      <c r="K33" s="227">
        <v>5784</v>
      </c>
      <c r="L33" s="228">
        <v>6131</v>
      </c>
      <c r="N33" s="167" t="s">
        <v>337</v>
      </c>
    </row>
    <row r="34" spans="1:14">
      <c r="B34" s="71" t="s">
        <v>313</v>
      </c>
      <c r="D34" s="225">
        <v>75434</v>
      </c>
      <c r="E34" s="225">
        <v>36911</v>
      </c>
      <c r="F34" s="225">
        <v>38523</v>
      </c>
      <c r="G34" s="225">
        <v>75810</v>
      </c>
      <c r="H34" s="225">
        <v>37145</v>
      </c>
      <c r="I34" s="225">
        <v>38665</v>
      </c>
      <c r="J34" s="226">
        <v>76142</v>
      </c>
      <c r="K34" s="227">
        <v>37261</v>
      </c>
      <c r="L34" s="228">
        <v>38881</v>
      </c>
      <c r="N34" s="167" t="s">
        <v>338</v>
      </c>
    </row>
    <row r="35" spans="1:14">
      <c r="B35" s="71" t="s">
        <v>314</v>
      </c>
      <c r="D35" s="225">
        <v>80449</v>
      </c>
      <c r="E35" s="225">
        <v>39399</v>
      </c>
      <c r="F35" s="225">
        <v>41050</v>
      </c>
      <c r="G35" s="225">
        <v>80538</v>
      </c>
      <c r="H35" s="225">
        <v>39513</v>
      </c>
      <c r="I35" s="225">
        <v>41025</v>
      </c>
      <c r="J35" s="226">
        <v>80332</v>
      </c>
      <c r="K35" s="227">
        <v>39508</v>
      </c>
      <c r="L35" s="228">
        <v>40824</v>
      </c>
      <c r="N35" s="167" t="s">
        <v>339</v>
      </c>
    </row>
    <row r="36" spans="1:14">
      <c r="B36" s="71" t="s">
        <v>10</v>
      </c>
      <c r="D36" s="225">
        <v>38991</v>
      </c>
      <c r="E36" s="225">
        <v>18851</v>
      </c>
      <c r="F36" s="225">
        <v>20140</v>
      </c>
      <c r="G36" s="225">
        <v>38929</v>
      </c>
      <c r="H36" s="225">
        <v>18827</v>
      </c>
      <c r="I36" s="225">
        <v>20102</v>
      </c>
      <c r="J36" s="226">
        <v>38985</v>
      </c>
      <c r="K36" s="227">
        <v>18855</v>
      </c>
      <c r="L36" s="228">
        <v>20130</v>
      </c>
      <c r="N36" s="167" t="s">
        <v>40</v>
      </c>
    </row>
    <row r="37" spans="1:14">
      <c r="A37" s="342" t="s">
        <v>315</v>
      </c>
      <c r="B37" s="342"/>
      <c r="C37" s="343"/>
      <c r="D37" s="206">
        <v>94733</v>
      </c>
      <c r="E37" s="206">
        <v>46495</v>
      </c>
      <c r="F37" s="206">
        <v>48238</v>
      </c>
      <c r="G37" s="206">
        <v>100022</v>
      </c>
      <c r="H37" s="206">
        <v>49652</v>
      </c>
      <c r="I37" s="206">
        <v>50370</v>
      </c>
      <c r="J37" s="222">
        <v>103307</v>
      </c>
      <c r="K37" s="223">
        <v>51256</v>
      </c>
      <c r="L37" s="224">
        <v>52051</v>
      </c>
      <c r="M37" s="195" t="s">
        <v>340</v>
      </c>
      <c r="N37" s="181"/>
    </row>
    <row r="38" spans="1:14">
      <c r="B38" s="71" t="s">
        <v>316</v>
      </c>
      <c r="D38" s="225">
        <v>13555</v>
      </c>
      <c r="E38" s="225">
        <v>6629</v>
      </c>
      <c r="F38" s="225">
        <v>6926</v>
      </c>
      <c r="G38" s="225">
        <v>13798</v>
      </c>
      <c r="H38" s="225">
        <v>6904</v>
      </c>
      <c r="I38" s="225">
        <v>6894</v>
      </c>
      <c r="J38" s="226">
        <v>13671</v>
      </c>
      <c r="K38" s="227">
        <v>6847</v>
      </c>
      <c r="L38" s="228">
        <v>6824</v>
      </c>
      <c r="N38" s="167" t="s">
        <v>341</v>
      </c>
    </row>
    <row r="39" spans="1:14">
      <c r="B39" s="71" t="s">
        <v>317</v>
      </c>
      <c r="D39" s="225">
        <v>14337</v>
      </c>
      <c r="E39" s="225">
        <v>7067</v>
      </c>
      <c r="F39" s="225">
        <v>7270</v>
      </c>
      <c r="G39" s="225">
        <v>14685</v>
      </c>
      <c r="H39" s="225">
        <v>7302</v>
      </c>
      <c r="I39" s="225">
        <v>7383</v>
      </c>
      <c r="J39" s="226">
        <v>14974</v>
      </c>
      <c r="K39" s="227">
        <v>7421</v>
      </c>
      <c r="L39" s="228">
        <v>7553</v>
      </c>
      <c r="N39" s="167" t="s">
        <v>342</v>
      </c>
    </row>
    <row r="40" spans="1:14">
      <c r="B40" s="71" t="s">
        <v>10</v>
      </c>
      <c r="D40" s="225">
        <v>66841</v>
      </c>
      <c r="E40" s="225">
        <v>32799</v>
      </c>
      <c r="F40" s="225">
        <v>34042</v>
      </c>
      <c r="G40" s="225">
        <v>71539</v>
      </c>
      <c r="H40" s="225">
        <v>35446</v>
      </c>
      <c r="I40" s="225">
        <v>36093</v>
      </c>
      <c r="J40" s="226">
        <v>74662</v>
      </c>
      <c r="K40" s="227">
        <v>36988</v>
      </c>
      <c r="L40" s="228">
        <v>37674</v>
      </c>
      <c r="N40" s="167" t="s">
        <v>40</v>
      </c>
    </row>
    <row r="41" spans="1:14">
      <c r="A41" s="342" t="s">
        <v>318</v>
      </c>
      <c r="B41" s="342"/>
      <c r="C41" s="343"/>
      <c r="D41" s="206">
        <v>52007</v>
      </c>
      <c r="E41" s="206">
        <v>25251</v>
      </c>
      <c r="F41" s="206">
        <v>26756</v>
      </c>
      <c r="G41" s="206">
        <v>54843</v>
      </c>
      <c r="H41" s="206">
        <v>26844</v>
      </c>
      <c r="I41" s="206">
        <v>27999</v>
      </c>
      <c r="J41" s="222">
        <v>57716</v>
      </c>
      <c r="K41" s="223">
        <v>28408</v>
      </c>
      <c r="L41" s="224">
        <v>29308</v>
      </c>
      <c r="M41" s="209" t="s">
        <v>343</v>
      </c>
      <c r="N41" s="181"/>
    </row>
    <row r="42" spans="1:14">
      <c r="B42" s="71" t="s">
        <v>319</v>
      </c>
      <c r="D42" s="225">
        <v>16385</v>
      </c>
      <c r="E42" s="225">
        <v>7849</v>
      </c>
      <c r="F42" s="225">
        <v>8536</v>
      </c>
      <c r="G42" s="225">
        <v>17534</v>
      </c>
      <c r="H42" s="225">
        <v>8559</v>
      </c>
      <c r="I42" s="225">
        <v>8975</v>
      </c>
      <c r="J42" s="226">
        <v>18597</v>
      </c>
      <c r="K42" s="227">
        <v>9129</v>
      </c>
      <c r="L42" s="228">
        <v>9468</v>
      </c>
      <c r="M42" s="229"/>
      <c r="N42" s="167" t="s">
        <v>344</v>
      </c>
    </row>
    <row r="43" spans="1:14">
      <c r="B43" s="71" t="s">
        <v>10</v>
      </c>
      <c r="D43" s="225">
        <v>35622</v>
      </c>
      <c r="E43" s="225">
        <v>17402</v>
      </c>
      <c r="F43" s="225">
        <v>18200</v>
      </c>
      <c r="G43" s="225">
        <v>37309</v>
      </c>
      <c r="H43" s="225">
        <v>18285</v>
      </c>
      <c r="I43" s="225">
        <v>19024</v>
      </c>
      <c r="J43" s="226">
        <v>39119</v>
      </c>
      <c r="K43" s="227">
        <v>19279</v>
      </c>
      <c r="L43" s="228">
        <v>19840</v>
      </c>
      <c r="M43" s="229"/>
      <c r="N43" s="167" t="s">
        <v>40</v>
      </c>
    </row>
    <row r="44" spans="1:14" ht="10.5" customHeight="1">
      <c r="A44" s="230"/>
      <c r="B44" s="230"/>
      <c r="C44" s="230"/>
      <c r="D44" s="265"/>
      <c r="E44" s="265"/>
      <c r="F44" s="266"/>
      <c r="G44" s="267"/>
      <c r="H44" s="265"/>
      <c r="I44" s="266"/>
      <c r="J44" s="267"/>
      <c r="K44" s="265"/>
      <c r="L44" s="266"/>
      <c r="M44" s="232"/>
      <c r="N44" s="230"/>
    </row>
    <row r="45" spans="1:14" ht="3.75" customHeight="1"/>
    <row r="46" spans="1:14">
      <c r="A46" s="341" t="s">
        <v>432</v>
      </c>
      <c r="B46" s="341"/>
      <c r="C46" s="341"/>
      <c r="D46" s="341"/>
      <c r="E46" s="341"/>
      <c r="F46" s="341"/>
    </row>
    <row r="47" spans="1:14">
      <c r="A47" s="341" t="s">
        <v>345</v>
      </c>
      <c r="B47" s="341"/>
      <c r="C47" s="341"/>
      <c r="D47" s="341"/>
      <c r="E47" s="341"/>
      <c r="F47" s="341"/>
    </row>
  </sheetData>
  <mergeCells count="24">
    <mergeCell ref="A1:L1"/>
    <mergeCell ref="A2:L2"/>
    <mergeCell ref="A10:C10"/>
    <mergeCell ref="A18:C18"/>
    <mergeCell ref="A4:C6"/>
    <mergeCell ref="A7:C7"/>
    <mergeCell ref="J4:L4"/>
    <mergeCell ref="D4:F4"/>
    <mergeCell ref="M4:N6"/>
    <mergeCell ref="M29:N31"/>
    <mergeCell ref="A46:F46"/>
    <mergeCell ref="A47:F47"/>
    <mergeCell ref="A37:C37"/>
    <mergeCell ref="A41:C41"/>
    <mergeCell ref="A32:C32"/>
    <mergeCell ref="M7:N7"/>
    <mergeCell ref="G4:I4"/>
    <mergeCell ref="A26:L26"/>
    <mergeCell ref="A27:L27"/>
    <mergeCell ref="A29:C31"/>
    <mergeCell ref="D29:F29"/>
    <mergeCell ref="G29:I29"/>
    <mergeCell ref="J29:L29"/>
    <mergeCell ref="A23:C23"/>
  </mergeCells>
  <phoneticPr fontId="3" type="noConversion"/>
  <pageMargins left="0.49" right="0.27559055118110198" top="0.78740157480314998" bottom="0.59055118110236204" header="0.511811023622047" footer="0.51181102362204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0"/>
  <sheetViews>
    <sheetView showGridLines="0" tabSelected="1" workbookViewId="0">
      <selection activeCell="R5" sqref="R5"/>
    </sheetView>
  </sheetViews>
  <sheetFormatPr defaultRowHeight="21"/>
  <cols>
    <col min="1" max="1" width="1.5703125" style="71" customWidth="1"/>
    <col min="2" max="2" width="6.140625" style="71" customWidth="1"/>
    <col min="3" max="3" width="4" style="71" customWidth="1"/>
    <col min="4" max="4" width="14.7109375" style="71" customWidth="1"/>
    <col min="5" max="6" width="9.28515625" style="71" customWidth="1"/>
    <col min="7" max="8" width="8.5703125" style="71" customWidth="1"/>
    <col min="9" max="9" width="9.28515625" style="71" customWidth="1"/>
    <col min="10" max="10" width="10.28515625" style="71" customWidth="1"/>
    <col min="11" max="11" width="9.28515625" style="71" customWidth="1"/>
    <col min="12" max="13" width="10.140625" style="71" customWidth="1"/>
    <col min="14" max="14" width="13.7109375" style="71" customWidth="1"/>
    <col min="15" max="15" width="1" style="71" customWidth="1"/>
    <col min="16" max="16" width="24.42578125" style="71" customWidth="1"/>
    <col min="17" max="17" width="8.7109375" style="71" customWidth="1"/>
    <col min="18" max="16384" width="9.140625" style="71"/>
  </cols>
  <sheetData>
    <row r="1" spans="1:16" s="165" customFormat="1">
      <c r="B1" s="165" t="s">
        <v>0</v>
      </c>
      <c r="C1" s="166">
        <v>1.2</v>
      </c>
      <c r="D1" s="165" t="s">
        <v>354</v>
      </c>
    </row>
    <row r="2" spans="1:16" s="165" customFormat="1">
      <c r="B2" s="165" t="s">
        <v>1</v>
      </c>
      <c r="C2" s="166">
        <v>1.2</v>
      </c>
      <c r="D2" s="165" t="s">
        <v>355</v>
      </c>
    </row>
    <row r="3" spans="1:16" ht="6" customHeight="1">
      <c r="A3" s="167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</row>
    <row r="4" spans="1:16" s="165" customFormat="1">
      <c r="A4" s="336" t="s">
        <v>46</v>
      </c>
      <c r="B4" s="336"/>
      <c r="C4" s="336"/>
      <c r="D4" s="349"/>
      <c r="E4" s="356" t="s">
        <v>4</v>
      </c>
      <c r="F4" s="357"/>
      <c r="G4" s="357"/>
      <c r="H4" s="357"/>
      <c r="I4" s="358"/>
      <c r="J4" s="357" t="s">
        <v>60</v>
      </c>
      <c r="K4" s="357"/>
      <c r="L4" s="357"/>
      <c r="M4" s="358"/>
      <c r="N4" s="169" t="s">
        <v>64</v>
      </c>
      <c r="O4" s="335" t="s">
        <v>48</v>
      </c>
      <c r="P4" s="336"/>
    </row>
    <row r="5" spans="1:16" s="165" customFormat="1">
      <c r="A5" s="338"/>
      <c r="B5" s="338"/>
      <c r="C5" s="338"/>
      <c r="D5" s="351"/>
      <c r="E5" s="359" t="s">
        <v>15</v>
      </c>
      <c r="F5" s="360"/>
      <c r="G5" s="360"/>
      <c r="H5" s="360"/>
      <c r="I5" s="361"/>
      <c r="J5" s="360" t="s">
        <v>213</v>
      </c>
      <c r="K5" s="360"/>
      <c r="L5" s="360"/>
      <c r="M5" s="361"/>
      <c r="N5" s="176" t="s">
        <v>65</v>
      </c>
      <c r="O5" s="337"/>
      <c r="P5" s="350"/>
    </row>
    <row r="6" spans="1:16" s="165" customFormat="1">
      <c r="A6" s="338"/>
      <c r="B6" s="338"/>
      <c r="C6" s="338"/>
      <c r="D6" s="351"/>
      <c r="E6" s="174">
        <v>2545</v>
      </c>
      <c r="F6" s="174">
        <v>2546</v>
      </c>
      <c r="G6" s="174">
        <v>2547</v>
      </c>
      <c r="H6" s="174">
        <v>2548</v>
      </c>
      <c r="I6" s="174">
        <v>2549</v>
      </c>
      <c r="J6" s="174">
        <v>2546</v>
      </c>
      <c r="K6" s="174">
        <v>2547</v>
      </c>
      <c r="L6" s="174">
        <v>2548</v>
      </c>
      <c r="M6" s="174">
        <v>2549</v>
      </c>
      <c r="N6" s="198" t="s">
        <v>61</v>
      </c>
      <c r="O6" s="337"/>
      <c r="P6" s="350"/>
    </row>
    <row r="7" spans="1:16" s="165" customFormat="1">
      <c r="A7" s="338"/>
      <c r="B7" s="338"/>
      <c r="C7" s="338"/>
      <c r="D7" s="351"/>
      <c r="E7" s="233" t="s">
        <v>356</v>
      </c>
      <c r="F7" s="233" t="s">
        <v>357</v>
      </c>
      <c r="G7" s="233" t="s">
        <v>358</v>
      </c>
      <c r="H7" s="233" t="s">
        <v>359</v>
      </c>
      <c r="I7" s="233" t="s">
        <v>360</v>
      </c>
      <c r="J7" s="233" t="s">
        <v>357</v>
      </c>
      <c r="K7" s="233" t="s">
        <v>358</v>
      </c>
      <c r="L7" s="233" t="s">
        <v>359</v>
      </c>
      <c r="M7" s="233" t="s">
        <v>360</v>
      </c>
      <c r="N7" s="198" t="s">
        <v>16</v>
      </c>
      <c r="O7" s="337"/>
      <c r="P7" s="350"/>
    </row>
    <row r="8" spans="1:16" s="165" customFormat="1">
      <c r="A8" s="340"/>
      <c r="B8" s="340"/>
      <c r="C8" s="340"/>
      <c r="D8" s="352"/>
      <c r="E8" s="171"/>
      <c r="F8" s="178"/>
      <c r="G8" s="168"/>
      <c r="H8" s="172"/>
      <c r="I8" s="178"/>
      <c r="J8" s="178"/>
      <c r="K8" s="168"/>
      <c r="L8" s="172"/>
      <c r="M8" s="178"/>
      <c r="N8" s="176" t="s">
        <v>45</v>
      </c>
      <c r="O8" s="339"/>
      <c r="P8" s="340"/>
    </row>
    <row r="9" spans="1:16" s="165" customFormat="1" ht="21.75" customHeight="1">
      <c r="A9" s="354" t="s">
        <v>5</v>
      </c>
      <c r="B9" s="354"/>
      <c r="C9" s="354"/>
      <c r="D9" s="354"/>
      <c r="E9" s="234">
        <v>1027719</v>
      </c>
      <c r="F9" s="235">
        <v>1045850</v>
      </c>
      <c r="G9" s="236">
        <v>1049416</v>
      </c>
      <c r="H9" s="237">
        <f>SUM(H10+H11+H12+H13+H14+H15)</f>
        <v>1077523</v>
      </c>
      <c r="I9" s="238">
        <f>SUM(I10:I15)</f>
        <v>1107626</v>
      </c>
      <c r="J9" s="312">
        <v>1.76</v>
      </c>
      <c r="K9" s="313">
        <f>(G9-F9)*100/G9</f>
        <v>0.33980804561775313</v>
      </c>
      <c r="L9" s="313">
        <f>(H9-G9)*100/H9</f>
        <v>2.6084826031555708</v>
      </c>
      <c r="M9" s="313">
        <f>(I9-H9)*100/I9</f>
        <v>2.7177946346510464</v>
      </c>
      <c r="N9" s="239">
        <f>E9/1004.1</f>
        <v>1023.5225575141918</v>
      </c>
      <c r="O9" s="355" t="s">
        <v>11</v>
      </c>
      <c r="P9" s="354"/>
    </row>
    <row r="10" spans="1:16">
      <c r="B10" s="71" t="s">
        <v>299</v>
      </c>
      <c r="E10" s="225">
        <v>447693</v>
      </c>
      <c r="F10" s="240">
        <v>456066</v>
      </c>
      <c r="G10" s="241">
        <v>448825</v>
      </c>
      <c r="H10" s="241">
        <v>460141</v>
      </c>
      <c r="I10" s="225">
        <v>474597</v>
      </c>
      <c r="J10" s="314">
        <v>1.87</v>
      </c>
      <c r="K10" s="287">
        <f t="shared" ref="K10:L15" si="0">(G10-F10)*100/G10</f>
        <v>-1.6133236784938449</v>
      </c>
      <c r="L10" s="287">
        <f t="shared" si="0"/>
        <v>2.4592461875816327</v>
      </c>
      <c r="M10" s="287">
        <f t="shared" ref="M10:M15" si="1">(I10-H10)*100/I10</f>
        <v>3.0459526714243874</v>
      </c>
      <c r="N10" s="213">
        <f>I10/190.5</f>
        <v>2491.3228346456694</v>
      </c>
      <c r="O10" s="229"/>
      <c r="P10" s="218" t="s">
        <v>346</v>
      </c>
    </row>
    <row r="11" spans="1:16">
      <c r="B11" s="341" t="s">
        <v>306</v>
      </c>
      <c r="C11" s="341"/>
      <c r="D11" s="353"/>
      <c r="E11" s="225">
        <v>88240</v>
      </c>
      <c r="F11" s="240">
        <v>88379</v>
      </c>
      <c r="G11" s="241">
        <v>88513</v>
      </c>
      <c r="H11" s="241">
        <v>90226</v>
      </c>
      <c r="I11" s="225">
        <v>93650</v>
      </c>
      <c r="J11" s="314">
        <v>0.16</v>
      </c>
      <c r="K11" s="287">
        <f t="shared" si="0"/>
        <v>0.15139019127133868</v>
      </c>
      <c r="L11" s="287">
        <f t="shared" si="0"/>
        <v>1.8985658235985192</v>
      </c>
      <c r="M11" s="287">
        <f t="shared" si="1"/>
        <v>3.6561665776828618</v>
      </c>
      <c r="N11" s="213">
        <f>I11/245</f>
        <v>382.24489795918367</v>
      </c>
      <c r="O11" s="229"/>
      <c r="P11" s="167" t="s">
        <v>347</v>
      </c>
    </row>
    <row r="12" spans="1:16">
      <c r="B12" s="341" t="s">
        <v>309</v>
      </c>
      <c r="C12" s="341"/>
      <c r="D12" s="353"/>
      <c r="E12" s="225">
        <v>151991</v>
      </c>
      <c r="F12" s="240">
        <v>155783</v>
      </c>
      <c r="G12" s="241">
        <v>158938</v>
      </c>
      <c r="H12" s="241">
        <v>165150</v>
      </c>
      <c r="I12" s="225">
        <v>170982</v>
      </c>
      <c r="J12" s="314">
        <v>2.4900000000000002</v>
      </c>
      <c r="K12" s="287">
        <f t="shared" si="0"/>
        <v>1.985050774515849</v>
      </c>
      <c r="L12" s="287">
        <f t="shared" si="0"/>
        <v>3.7614290039358158</v>
      </c>
      <c r="M12" s="287">
        <f t="shared" si="1"/>
        <v>3.4108853563533001</v>
      </c>
      <c r="N12" s="213">
        <f>I12/260</f>
        <v>657.62307692307695</v>
      </c>
      <c r="O12" s="229"/>
      <c r="P12" s="167" t="s">
        <v>348</v>
      </c>
    </row>
    <row r="13" spans="1:16">
      <c r="A13" s="219"/>
      <c r="B13" s="341" t="s">
        <v>311</v>
      </c>
      <c r="C13" s="341"/>
      <c r="D13" s="353"/>
      <c r="E13" s="225">
        <v>203427</v>
      </c>
      <c r="F13" s="240">
        <v>205539</v>
      </c>
      <c r="G13" s="241">
        <v>206400</v>
      </c>
      <c r="H13" s="241">
        <v>207141</v>
      </c>
      <c r="I13" s="225">
        <v>207374</v>
      </c>
      <c r="J13" s="314">
        <v>1.04</v>
      </c>
      <c r="K13" s="287">
        <f t="shared" si="0"/>
        <v>0.41715116279069769</v>
      </c>
      <c r="L13" s="287">
        <f t="shared" si="0"/>
        <v>0.35772734514171506</v>
      </c>
      <c r="M13" s="287">
        <f t="shared" si="1"/>
        <v>0.11235738327852093</v>
      </c>
      <c r="N13" s="213">
        <f>I13/73.4</f>
        <v>2825.258855585831</v>
      </c>
      <c r="O13" s="229"/>
      <c r="P13" s="167" t="s">
        <v>349</v>
      </c>
    </row>
    <row r="14" spans="1:16">
      <c r="B14" s="219" t="s">
        <v>315</v>
      </c>
      <c r="C14" s="219"/>
      <c r="D14" s="220"/>
      <c r="E14" s="225">
        <v>88637</v>
      </c>
      <c r="F14" s="240">
        <v>91968</v>
      </c>
      <c r="G14" s="241">
        <v>94733</v>
      </c>
      <c r="H14" s="241">
        <v>100022</v>
      </c>
      <c r="I14" s="225">
        <v>103307</v>
      </c>
      <c r="J14" s="314">
        <v>3.76</v>
      </c>
      <c r="K14" s="287">
        <f t="shared" si="0"/>
        <v>2.9187294818067619</v>
      </c>
      <c r="L14" s="287">
        <f t="shared" si="0"/>
        <v>5.2878366759312954</v>
      </c>
      <c r="M14" s="287">
        <f t="shared" si="1"/>
        <v>3.1798426050509647</v>
      </c>
      <c r="N14" s="213">
        <f>I14/120.4</f>
        <v>858.03156146179401</v>
      </c>
      <c r="O14" s="229"/>
      <c r="P14" s="167" t="s">
        <v>350</v>
      </c>
    </row>
    <row r="15" spans="1:16">
      <c r="B15" s="242" t="s">
        <v>318</v>
      </c>
      <c r="C15" s="243"/>
      <c r="D15" s="177"/>
      <c r="E15" s="225">
        <v>47731</v>
      </c>
      <c r="F15" s="225">
        <v>48115</v>
      </c>
      <c r="G15" s="225">
        <v>52007</v>
      </c>
      <c r="H15" s="225">
        <v>54843</v>
      </c>
      <c r="I15" s="225">
        <v>57716</v>
      </c>
      <c r="J15" s="287">
        <v>0.8</v>
      </c>
      <c r="K15" s="287">
        <f t="shared" si="0"/>
        <v>7.483607975849405</v>
      </c>
      <c r="L15" s="287">
        <f t="shared" si="0"/>
        <v>5.1711248472913587</v>
      </c>
      <c r="M15" s="287">
        <f t="shared" si="1"/>
        <v>4.9778224409175964</v>
      </c>
      <c r="N15" s="213">
        <f>I15/114.79</f>
        <v>502.79641083718093</v>
      </c>
      <c r="O15" s="167"/>
      <c r="P15" s="167" t="s">
        <v>351</v>
      </c>
    </row>
    <row r="16" spans="1:16">
      <c r="A16" s="243"/>
      <c r="B16" s="243"/>
      <c r="C16" s="243"/>
      <c r="D16" s="177"/>
      <c r="E16" s="225"/>
      <c r="F16" s="225"/>
      <c r="G16" s="225"/>
      <c r="H16" s="225"/>
      <c r="I16" s="225"/>
      <c r="J16" s="225"/>
      <c r="K16" s="225"/>
      <c r="L16" s="225"/>
      <c r="M16" s="225"/>
      <c r="N16" s="213"/>
      <c r="O16" s="229"/>
      <c r="P16" s="167"/>
    </row>
    <row r="17" spans="1:16" ht="3" customHeight="1">
      <c r="A17" s="230"/>
      <c r="B17" s="230"/>
      <c r="C17" s="230"/>
      <c r="D17" s="230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0"/>
      <c r="P17" s="230"/>
    </row>
    <row r="18" spans="1:16" ht="3" customHeight="1"/>
    <row r="19" spans="1:16">
      <c r="A19" s="71" t="s">
        <v>352</v>
      </c>
    </row>
    <row r="20" spans="1:16">
      <c r="B20" s="71" t="s">
        <v>353</v>
      </c>
    </row>
  </sheetData>
  <mergeCells count="11">
    <mergeCell ref="O9:P9"/>
    <mergeCell ref="O4:P8"/>
    <mergeCell ref="E4:I4"/>
    <mergeCell ref="E5:I5"/>
    <mergeCell ref="J4:M4"/>
    <mergeCell ref="J5:M5"/>
    <mergeCell ref="B11:D11"/>
    <mergeCell ref="B12:D12"/>
    <mergeCell ref="B13:D13"/>
    <mergeCell ref="A4:D8"/>
    <mergeCell ref="A9:D9"/>
  </mergeCells>
  <phoneticPr fontId="3" type="noConversion"/>
  <pageMargins left="0.52" right="0.31496062992125984" top="0.78740157480314965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3684"/>
  <sheetViews>
    <sheetView showGridLines="0" topLeftCell="A148" zoomScaleNormal="75" workbookViewId="0">
      <selection activeCell="A82" sqref="A82:XFD82"/>
    </sheetView>
  </sheetViews>
  <sheetFormatPr defaultRowHeight="24" customHeight="1"/>
  <cols>
    <col min="1" max="2" width="2.28515625" style="58" customWidth="1"/>
    <col min="3" max="3" width="14" style="58" customWidth="1"/>
    <col min="4" max="4" width="6.42578125" style="58" customWidth="1"/>
    <col min="5" max="5" width="5.5703125" style="69" customWidth="1"/>
    <col min="6" max="7" width="4.85546875" style="69" customWidth="1"/>
    <col min="8" max="8" width="5.28515625" style="69" customWidth="1"/>
    <col min="9" max="9" width="5" style="69" customWidth="1"/>
    <col min="10" max="10" width="5.140625" style="69" customWidth="1"/>
    <col min="11" max="12" width="5" style="69" customWidth="1"/>
    <col min="13" max="13" width="4.85546875" style="69" customWidth="1"/>
    <col min="14" max="14" width="5" style="69" customWidth="1"/>
    <col min="15" max="15" width="5.140625" style="69" customWidth="1"/>
    <col min="16" max="17" width="5" style="69" customWidth="1"/>
    <col min="18" max="18" width="4.85546875" style="69" customWidth="1"/>
    <col min="19" max="19" width="5" style="69" customWidth="1"/>
    <col min="20" max="20" width="4.85546875" style="69" customWidth="1"/>
    <col min="21" max="21" width="5.140625" style="69" customWidth="1"/>
    <col min="22" max="22" width="4.5703125" style="69" customWidth="1"/>
    <col min="23" max="23" width="4.42578125" style="69" customWidth="1"/>
    <col min="24" max="24" width="4.7109375" style="69" customWidth="1"/>
    <col min="25" max="25" width="5.7109375" style="52" customWidth="1"/>
    <col min="26" max="26" width="5.5703125" style="52" customWidth="1"/>
    <col min="27" max="27" width="5.7109375" style="52" customWidth="1"/>
    <col min="28" max="28" width="23.85546875" style="85" customWidth="1"/>
    <col min="29" max="16384" width="9.140625" style="58"/>
  </cols>
  <sheetData>
    <row r="1" spans="1:28" s="55" customFormat="1" ht="24" customHeight="1">
      <c r="A1" s="112" t="s">
        <v>477</v>
      </c>
      <c r="B1" s="112"/>
      <c r="C1" s="112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114"/>
      <c r="Z1" s="114"/>
      <c r="AA1" s="114"/>
      <c r="AB1" s="115"/>
    </row>
    <row r="2" spans="1:28" s="55" customFormat="1" ht="24" customHeight="1">
      <c r="A2" s="116" t="s">
        <v>476</v>
      </c>
      <c r="B2" s="116"/>
      <c r="C2" s="116"/>
      <c r="D2" s="117"/>
      <c r="E2" s="117"/>
      <c r="F2" s="117"/>
      <c r="G2" s="117"/>
      <c r="H2" s="117"/>
      <c r="I2" s="117"/>
      <c r="J2" s="117"/>
      <c r="K2" s="117"/>
      <c r="L2" s="117"/>
      <c r="M2" s="118"/>
      <c r="N2" s="118"/>
      <c r="O2" s="118"/>
      <c r="P2" s="75"/>
      <c r="Q2" s="75"/>
      <c r="R2" s="75"/>
      <c r="S2" s="75"/>
      <c r="T2" s="75"/>
      <c r="U2" s="75"/>
      <c r="V2" s="75"/>
      <c r="W2" s="75"/>
      <c r="X2" s="75"/>
      <c r="Y2" s="114"/>
      <c r="Z2" s="114"/>
      <c r="AA2" s="114"/>
      <c r="AB2" s="119"/>
    </row>
    <row r="3" spans="1:28" ht="20.25" customHeight="1">
      <c r="A3" s="369" t="s">
        <v>406</v>
      </c>
      <c r="B3" s="369"/>
      <c r="C3" s="370"/>
      <c r="D3" s="100"/>
      <c r="E3" s="367" t="s">
        <v>59</v>
      </c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8"/>
      <c r="AB3" s="362" t="s">
        <v>48</v>
      </c>
    </row>
    <row r="4" spans="1:28" ht="17.25" customHeight="1">
      <c r="A4" s="371"/>
      <c r="B4" s="371"/>
      <c r="C4" s="372"/>
      <c r="D4" s="102"/>
      <c r="E4" s="101"/>
      <c r="F4" s="103"/>
      <c r="G4" s="77"/>
      <c r="H4" s="103"/>
      <c r="I4" s="77"/>
      <c r="J4" s="103"/>
      <c r="K4" s="77"/>
      <c r="L4" s="103"/>
      <c r="M4" s="77"/>
      <c r="N4" s="103"/>
      <c r="O4" s="77"/>
      <c r="P4" s="103"/>
      <c r="Q4" s="77"/>
      <c r="R4" s="103"/>
      <c r="S4" s="77"/>
      <c r="T4" s="103"/>
      <c r="U4" s="77"/>
      <c r="V4" s="103"/>
      <c r="W4" s="77"/>
      <c r="X4" s="103"/>
      <c r="Y4" s="102" t="s">
        <v>387</v>
      </c>
      <c r="Z4" s="102"/>
      <c r="AA4" s="104" t="s">
        <v>389</v>
      </c>
      <c r="AB4" s="363"/>
    </row>
    <row r="5" spans="1:28" ht="17.25" customHeight="1">
      <c r="A5" s="371"/>
      <c r="B5" s="371"/>
      <c r="C5" s="372"/>
      <c r="D5" s="102" t="s">
        <v>5</v>
      </c>
      <c r="E5" s="380" t="s">
        <v>17</v>
      </c>
      <c r="F5" s="380" t="s">
        <v>18</v>
      </c>
      <c r="G5" s="380" t="s">
        <v>19</v>
      </c>
      <c r="H5" s="380" t="s">
        <v>20</v>
      </c>
      <c r="I5" s="380" t="s">
        <v>21</v>
      </c>
      <c r="J5" s="380" t="s">
        <v>22</v>
      </c>
      <c r="K5" s="380" t="s">
        <v>23</v>
      </c>
      <c r="L5" s="380" t="s">
        <v>24</v>
      </c>
      <c r="M5" s="380" t="s">
        <v>25</v>
      </c>
      <c r="N5" s="380" t="s">
        <v>26</v>
      </c>
      <c r="O5" s="380" t="s">
        <v>27</v>
      </c>
      <c r="P5" s="380" t="s">
        <v>28</v>
      </c>
      <c r="Q5" s="380" t="s">
        <v>29</v>
      </c>
      <c r="R5" s="380" t="s">
        <v>30</v>
      </c>
      <c r="S5" s="380" t="s">
        <v>31</v>
      </c>
      <c r="T5" s="380" t="s">
        <v>32</v>
      </c>
      <c r="U5" s="380" t="s">
        <v>33</v>
      </c>
      <c r="V5" s="382" t="s">
        <v>381</v>
      </c>
      <c r="W5" s="382" t="s">
        <v>382</v>
      </c>
      <c r="X5" s="382" t="s">
        <v>383</v>
      </c>
      <c r="Y5" s="102" t="s">
        <v>34</v>
      </c>
      <c r="Z5" s="102" t="s">
        <v>211</v>
      </c>
      <c r="AA5" s="104" t="s">
        <v>36</v>
      </c>
      <c r="AB5" s="363"/>
    </row>
    <row r="6" spans="1:28" ht="17.25" customHeight="1">
      <c r="A6" s="371"/>
      <c r="B6" s="371"/>
      <c r="C6" s="372"/>
      <c r="D6" s="102" t="s">
        <v>11</v>
      </c>
      <c r="E6" s="380"/>
      <c r="F6" s="380"/>
      <c r="G6" s="380"/>
      <c r="H6" s="380"/>
      <c r="I6" s="380"/>
      <c r="J6" s="380"/>
      <c r="K6" s="380"/>
      <c r="L6" s="380"/>
      <c r="M6" s="380"/>
      <c r="N6" s="380"/>
      <c r="O6" s="380"/>
      <c r="P6" s="380"/>
      <c r="Q6" s="380"/>
      <c r="R6" s="380"/>
      <c r="S6" s="380"/>
      <c r="T6" s="380"/>
      <c r="U6" s="380"/>
      <c r="V6" s="382"/>
      <c r="W6" s="382"/>
      <c r="X6" s="382"/>
      <c r="Y6" s="102" t="s">
        <v>388</v>
      </c>
      <c r="Z6" s="102" t="s">
        <v>379</v>
      </c>
      <c r="AA6" s="104" t="s">
        <v>37</v>
      </c>
      <c r="AB6" s="363"/>
    </row>
    <row r="7" spans="1:28" ht="17.25" customHeight="1">
      <c r="A7" s="373"/>
      <c r="B7" s="373"/>
      <c r="C7" s="374"/>
      <c r="D7" s="106"/>
      <c r="E7" s="105"/>
      <c r="F7" s="107"/>
      <c r="G7" s="108"/>
      <c r="H7" s="107"/>
      <c r="I7" s="108"/>
      <c r="J7" s="107"/>
      <c r="K7" s="108"/>
      <c r="L7" s="107"/>
      <c r="M7" s="108"/>
      <c r="N7" s="107"/>
      <c r="O7" s="108"/>
      <c r="P7" s="107"/>
      <c r="Q7" s="108"/>
      <c r="R7" s="107"/>
      <c r="S7" s="108"/>
      <c r="T7" s="107"/>
      <c r="U7" s="108"/>
      <c r="V7" s="107"/>
      <c r="W7" s="108"/>
      <c r="X7" s="107"/>
      <c r="Y7" s="106" t="s">
        <v>35</v>
      </c>
      <c r="Z7" s="109"/>
      <c r="AA7" s="106" t="s">
        <v>38</v>
      </c>
      <c r="AB7" s="364"/>
    </row>
    <row r="8" spans="1:28" s="61" customFormat="1" ht="20.25" customHeight="1">
      <c r="A8" s="383" t="s">
        <v>5</v>
      </c>
      <c r="B8" s="383"/>
      <c r="C8" s="383"/>
      <c r="D8" s="150">
        <v>1107626</v>
      </c>
      <c r="E8" s="151">
        <v>68650</v>
      </c>
      <c r="F8" s="151">
        <v>76909</v>
      </c>
      <c r="G8" s="151">
        <v>87244</v>
      </c>
      <c r="H8" s="151">
        <v>74741</v>
      </c>
      <c r="I8" s="151">
        <v>78232</v>
      </c>
      <c r="J8" s="151">
        <v>92993</v>
      </c>
      <c r="K8" s="151">
        <v>98856</v>
      </c>
      <c r="L8" s="150">
        <v>108442</v>
      </c>
      <c r="M8" s="150">
        <v>102783</v>
      </c>
      <c r="N8" s="151">
        <v>85189</v>
      </c>
      <c r="O8" s="151">
        <v>68826</v>
      </c>
      <c r="P8" s="151">
        <v>47234</v>
      </c>
      <c r="Q8" s="151">
        <v>31521</v>
      </c>
      <c r="R8" s="151">
        <v>25502</v>
      </c>
      <c r="S8" s="151">
        <v>18145</v>
      </c>
      <c r="T8" s="151">
        <v>11248</v>
      </c>
      <c r="U8" s="151">
        <v>5999</v>
      </c>
      <c r="V8" s="151">
        <v>2820</v>
      </c>
      <c r="W8" s="151">
        <v>1174</v>
      </c>
      <c r="X8" s="151">
        <v>431</v>
      </c>
      <c r="Y8" s="151">
        <v>522</v>
      </c>
      <c r="Z8" s="151">
        <v>16588</v>
      </c>
      <c r="AA8" s="151">
        <v>3577</v>
      </c>
      <c r="AB8" s="60" t="s">
        <v>11</v>
      </c>
    </row>
    <row r="9" spans="1:28" s="62" customFormat="1" ht="20.25" customHeight="1">
      <c r="A9" s="62" t="s">
        <v>9</v>
      </c>
      <c r="D9" s="152">
        <v>614214</v>
      </c>
      <c r="E9" s="152">
        <v>35929</v>
      </c>
      <c r="F9" s="152">
        <v>42723</v>
      </c>
      <c r="G9" s="152">
        <v>48735</v>
      </c>
      <c r="H9" s="152">
        <v>41941</v>
      </c>
      <c r="I9" s="152">
        <v>44744</v>
      </c>
      <c r="J9" s="152">
        <v>52143</v>
      </c>
      <c r="K9" s="152">
        <v>52610</v>
      </c>
      <c r="L9" s="152">
        <v>56223</v>
      </c>
      <c r="M9" s="152">
        <v>54805</v>
      </c>
      <c r="N9" s="152">
        <v>48021</v>
      </c>
      <c r="O9" s="152">
        <v>40141</v>
      </c>
      <c r="P9" s="152">
        <v>27902</v>
      </c>
      <c r="Q9" s="152">
        <v>18377</v>
      </c>
      <c r="R9" s="152">
        <v>14678</v>
      </c>
      <c r="S9" s="152">
        <v>10210</v>
      </c>
      <c r="T9" s="152">
        <v>6285</v>
      </c>
      <c r="U9" s="152">
        <v>3258</v>
      </c>
      <c r="V9" s="152">
        <v>1516</v>
      </c>
      <c r="W9" s="152">
        <v>641</v>
      </c>
      <c r="X9" s="152">
        <v>259</v>
      </c>
      <c r="Y9" s="152">
        <v>325</v>
      </c>
      <c r="Z9" s="152">
        <v>10322</v>
      </c>
      <c r="AA9" s="152">
        <v>2426</v>
      </c>
      <c r="AB9" s="63" t="s">
        <v>416</v>
      </c>
    </row>
    <row r="10" spans="1:28" s="62" customFormat="1" ht="20.25" customHeight="1">
      <c r="A10" s="62" t="s">
        <v>10</v>
      </c>
      <c r="D10" s="152">
        <v>493412</v>
      </c>
      <c r="E10" s="152">
        <v>32721</v>
      </c>
      <c r="F10" s="152">
        <v>34186</v>
      </c>
      <c r="G10" s="152">
        <v>38509</v>
      </c>
      <c r="H10" s="152">
        <v>32800</v>
      </c>
      <c r="I10" s="152">
        <v>33488</v>
      </c>
      <c r="J10" s="152">
        <v>40850</v>
      </c>
      <c r="K10" s="152">
        <v>46246</v>
      </c>
      <c r="L10" s="152">
        <v>52219</v>
      </c>
      <c r="M10" s="152">
        <v>47978</v>
      </c>
      <c r="N10" s="152">
        <v>37168</v>
      </c>
      <c r="O10" s="152">
        <v>28685</v>
      </c>
      <c r="P10" s="152">
        <v>19332</v>
      </c>
      <c r="Q10" s="152">
        <v>13144</v>
      </c>
      <c r="R10" s="152">
        <v>10824</v>
      </c>
      <c r="S10" s="152">
        <v>7935</v>
      </c>
      <c r="T10" s="152">
        <v>4963</v>
      </c>
      <c r="U10" s="152">
        <v>2741</v>
      </c>
      <c r="V10" s="152">
        <v>1304</v>
      </c>
      <c r="W10" s="152">
        <v>533</v>
      </c>
      <c r="X10" s="152">
        <v>172</v>
      </c>
      <c r="Y10" s="152">
        <v>197</v>
      </c>
      <c r="Z10" s="152">
        <v>6266</v>
      </c>
      <c r="AA10" s="152">
        <v>1151</v>
      </c>
      <c r="AB10" s="63" t="s">
        <v>411</v>
      </c>
    </row>
    <row r="11" spans="1:28" s="61" customFormat="1" ht="20.25" customHeight="1">
      <c r="A11" s="64"/>
      <c r="B11" s="375" t="s">
        <v>299</v>
      </c>
      <c r="C11" s="376"/>
      <c r="D11" s="151">
        <v>474597</v>
      </c>
      <c r="E11" s="151">
        <v>28581</v>
      </c>
      <c r="F11" s="151">
        <v>32775</v>
      </c>
      <c r="G11" s="151">
        <v>37469</v>
      </c>
      <c r="H11" s="151">
        <v>31300</v>
      </c>
      <c r="I11" s="151">
        <v>32744</v>
      </c>
      <c r="J11" s="151">
        <v>39759</v>
      </c>
      <c r="K11" s="151">
        <v>42704</v>
      </c>
      <c r="L11" s="151">
        <v>46948</v>
      </c>
      <c r="M11" s="151">
        <v>44151</v>
      </c>
      <c r="N11" s="151">
        <v>37213</v>
      </c>
      <c r="O11" s="151">
        <v>30139</v>
      </c>
      <c r="P11" s="151">
        <v>20505</v>
      </c>
      <c r="Q11" s="151">
        <v>13477</v>
      </c>
      <c r="R11" s="151">
        <v>10882</v>
      </c>
      <c r="S11" s="151">
        <v>7744</v>
      </c>
      <c r="T11" s="151">
        <v>4517</v>
      </c>
      <c r="U11" s="151">
        <v>2341</v>
      </c>
      <c r="V11" s="151">
        <v>1068</v>
      </c>
      <c r="W11" s="151">
        <v>436</v>
      </c>
      <c r="X11" s="151">
        <v>205</v>
      </c>
      <c r="Y11" s="151">
        <v>273</v>
      </c>
      <c r="Z11" s="151">
        <v>7741</v>
      </c>
      <c r="AA11" s="151">
        <v>1625</v>
      </c>
      <c r="AB11" s="65" t="s">
        <v>323</v>
      </c>
    </row>
    <row r="12" spans="1:28" s="62" customFormat="1" ht="20.25" customHeight="1">
      <c r="A12" s="58" t="s">
        <v>300</v>
      </c>
      <c r="B12" s="58"/>
      <c r="C12" s="58"/>
      <c r="D12" s="152">
        <v>56614</v>
      </c>
      <c r="E12" s="152">
        <v>2869</v>
      </c>
      <c r="F12" s="152">
        <v>4528</v>
      </c>
      <c r="G12" s="152">
        <v>5100</v>
      </c>
      <c r="H12" s="152">
        <v>3722</v>
      </c>
      <c r="I12" s="152">
        <v>4208</v>
      </c>
      <c r="J12" s="152">
        <v>4384</v>
      </c>
      <c r="K12" s="152">
        <v>4225</v>
      </c>
      <c r="L12" s="152">
        <v>4452</v>
      </c>
      <c r="M12" s="152">
        <v>4496</v>
      </c>
      <c r="N12" s="152">
        <v>4164</v>
      </c>
      <c r="O12" s="152">
        <v>3589</v>
      </c>
      <c r="P12" s="152">
        <v>2530</v>
      </c>
      <c r="Q12" s="152">
        <v>1823</v>
      </c>
      <c r="R12" s="152">
        <v>1501</v>
      </c>
      <c r="S12" s="152">
        <v>1246</v>
      </c>
      <c r="T12" s="152">
        <v>773</v>
      </c>
      <c r="U12" s="152">
        <v>406</v>
      </c>
      <c r="V12" s="152">
        <v>197</v>
      </c>
      <c r="W12" s="152">
        <v>77</v>
      </c>
      <c r="X12" s="152">
        <v>20</v>
      </c>
      <c r="Y12" s="152">
        <v>6</v>
      </c>
      <c r="Z12" s="152">
        <v>1948</v>
      </c>
      <c r="AA12" s="152">
        <v>350</v>
      </c>
      <c r="AB12" s="66" t="s">
        <v>414</v>
      </c>
    </row>
    <row r="13" spans="1:28" s="62" customFormat="1" ht="20.25" customHeight="1">
      <c r="A13" s="58" t="s">
        <v>301</v>
      </c>
      <c r="B13" s="58"/>
      <c r="C13" s="58"/>
      <c r="D13" s="152">
        <v>32675</v>
      </c>
      <c r="E13" s="152">
        <v>1544</v>
      </c>
      <c r="F13" s="152">
        <v>1925</v>
      </c>
      <c r="G13" s="152">
        <v>2265</v>
      </c>
      <c r="H13" s="152">
        <v>2133</v>
      </c>
      <c r="I13" s="152">
        <v>2261</v>
      </c>
      <c r="J13" s="152">
        <v>2475</v>
      </c>
      <c r="K13" s="152">
        <v>2592</v>
      </c>
      <c r="L13" s="152">
        <v>2708</v>
      </c>
      <c r="M13" s="152">
        <v>2896</v>
      </c>
      <c r="N13" s="152">
        <v>2792</v>
      </c>
      <c r="O13" s="152">
        <v>2331</v>
      </c>
      <c r="P13" s="152">
        <v>1746</v>
      </c>
      <c r="Q13" s="152">
        <v>1145</v>
      </c>
      <c r="R13" s="152">
        <v>1029</v>
      </c>
      <c r="S13" s="152">
        <v>749</v>
      </c>
      <c r="T13" s="152">
        <v>476</v>
      </c>
      <c r="U13" s="152">
        <v>244</v>
      </c>
      <c r="V13" s="152">
        <v>126</v>
      </c>
      <c r="W13" s="152">
        <v>76</v>
      </c>
      <c r="X13" s="152">
        <v>33</v>
      </c>
      <c r="Y13" s="152">
        <v>68</v>
      </c>
      <c r="Z13" s="152">
        <v>744</v>
      </c>
      <c r="AA13" s="152">
        <v>317</v>
      </c>
      <c r="AB13" s="66" t="s">
        <v>417</v>
      </c>
    </row>
    <row r="14" spans="1:28" s="62" customFormat="1" ht="20.25" customHeight="1">
      <c r="A14" s="58" t="s">
        <v>302</v>
      </c>
      <c r="B14" s="58"/>
      <c r="C14" s="58"/>
      <c r="D14" s="152">
        <v>55045</v>
      </c>
      <c r="E14" s="152">
        <v>3051</v>
      </c>
      <c r="F14" s="152">
        <v>3586</v>
      </c>
      <c r="G14" s="152">
        <v>4141</v>
      </c>
      <c r="H14" s="152">
        <v>3688</v>
      </c>
      <c r="I14" s="152">
        <v>3982</v>
      </c>
      <c r="J14" s="152">
        <v>4823</v>
      </c>
      <c r="K14" s="152">
        <v>4620</v>
      </c>
      <c r="L14" s="152">
        <v>4878</v>
      </c>
      <c r="M14" s="152">
        <v>4911</v>
      </c>
      <c r="N14" s="152">
        <v>4383</v>
      </c>
      <c r="O14" s="152">
        <v>3807</v>
      </c>
      <c r="P14" s="152">
        <v>2776</v>
      </c>
      <c r="Q14" s="152">
        <v>1920</v>
      </c>
      <c r="R14" s="152">
        <v>1549</v>
      </c>
      <c r="S14" s="152">
        <v>1023</v>
      </c>
      <c r="T14" s="152">
        <v>592</v>
      </c>
      <c r="U14" s="152">
        <v>268</v>
      </c>
      <c r="V14" s="152">
        <v>111</v>
      </c>
      <c r="W14" s="152">
        <v>53</v>
      </c>
      <c r="X14" s="152">
        <v>22</v>
      </c>
      <c r="Y14" s="152">
        <v>29</v>
      </c>
      <c r="Z14" s="152">
        <v>644</v>
      </c>
      <c r="AA14" s="152">
        <v>188</v>
      </c>
      <c r="AB14" s="66" t="s">
        <v>418</v>
      </c>
    </row>
    <row r="15" spans="1:28" s="62" customFormat="1" ht="20.25" customHeight="1">
      <c r="A15" s="58" t="s">
        <v>303</v>
      </c>
      <c r="B15" s="58"/>
      <c r="C15" s="58"/>
      <c r="D15" s="152">
        <v>99280</v>
      </c>
      <c r="E15" s="152">
        <v>5489</v>
      </c>
      <c r="F15" s="152">
        <v>6555</v>
      </c>
      <c r="G15" s="152">
        <v>7709</v>
      </c>
      <c r="H15" s="152">
        <v>6420</v>
      </c>
      <c r="I15" s="152">
        <v>6877</v>
      </c>
      <c r="J15" s="152">
        <v>8474</v>
      </c>
      <c r="K15" s="152">
        <v>8670</v>
      </c>
      <c r="L15" s="152">
        <v>9450</v>
      </c>
      <c r="M15" s="152">
        <v>9328</v>
      </c>
      <c r="N15" s="152">
        <v>8201</v>
      </c>
      <c r="O15" s="152">
        <v>6764</v>
      </c>
      <c r="P15" s="152">
        <v>4798</v>
      </c>
      <c r="Q15" s="152">
        <v>3103</v>
      </c>
      <c r="R15" s="152">
        <v>2492</v>
      </c>
      <c r="S15" s="152">
        <v>1761</v>
      </c>
      <c r="T15" s="152">
        <v>990</v>
      </c>
      <c r="U15" s="152">
        <v>546</v>
      </c>
      <c r="V15" s="152">
        <v>233</v>
      </c>
      <c r="W15" s="152">
        <v>80</v>
      </c>
      <c r="X15" s="152">
        <v>44</v>
      </c>
      <c r="Y15" s="152">
        <v>31</v>
      </c>
      <c r="Z15" s="152">
        <v>990</v>
      </c>
      <c r="AA15" s="152">
        <v>275</v>
      </c>
      <c r="AB15" s="66" t="s">
        <v>419</v>
      </c>
    </row>
    <row r="16" spans="1:28" s="62" customFormat="1" ht="20.25" customHeight="1">
      <c r="A16" s="58" t="s">
        <v>304</v>
      </c>
      <c r="B16" s="58"/>
      <c r="C16" s="58"/>
      <c r="D16" s="152">
        <v>11068</v>
      </c>
      <c r="E16" s="152">
        <v>752</v>
      </c>
      <c r="F16" s="152">
        <v>873</v>
      </c>
      <c r="G16" s="152">
        <v>932</v>
      </c>
      <c r="H16" s="152">
        <v>694</v>
      </c>
      <c r="I16" s="152">
        <v>713</v>
      </c>
      <c r="J16" s="152">
        <v>1081</v>
      </c>
      <c r="K16" s="152">
        <v>1270</v>
      </c>
      <c r="L16" s="152">
        <v>1405</v>
      </c>
      <c r="M16" s="152">
        <v>1105</v>
      </c>
      <c r="N16" s="152">
        <v>764</v>
      </c>
      <c r="O16" s="152">
        <v>493</v>
      </c>
      <c r="P16" s="152">
        <v>297</v>
      </c>
      <c r="Q16" s="152">
        <v>166</v>
      </c>
      <c r="R16" s="152">
        <v>162</v>
      </c>
      <c r="S16" s="152">
        <v>102</v>
      </c>
      <c r="T16" s="152">
        <v>70</v>
      </c>
      <c r="U16" s="152">
        <v>25</v>
      </c>
      <c r="V16" s="152">
        <v>16</v>
      </c>
      <c r="W16" s="152">
        <v>5</v>
      </c>
      <c r="X16" s="152">
        <v>1</v>
      </c>
      <c r="Y16" s="152">
        <v>0</v>
      </c>
      <c r="Z16" s="152">
        <v>116</v>
      </c>
      <c r="AA16" s="152">
        <v>26</v>
      </c>
      <c r="AB16" s="66" t="s">
        <v>409</v>
      </c>
    </row>
    <row r="17" spans="1:28" s="62" customFormat="1" ht="20.25" customHeight="1">
      <c r="A17" s="58" t="s">
        <v>305</v>
      </c>
      <c r="B17" s="58"/>
      <c r="C17" s="58"/>
      <c r="D17" s="152">
        <v>115209</v>
      </c>
      <c r="E17" s="152">
        <v>7176</v>
      </c>
      <c r="F17" s="152">
        <v>7764</v>
      </c>
      <c r="G17" s="152">
        <v>9092</v>
      </c>
      <c r="H17" s="152">
        <v>8212</v>
      </c>
      <c r="I17" s="152">
        <v>8390</v>
      </c>
      <c r="J17" s="152">
        <v>9593</v>
      </c>
      <c r="K17" s="152">
        <v>10015</v>
      </c>
      <c r="L17" s="152">
        <v>11640</v>
      </c>
      <c r="M17" s="152">
        <v>11168</v>
      </c>
      <c r="N17" s="152">
        <v>9264</v>
      </c>
      <c r="O17" s="152">
        <v>7396</v>
      </c>
      <c r="P17" s="152">
        <v>4655</v>
      </c>
      <c r="Q17" s="152">
        <v>2933</v>
      </c>
      <c r="R17" s="152">
        <v>2342</v>
      </c>
      <c r="S17" s="152">
        <v>1603</v>
      </c>
      <c r="T17" s="152">
        <v>889</v>
      </c>
      <c r="U17" s="152">
        <v>478</v>
      </c>
      <c r="V17" s="152">
        <v>223</v>
      </c>
      <c r="W17" s="152">
        <v>80</v>
      </c>
      <c r="X17" s="152">
        <v>53</v>
      </c>
      <c r="Y17" s="152">
        <v>73</v>
      </c>
      <c r="Z17" s="152">
        <v>1898</v>
      </c>
      <c r="AA17" s="152">
        <v>272</v>
      </c>
      <c r="AB17" s="66" t="s">
        <v>410</v>
      </c>
    </row>
    <row r="18" spans="1:28" s="62" customFormat="1" ht="20.25" customHeight="1">
      <c r="A18" s="58" t="s">
        <v>10</v>
      </c>
      <c r="B18" s="58"/>
      <c r="C18" s="58"/>
      <c r="D18" s="152">
        <v>104706</v>
      </c>
      <c r="E18" s="152">
        <v>7700</v>
      </c>
      <c r="F18" s="152">
        <v>7544</v>
      </c>
      <c r="G18" s="152">
        <v>8230</v>
      </c>
      <c r="H18" s="152">
        <v>6431</v>
      </c>
      <c r="I18" s="152">
        <v>6313</v>
      </c>
      <c r="J18" s="152">
        <v>8929</v>
      </c>
      <c r="K18" s="152">
        <v>11312</v>
      </c>
      <c r="L18" s="152">
        <v>12415</v>
      </c>
      <c r="M18" s="152">
        <v>10247</v>
      </c>
      <c r="N18" s="152">
        <v>7645</v>
      </c>
      <c r="O18" s="152">
        <v>5759</v>
      </c>
      <c r="P18" s="152">
        <v>3703</v>
      </c>
      <c r="Q18" s="152">
        <v>2387</v>
      </c>
      <c r="R18" s="152">
        <v>1807</v>
      </c>
      <c r="S18" s="152">
        <v>1260</v>
      </c>
      <c r="T18" s="152">
        <v>727</v>
      </c>
      <c r="U18" s="152">
        <v>374</v>
      </c>
      <c r="V18" s="152">
        <v>162</v>
      </c>
      <c r="W18" s="152">
        <v>65</v>
      </c>
      <c r="X18" s="152">
        <v>32</v>
      </c>
      <c r="Y18" s="152">
        <v>66</v>
      </c>
      <c r="Z18" s="152">
        <v>1401</v>
      </c>
      <c r="AA18" s="152">
        <v>197</v>
      </c>
      <c r="AB18" s="66" t="s">
        <v>411</v>
      </c>
    </row>
    <row r="19" spans="1:28" s="61" customFormat="1" ht="20.25" customHeight="1">
      <c r="A19" s="67"/>
      <c r="B19" s="375" t="s">
        <v>306</v>
      </c>
      <c r="C19" s="376"/>
      <c r="D19" s="151">
        <v>93650</v>
      </c>
      <c r="E19" s="151">
        <v>5708</v>
      </c>
      <c r="F19" s="151">
        <v>6352</v>
      </c>
      <c r="G19" s="151">
        <v>7049</v>
      </c>
      <c r="H19" s="151">
        <v>6322</v>
      </c>
      <c r="I19" s="151">
        <v>6752</v>
      </c>
      <c r="J19" s="151">
        <v>7904</v>
      </c>
      <c r="K19" s="151">
        <v>8345</v>
      </c>
      <c r="L19" s="151">
        <v>9343</v>
      </c>
      <c r="M19" s="151">
        <v>8543</v>
      </c>
      <c r="N19" s="151">
        <v>6522</v>
      </c>
      <c r="O19" s="151">
        <v>5075</v>
      </c>
      <c r="P19" s="151">
        <v>3717</v>
      </c>
      <c r="Q19" s="151">
        <v>2668</v>
      </c>
      <c r="R19" s="151">
        <v>2548</v>
      </c>
      <c r="S19" s="151">
        <v>1856</v>
      </c>
      <c r="T19" s="151">
        <v>1274</v>
      </c>
      <c r="U19" s="151">
        <v>683</v>
      </c>
      <c r="V19" s="151">
        <v>409</v>
      </c>
      <c r="W19" s="151">
        <v>152</v>
      </c>
      <c r="X19" s="151">
        <v>23</v>
      </c>
      <c r="Y19" s="151">
        <v>16</v>
      </c>
      <c r="Z19" s="151">
        <v>2160</v>
      </c>
      <c r="AA19" s="151">
        <v>229</v>
      </c>
      <c r="AB19" s="65" t="s">
        <v>371</v>
      </c>
    </row>
    <row r="20" spans="1:28" s="62" customFormat="1" ht="20.25" customHeight="1">
      <c r="A20" s="58" t="s">
        <v>307</v>
      </c>
      <c r="B20" s="69"/>
      <c r="C20" s="70"/>
      <c r="D20" s="152">
        <v>12065</v>
      </c>
      <c r="E20" s="152">
        <v>675</v>
      </c>
      <c r="F20" s="152">
        <v>760</v>
      </c>
      <c r="G20" s="152">
        <v>863</v>
      </c>
      <c r="H20" s="152">
        <v>856</v>
      </c>
      <c r="I20" s="152">
        <v>940</v>
      </c>
      <c r="J20" s="152">
        <v>1091</v>
      </c>
      <c r="K20" s="152">
        <v>1023</v>
      </c>
      <c r="L20" s="152">
        <v>983</v>
      </c>
      <c r="M20" s="152">
        <v>1079</v>
      </c>
      <c r="N20" s="152">
        <v>888</v>
      </c>
      <c r="O20" s="152">
        <v>770</v>
      </c>
      <c r="P20" s="152">
        <v>517</v>
      </c>
      <c r="Q20" s="152">
        <v>332</v>
      </c>
      <c r="R20" s="152">
        <v>334</v>
      </c>
      <c r="S20" s="152">
        <v>247</v>
      </c>
      <c r="T20" s="152">
        <v>178</v>
      </c>
      <c r="U20" s="152">
        <v>86</v>
      </c>
      <c r="V20" s="152">
        <v>50</v>
      </c>
      <c r="W20" s="152">
        <v>24</v>
      </c>
      <c r="X20" s="152">
        <v>1</v>
      </c>
      <c r="Y20" s="152">
        <v>0</v>
      </c>
      <c r="Z20" s="152">
        <v>318</v>
      </c>
      <c r="AA20" s="152">
        <v>50</v>
      </c>
      <c r="AB20" s="66" t="s">
        <v>420</v>
      </c>
    </row>
    <row r="21" spans="1:28" s="62" customFormat="1" ht="20.25" customHeight="1">
      <c r="A21" s="58" t="s">
        <v>308</v>
      </c>
      <c r="B21" s="69"/>
      <c r="C21" s="70"/>
      <c r="D21" s="152">
        <v>3302</v>
      </c>
      <c r="E21" s="152">
        <v>160</v>
      </c>
      <c r="F21" s="152">
        <v>207</v>
      </c>
      <c r="G21" s="152">
        <v>282</v>
      </c>
      <c r="H21" s="152">
        <v>235</v>
      </c>
      <c r="I21" s="152">
        <v>224</v>
      </c>
      <c r="J21" s="152">
        <v>269</v>
      </c>
      <c r="K21" s="152">
        <v>266</v>
      </c>
      <c r="L21" s="152">
        <v>259</v>
      </c>
      <c r="M21" s="152">
        <v>227</v>
      </c>
      <c r="N21" s="152">
        <v>255</v>
      </c>
      <c r="O21" s="152">
        <v>153</v>
      </c>
      <c r="P21" s="152">
        <v>141</v>
      </c>
      <c r="Q21" s="152">
        <v>109</v>
      </c>
      <c r="R21" s="152">
        <v>110</v>
      </c>
      <c r="S21" s="152">
        <v>69</v>
      </c>
      <c r="T21" s="152">
        <v>63</v>
      </c>
      <c r="U21" s="152">
        <v>25</v>
      </c>
      <c r="V21" s="152">
        <v>20</v>
      </c>
      <c r="W21" s="152">
        <v>5</v>
      </c>
      <c r="X21" s="152">
        <v>0</v>
      </c>
      <c r="Y21" s="152">
        <v>0</v>
      </c>
      <c r="Z21" s="152">
        <v>199</v>
      </c>
      <c r="AA21" s="152">
        <v>24</v>
      </c>
      <c r="AB21" s="66" t="s">
        <v>421</v>
      </c>
    </row>
    <row r="22" spans="1:28" s="62" customFormat="1" ht="20.25" customHeight="1">
      <c r="A22" s="58" t="s">
        <v>370</v>
      </c>
      <c r="B22" s="58"/>
      <c r="C22" s="58"/>
      <c r="D22" s="152">
        <v>5993</v>
      </c>
      <c r="E22" s="152">
        <v>364</v>
      </c>
      <c r="F22" s="152">
        <v>414</v>
      </c>
      <c r="G22" s="152">
        <v>438</v>
      </c>
      <c r="H22" s="152">
        <v>374</v>
      </c>
      <c r="I22" s="152">
        <v>420</v>
      </c>
      <c r="J22" s="152">
        <v>526</v>
      </c>
      <c r="K22" s="152">
        <v>580</v>
      </c>
      <c r="L22" s="152">
        <v>596</v>
      </c>
      <c r="M22" s="152">
        <v>522</v>
      </c>
      <c r="N22" s="152">
        <v>421</v>
      </c>
      <c r="O22" s="152">
        <v>314</v>
      </c>
      <c r="P22" s="152">
        <v>257</v>
      </c>
      <c r="Q22" s="152">
        <v>170</v>
      </c>
      <c r="R22" s="152">
        <v>149</v>
      </c>
      <c r="S22" s="152">
        <v>122</v>
      </c>
      <c r="T22" s="152">
        <v>52</v>
      </c>
      <c r="U22" s="152">
        <v>38</v>
      </c>
      <c r="V22" s="152">
        <v>25</v>
      </c>
      <c r="W22" s="152">
        <v>11</v>
      </c>
      <c r="X22" s="152">
        <v>3</v>
      </c>
      <c r="Y22" s="152">
        <v>0</v>
      </c>
      <c r="Z22" s="152">
        <v>144</v>
      </c>
      <c r="AA22" s="152">
        <v>53</v>
      </c>
      <c r="AB22" s="66" t="s">
        <v>422</v>
      </c>
    </row>
    <row r="23" spans="1:28" s="62" customFormat="1" ht="20.25" customHeight="1">
      <c r="A23" s="58" t="s">
        <v>10</v>
      </c>
      <c r="B23" s="58"/>
      <c r="C23" s="58"/>
      <c r="D23" s="152">
        <v>72290</v>
      </c>
      <c r="E23" s="152">
        <v>4509</v>
      </c>
      <c r="F23" s="152">
        <v>4971</v>
      </c>
      <c r="G23" s="152">
        <v>5466</v>
      </c>
      <c r="H23" s="152">
        <v>4857</v>
      </c>
      <c r="I23" s="152">
        <v>5168</v>
      </c>
      <c r="J23" s="152">
        <v>6018</v>
      </c>
      <c r="K23" s="152">
        <v>6476</v>
      </c>
      <c r="L23" s="152">
        <v>7505</v>
      </c>
      <c r="M23" s="152">
        <v>6715</v>
      </c>
      <c r="N23" s="152">
        <v>4958</v>
      </c>
      <c r="O23" s="152">
        <v>3838</v>
      </c>
      <c r="P23" s="152">
        <v>2802</v>
      </c>
      <c r="Q23" s="152">
        <v>2057</v>
      </c>
      <c r="R23" s="152">
        <v>1955</v>
      </c>
      <c r="S23" s="152">
        <v>1418</v>
      </c>
      <c r="T23" s="152">
        <v>981</v>
      </c>
      <c r="U23" s="152">
        <v>534</v>
      </c>
      <c r="V23" s="152">
        <v>314</v>
      </c>
      <c r="W23" s="152">
        <v>112</v>
      </c>
      <c r="X23" s="152">
        <v>19</v>
      </c>
      <c r="Y23" s="152">
        <v>16</v>
      </c>
      <c r="Z23" s="152">
        <v>1499</v>
      </c>
      <c r="AA23" s="152">
        <v>102</v>
      </c>
      <c r="AB23" s="66" t="s">
        <v>411</v>
      </c>
    </row>
    <row r="24" spans="1:28" s="61" customFormat="1" ht="20.25" customHeight="1">
      <c r="A24" s="67"/>
      <c r="B24" s="375" t="s">
        <v>309</v>
      </c>
      <c r="C24" s="376"/>
      <c r="D24" s="151">
        <v>170982</v>
      </c>
      <c r="E24" s="151">
        <v>11191</v>
      </c>
      <c r="F24" s="151">
        <v>12323</v>
      </c>
      <c r="G24" s="151">
        <v>14319</v>
      </c>
      <c r="H24" s="151">
        <v>11850</v>
      </c>
      <c r="I24" s="151">
        <v>11330</v>
      </c>
      <c r="J24" s="151">
        <v>13379</v>
      </c>
      <c r="K24" s="151">
        <v>14982</v>
      </c>
      <c r="L24" s="151">
        <v>17485</v>
      </c>
      <c r="M24" s="151">
        <v>16953</v>
      </c>
      <c r="N24" s="151">
        <v>13544</v>
      </c>
      <c r="O24" s="151">
        <v>10171</v>
      </c>
      <c r="P24" s="151">
        <v>6837</v>
      </c>
      <c r="Q24" s="151">
        <v>4575</v>
      </c>
      <c r="R24" s="151">
        <v>3675</v>
      </c>
      <c r="S24" s="151">
        <v>2729</v>
      </c>
      <c r="T24" s="151">
        <v>1679</v>
      </c>
      <c r="U24" s="151">
        <v>952</v>
      </c>
      <c r="V24" s="151">
        <v>420</v>
      </c>
      <c r="W24" s="151">
        <v>171</v>
      </c>
      <c r="X24" s="151">
        <v>51</v>
      </c>
      <c r="Y24" s="151">
        <v>47</v>
      </c>
      <c r="Z24" s="151">
        <v>1601</v>
      </c>
      <c r="AA24" s="151">
        <v>718</v>
      </c>
      <c r="AB24" s="65" t="s">
        <v>348</v>
      </c>
    </row>
    <row r="25" spans="1:28" s="62" customFormat="1" ht="20.25" customHeight="1">
      <c r="A25" s="58" t="s">
        <v>310</v>
      </c>
      <c r="B25" s="69"/>
      <c r="C25" s="70"/>
      <c r="D25" s="152">
        <v>7332</v>
      </c>
      <c r="E25" s="152">
        <v>420</v>
      </c>
      <c r="F25" s="152">
        <v>488</v>
      </c>
      <c r="G25" s="152">
        <v>607</v>
      </c>
      <c r="H25" s="152">
        <v>540</v>
      </c>
      <c r="I25" s="152">
        <v>517</v>
      </c>
      <c r="J25" s="152">
        <v>569</v>
      </c>
      <c r="K25" s="152">
        <v>562</v>
      </c>
      <c r="L25" s="152">
        <v>626</v>
      </c>
      <c r="M25" s="152">
        <v>590</v>
      </c>
      <c r="N25" s="152">
        <v>560</v>
      </c>
      <c r="O25" s="152">
        <v>415</v>
      </c>
      <c r="P25" s="152">
        <v>302</v>
      </c>
      <c r="Q25" s="152">
        <v>210</v>
      </c>
      <c r="R25" s="152">
        <v>187</v>
      </c>
      <c r="S25" s="152">
        <v>143</v>
      </c>
      <c r="T25" s="152">
        <v>98</v>
      </c>
      <c r="U25" s="152">
        <v>72</v>
      </c>
      <c r="V25" s="152">
        <v>34</v>
      </c>
      <c r="W25" s="152">
        <v>11</v>
      </c>
      <c r="X25" s="152">
        <v>3</v>
      </c>
      <c r="Y25" s="152">
        <v>7</v>
      </c>
      <c r="Z25" s="152">
        <v>334</v>
      </c>
      <c r="AA25" s="152">
        <v>37</v>
      </c>
      <c r="AB25" s="66" t="s">
        <v>423</v>
      </c>
    </row>
    <row r="26" spans="1:28" s="62" customFormat="1" ht="20.25" customHeight="1">
      <c r="A26" s="58" t="s">
        <v>10</v>
      </c>
      <c r="B26" s="69"/>
      <c r="C26" s="70"/>
      <c r="D26" s="152">
        <v>163650</v>
      </c>
      <c r="E26" s="152">
        <v>10771</v>
      </c>
      <c r="F26" s="152">
        <v>11835</v>
      </c>
      <c r="G26" s="152">
        <v>13712</v>
      </c>
      <c r="H26" s="152">
        <v>11310</v>
      </c>
      <c r="I26" s="152">
        <v>10813</v>
      </c>
      <c r="J26" s="152">
        <v>12810</v>
      </c>
      <c r="K26" s="152">
        <v>14420</v>
      </c>
      <c r="L26" s="152">
        <v>16859</v>
      </c>
      <c r="M26" s="152">
        <v>16363</v>
      </c>
      <c r="N26" s="152">
        <v>12984</v>
      </c>
      <c r="O26" s="152">
        <v>9756</v>
      </c>
      <c r="P26" s="152">
        <v>6535</v>
      </c>
      <c r="Q26" s="152">
        <v>4365</v>
      </c>
      <c r="R26" s="152">
        <v>3488</v>
      </c>
      <c r="S26" s="152">
        <v>2586</v>
      </c>
      <c r="T26" s="152">
        <v>1581</v>
      </c>
      <c r="U26" s="152">
        <v>880</v>
      </c>
      <c r="V26" s="152">
        <v>386</v>
      </c>
      <c r="W26" s="152">
        <v>160</v>
      </c>
      <c r="X26" s="152">
        <v>48</v>
      </c>
      <c r="Y26" s="152">
        <v>40</v>
      </c>
      <c r="Z26" s="152">
        <v>1267</v>
      </c>
      <c r="AA26" s="152">
        <v>681</v>
      </c>
      <c r="AB26" s="66" t="s">
        <v>411</v>
      </c>
    </row>
    <row r="27" spans="1:28" s="71" customFormat="1" ht="20.25" customHeight="1"/>
    <row r="28" spans="1:28" s="71" customFormat="1" ht="18" customHeight="1"/>
    <row r="29" spans="1:28" s="55" customFormat="1" ht="24" customHeight="1">
      <c r="A29" s="112" t="s">
        <v>479</v>
      </c>
      <c r="B29" s="112"/>
      <c r="C29" s="112"/>
      <c r="D29" s="113"/>
      <c r="E29" s="113"/>
      <c r="F29" s="113"/>
      <c r="G29" s="113"/>
      <c r="H29" s="113"/>
      <c r="I29" s="113"/>
      <c r="J29" s="113"/>
      <c r="K29" s="113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114"/>
      <c r="Z29" s="114"/>
      <c r="AA29" s="114"/>
      <c r="AB29" s="115"/>
    </row>
    <row r="30" spans="1:28" s="79" customFormat="1" ht="24" customHeight="1">
      <c r="A30" s="120" t="s">
        <v>478</v>
      </c>
      <c r="B30" s="120"/>
      <c r="C30" s="120"/>
      <c r="D30" s="121"/>
      <c r="E30" s="121"/>
      <c r="F30" s="121"/>
      <c r="G30" s="121"/>
      <c r="H30" s="121"/>
      <c r="I30" s="121"/>
      <c r="J30" s="121"/>
      <c r="K30" s="121"/>
      <c r="L30" s="121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114"/>
      <c r="Z30" s="114"/>
      <c r="AA30" s="114"/>
      <c r="AB30" s="119"/>
    </row>
    <row r="31" spans="1:28" s="79" customFormat="1" ht="15.75" customHeight="1">
      <c r="A31" s="76"/>
      <c r="B31" s="76"/>
      <c r="C31" s="76"/>
      <c r="D31" s="76"/>
      <c r="E31" s="80"/>
      <c r="F31" s="80"/>
      <c r="G31" s="80"/>
      <c r="H31" s="80"/>
      <c r="I31" s="80"/>
      <c r="J31" s="80"/>
      <c r="K31" s="80"/>
      <c r="L31" s="80"/>
      <c r="M31" s="77"/>
      <c r="N31" s="77"/>
      <c r="O31" s="77"/>
      <c r="P31" s="77"/>
      <c r="Q31" s="77"/>
      <c r="R31" s="77"/>
      <c r="S31" s="77"/>
      <c r="T31" s="77"/>
      <c r="U31" s="78"/>
      <c r="V31" s="78"/>
      <c r="W31" s="78"/>
      <c r="X31" s="78"/>
      <c r="Y31" s="54"/>
      <c r="Z31" s="54"/>
      <c r="AA31" s="81"/>
      <c r="AB31" s="56"/>
    </row>
    <row r="32" spans="1:28" s="82" customFormat="1" ht="20.25" customHeight="1">
      <c r="A32" s="369" t="s">
        <v>406</v>
      </c>
      <c r="B32" s="369"/>
      <c r="C32" s="370"/>
      <c r="D32" s="100"/>
      <c r="E32" s="367" t="s">
        <v>59</v>
      </c>
      <c r="F32" s="367"/>
      <c r="G32" s="367"/>
      <c r="H32" s="367"/>
      <c r="I32" s="367"/>
      <c r="J32" s="367"/>
      <c r="K32" s="367"/>
      <c r="L32" s="367"/>
      <c r="M32" s="367"/>
      <c r="N32" s="367"/>
      <c r="O32" s="367"/>
      <c r="P32" s="367"/>
      <c r="Q32" s="367"/>
      <c r="R32" s="367"/>
      <c r="S32" s="367"/>
      <c r="T32" s="367"/>
      <c r="U32" s="367"/>
      <c r="V32" s="367"/>
      <c r="W32" s="367"/>
      <c r="X32" s="367"/>
      <c r="Y32" s="367"/>
      <c r="Z32" s="367"/>
      <c r="AA32" s="384"/>
      <c r="AB32" s="362" t="s">
        <v>48</v>
      </c>
    </row>
    <row r="33" spans="1:28" s="82" customFormat="1" ht="17.25" customHeight="1">
      <c r="A33" s="371"/>
      <c r="B33" s="371"/>
      <c r="C33" s="372"/>
      <c r="D33" s="102"/>
      <c r="E33" s="379" t="s">
        <v>17</v>
      </c>
      <c r="F33" s="379" t="s">
        <v>18</v>
      </c>
      <c r="G33" s="379" t="s">
        <v>19</v>
      </c>
      <c r="H33" s="379" t="s">
        <v>20</v>
      </c>
      <c r="I33" s="379" t="s">
        <v>21</v>
      </c>
      <c r="J33" s="379" t="s">
        <v>22</v>
      </c>
      <c r="K33" s="379" t="s">
        <v>23</v>
      </c>
      <c r="L33" s="379" t="s">
        <v>24</v>
      </c>
      <c r="M33" s="379" t="s">
        <v>25</v>
      </c>
      <c r="N33" s="379" t="s">
        <v>26</v>
      </c>
      <c r="O33" s="379" t="s">
        <v>27</v>
      </c>
      <c r="P33" s="379" t="s">
        <v>28</v>
      </c>
      <c r="Q33" s="379" t="s">
        <v>29</v>
      </c>
      <c r="R33" s="379" t="s">
        <v>30</v>
      </c>
      <c r="S33" s="379" t="s">
        <v>31</v>
      </c>
      <c r="T33" s="379" t="s">
        <v>32</v>
      </c>
      <c r="U33" s="379" t="s">
        <v>33</v>
      </c>
      <c r="V33" s="385" t="s">
        <v>381</v>
      </c>
      <c r="W33" s="385" t="s">
        <v>382</v>
      </c>
      <c r="X33" s="385" t="s">
        <v>383</v>
      </c>
      <c r="Y33" s="102" t="s">
        <v>387</v>
      </c>
      <c r="Z33" s="102"/>
      <c r="AA33" s="319" t="s">
        <v>389</v>
      </c>
      <c r="AB33" s="363"/>
    </row>
    <row r="34" spans="1:28" s="82" customFormat="1" ht="17.25" customHeight="1">
      <c r="A34" s="371"/>
      <c r="B34" s="371"/>
      <c r="C34" s="372"/>
      <c r="D34" s="102" t="s">
        <v>5</v>
      </c>
      <c r="E34" s="380"/>
      <c r="F34" s="380"/>
      <c r="G34" s="380"/>
      <c r="H34" s="380"/>
      <c r="I34" s="380"/>
      <c r="J34" s="380"/>
      <c r="K34" s="380"/>
      <c r="L34" s="380"/>
      <c r="M34" s="380"/>
      <c r="N34" s="380"/>
      <c r="O34" s="380"/>
      <c r="P34" s="380"/>
      <c r="Q34" s="380"/>
      <c r="R34" s="380"/>
      <c r="S34" s="380"/>
      <c r="T34" s="380"/>
      <c r="U34" s="380"/>
      <c r="V34" s="382"/>
      <c r="W34" s="382"/>
      <c r="X34" s="382"/>
      <c r="Y34" s="102" t="s">
        <v>34</v>
      </c>
      <c r="Z34" s="102" t="s">
        <v>211</v>
      </c>
      <c r="AA34" s="319" t="s">
        <v>36</v>
      </c>
      <c r="AB34" s="363"/>
    </row>
    <row r="35" spans="1:28" s="82" customFormat="1" ht="17.25" customHeight="1">
      <c r="A35" s="371"/>
      <c r="B35" s="371"/>
      <c r="C35" s="372"/>
      <c r="D35" s="102" t="s">
        <v>11</v>
      </c>
      <c r="E35" s="380"/>
      <c r="F35" s="380"/>
      <c r="G35" s="380"/>
      <c r="H35" s="380"/>
      <c r="I35" s="380"/>
      <c r="J35" s="380"/>
      <c r="K35" s="380"/>
      <c r="L35" s="380"/>
      <c r="M35" s="380"/>
      <c r="N35" s="380"/>
      <c r="O35" s="380"/>
      <c r="P35" s="380"/>
      <c r="Q35" s="380"/>
      <c r="R35" s="380"/>
      <c r="S35" s="380"/>
      <c r="T35" s="380"/>
      <c r="U35" s="380"/>
      <c r="V35" s="382"/>
      <c r="W35" s="382"/>
      <c r="X35" s="382"/>
      <c r="Y35" s="102" t="s">
        <v>388</v>
      </c>
      <c r="Z35" s="102" t="s">
        <v>379</v>
      </c>
      <c r="AA35" s="319" t="s">
        <v>37</v>
      </c>
      <c r="AB35" s="363"/>
    </row>
    <row r="36" spans="1:28" s="82" customFormat="1" ht="17.25" customHeight="1">
      <c r="A36" s="373"/>
      <c r="B36" s="373"/>
      <c r="C36" s="374"/>
      <c r="D36" s="106"/>
      <c r="E36" s="381"/>
      <c r="F36" s="381"/>
      <c r="G36" s="381"/>
      <c r="H36" s="381"/>
      <c r="I36" s="381"/>
      <c r="J36" s="381"/>
      <c r="K36" s="381"/>
      <c r="L36" s="381"/>
      <c r="M36" s="381"/>
      <c r="N36" s="381"/>
      <c r="O36" s="381"/>
      <c r="P36" s="381"/>
      <c r="Q36" s="381"/>
      <c r="R36" s="381"/>
      <c r="S36" s="381"/>
      <c r="T36" s="381"/>
      <c r="U36" s="381"/>
      <c r="V36" s="386"/>
      <c r="W36" s="386"/>
      <c r="X36" s="386"/>
      <c r="Y36" s="106" t="s">
        <v>35</v>
      </c>
      <c r="Z36" s="109"/>
      <c r="AA36" s="106" t="s">
        <v>38</v>
      </c>
      <c r="AB36" s="364"/>
    </row>
    <row r="37" spans="1:28" s="61" customFormat="1" ht="24" customHeight="1">
      <c r="A37" s="82"/>
      <c r="B37" s="82" t="s">
        <v>311</v>
      </c>
      <c r="D37" s="153">
        <v>207374</v>
      </c>
      <c r="E37" s="153">
        <v>12427</v>
      </c>
      <c r="F37" s="153">
        <v>14071</v>
      </c>
      <c r="G37" s="153">
        <v>16157</v>
      </c>
      <c r="H37" s="153">
        <v>14449</v>
      </c>
      <c r="I37" s="153">
        <v>15859</v>
      </c>
      <c r="J37" s="153">
        <v>18090</v>
      </c>
      <c r="K37" s="153">
        <v>17609</v>
      </c>
      <c r="L37" s="153">
        <v>17693</v>
      </c>
      <c r="M37" s="153">
        <v>17562</v>
      </c>
      <c r="N37" s="153">
        <v>15777</v>
      </c>
      <c r="O37" s="153">
        <v>14079</v>
      </c>
      <c r="P37" s="153">
        <v>10162</v>
      </c>
      <c r="Q37" s="153">
        <v>6841</v>
      </c>
      <c r="R37" s="153">
        <v>5130</v>
      </c>
      <c r="S37" s="153">
        <v>3436</v>
      </c>
      <c r="T37" s="153">
        <v>2249</v>
      </c>
      <c r="U37" s="153">
        <v>1226</v>
      </c>
      <c r="V37" s="153">
        <v>578</v>
      </c>
      <c r="W37" s="153">
        <v>254</v>
      </c>
      <c r="X37" s="153">
        <v>98</v>
      </c>
      <c r="Y37" s="153">
        <v>139</v>
      </c>
      <c r="Z37" s="153">
        <v>2695</v>
      </c>
      <c r="AA37" s="153">
        <v>793</v>
      </c>
      <c r="AB37" s="83" t="s">
        <v>380</v>
      </c>
    </row>
    <row r="38" spans="1:28" s="62" customFormat="1" ht="24" customHeight="1">
      <c r="A38" s="58" t="s">
        <v>312</v>
      </c>
      <c r="B38" s="58"/>
      <c r="C38" s="58"/>
      <c r="D38" s="154">
        <v>11915</v>
      </c>
      <c r="E38" s="154">
        <v>604</v>
      </c>
      <c r="F38" s="154">
        <v>2012</v>
      </c>
      <c r="G38" s="154">
        <v>1869</v>
      </c>
      <c r="H38" s="154">
        <v>699</v>
      </c>
      <c r="I38" s="154">
        <v>690</v>
      </c>
      <c r="J38" s="154">
        <v>779</v>
      </c>
      <c r="K38" s="154">
        <v>683</v>
      </c>
      <c r="L38" s="154">
        <v>732</v>
      </c>
      <c r="M38" s="154">
        <v>698</v>
      </c>
      <c r="N38" s="154">
        <v>764</v>
      </c>
      <c r="O38" s="154">
        <v>625</v>
      </c>
      <c r="P38" s="154">
        <v>465</v>
      </c>
      <c r="Q38" s="154">
        <v>331</v>
      </c>
      <c r="R38" s="154">
        <v>275</v>
      </c>
      <c r="S38" s="154">
        <v>198</v>
      </c>
      <c r="T38" s="154">
        <v>138</v>
      </c>
      <c r="U38" s="154">
        <v>69</v>
      </c>
      <c r="V38" s="154">
        <v>37</v>
      </c>
      <c r="W38" s="154">
        <v>17</v>
      </c>
      <c r="X38" s="154">
        <v>6</v>
      </c>
      <c r="Y38" s="154">
        <v>0</v>
      </c>
      <c r="Z38" s="154">
        <v>149</v>
      </c>
      <c r="AA38" s="154">
        <v>75</v>
      </c>
      <c r="AB38" s="84" t="s">
        <v>424</v>
      </c>
    </row>
    <row r="39" spans="1:28" s="62" customFormat="1" ht="24" customHeight="1">
      <c r="A39" s="58" t="s">
        <v>313</v>
      </c>
      <c r="B39" s="58"/>
      <c r="C39" s="58"/>
      <c r="D39" s="154">
        <v>76142</v>
      </c>
      <c r="E39" s="154">
        <v>4648</v>
      </c>
      <c r="F39" s="154">
        <v>4785</v>
      </c>
      <c r="G39" s="154">
        <v>5840</v>
      </c>
      <c r="H39" s="154">
        <v>5513</v>
      </c>
      <c r="I39" s="154">
        <v>6019</v>
      </c>
      <c r="J39" s="154">
        <v>6813</v>
      </c>
      <c r="K39" s="154">
        <v>6649</v>
      </c>
      <c r="L39" s="154">
        <v>6633</v>
      </c>
      <c r="M39" s="154">
        <v>6544</v>
      </c>
      <c r="N39" s="154">
        <v>5775</v>
      </c>
      <c r="O39" s="154">
        <v>5291</v>
      </c>
      <c r="P39" s="154">
        <v>3767</v>
      </c>
      <c r="Q39" s="154">
        <v>2365</v>
      </c>
      <c r="R39" s="154">
        <v>1713</v>
      </c>
      <c r="S39" s="154">
        <v>1032</v>
      </c>
      <c r="T39" s="154">
        <v>727</v>
      </c>
      <c r="U39" s="154">
        <v>326</v>
      </c>
      <c r="V39" s="154">
        <v>160</v>
      </c>
      <c r="W39" s="154">
        <v>62</v>
      </c>
      <c r="X39" s="154">
        <v>15</v>
      </c>
      <c r="Y39" s="154">
        <v>5</v>
      </c>
      <c r="Z39" s="154">
        <v>1114</v>
      </c>
      <c r="AA39" s="154">
        <v>346</v>
      </c>
      <c r="AB39" s="84" t="s">
        <v>425</v>
      </c>
    </row>
    <row r="40" spans="1:28" s="62" customFormat="1" ht="24" customHeight="1">
      <c r="A40" s="58" t="s">
        <v>314</v>
      </c>
      <c r="B40" s="58"/>
      <c r="C40" s="58"/>
      <c r="D40" s="154">
        <v>80332</v>
      </c>
      <c r="E40" s="154">
        <v>4944</v>
      </c>
      <c r="F40" s="154">
        <v>5350</v>
      </c>
      <c r="G40" s="154">
        <v>5957</v>
      </c>
      <c r="H40" s="154">
        <v>5570</v>
      </c>
      <c r="I40" s="154">
        <v>6100</v>
      </c>
      <c r="J40" s="154">
        <v>7082</v>
      </c>
      <c r="K40" s="154">
        <v>6960</v>
      </c>
      <c r="L40" s="154">
        <v>7003</v>
      </c>
      <c r="M40" s="154">
        <v>6833</v>
      </c>
      <c r="N40" s="154">
        <v>6130</v>
      </c>
      <c r="O40" s="154">
        <v>5427</v>
      </c>
      <c r="P40" s="154">
        <v>3894</v>
      </c>
      <c r="Q40" s="154">
        <v>2656</v>
      </c>
      <c r="R40" s="154">
        <v>1947</v>
      </c>
      <c r="S40" s="154">
        <v>1306</v>
      </c>
      <c r="T40" s="154">
        <v>836</v>
      </c>
      <c r="U40" s="154">
        <v>471</v>
      </c>
      <c r="V40" s="154">
        <v>215</v>
      </c>
      <c r="W40" s="154">
        <v>100</v>
      </c>
      <c r="X40" s="154">
        <v>49</v>
      </c>
      <c r="Y40" s="154">
        <v>88</v>
      </c>
      <c r="Z40" s="154">
        <v>1102</v>
      </c>
      <c r="AA40" s="154">
        <v>312</v>
      </c>
      <c r="AB40" s="84" t="s">
        <v>426</v>
      </c>
    </row>
    <row r="41" spans="1:28" s="62" customFormat="1" ht="24" customHeight="1">
      <c r="A41" s="58" t="s">
        <v>10</v>
      </c>
      <c r="B41" s="58"/>
      <c r="C41" s="58"/>
      <c r="D41" s="154">
        <v>38985</v>
      </c>
      <c r="E41" s="154">
        <v>2231</v>
      </c>
      <c r="F41" s="154">
        <v>1924</v>
      </c>
      <c r="G41" s="154">
        <v>2491</v>
      </c>
      <c r="H41" s="154">
        <v>2667</v>
      </c>
      <c r="I41" s="154">
        <v>3050</v>
      </c>
      <c r="J41" s="154">
        <v>3416</v>
      </c>
      <c r="K41" s="154">
        <v>3317</v>
      </c>
      <c r="L41" s="154">
        <v>3325</v>
      </c>
      <c r="M41" s="154">
        <v>3487</v>
      </c>
      <c r="N41" s="154">
        <v>3108</v>
      </c>
      <c r="O41" s="154">
        <v>2736</v>
      </c>
      <c r="P41" s="154">
        <v>2036</v>
      </c>
      <c r="Q41" s="154">
        <v>1489</v>
      </c>
      <c r="R41" s="154">
        <v>1195</v>
      </c>
      <c r="S41" s="154">
        <v>900</v>
      </c>
      <c r="T41" s="154">
        <v>548</v>
      </c>
      <c r="U41" s="154">
        <v>360</v>
      </c>
      <c r="V41" s="154">
        <v>166</v>
      </c>
      <c r="W41" s="154">
        <v>75</v>
      </c>
      <c r="X41" s="154">
        <v>28</v>
      </c>
      <c r="Y41" s="154">
        <v>46</v>
      </c>
      <c r="Z41" s="154">
        <v>330</v>
      </c>
      <c r="AA41" s="154">
        <v>60</v>
      </c>
      <c r="AB41" s="84" t="s">
        <v>411</v>
      </c>
    </row>
    <row r="42" spans="1:28" s="61" customFormat="1" ht="24" customHeight="1">
      <c r="A42" s="82"/>
      <c r="B42" s="82" t="s">
        <v>315</v>
      </c>
      <c r="D42" s="153">
        <v>103307</v>
      </c>
      <c r="E42" s="153">
        <v>6721</v>
      </c>
      <c r="F42" s="153">
        <v>7067</v>
      </c>
      <c r="G42" s="153">
        <v>7519</v>
      </c>
      <c r="H42" s="153">
        <v>7009</v>
      </c>
      <c r="I42" s="153">
        <v>7576</v>
      </c>
      <c r="J42" s="153">
        <v>9150</v>
      </c>
      <c r="K42" s="153">
        <v>9527</v>
      </c>
      <c r="L42" s="153">
        <v>10243</v>
      </c>
      <c r="M42" s="153">
        <v>9690</v>
      </c>
      <c r="N42" s="153">
        <v>7910</v>
      </c>
      <c r="O42" s="153">
        <v>6403</v>
      </c>
      <c r="P42" s="153">
        <v>4138</v>
      </c>
      <c r="Q42" s="153">
        <v>2678</v>
      </c>
      <c r="R42" s="153">
        <v>2138</v>
      </c>
      <c r="S42" s="153">
        <v>1564</v>
      </c>
      <c r="T42" s="153">
        <v>977</v>
      </c>
      <c r="U42" s="153">
        <v>516</v>
      </c>
      <c r="V42" s="153">
        <v>204</v>
      </c>
      <c r="W42" s="153">
        <v>98</v>
      </c>
      <c r="X42" s="153">
        <v>34</v>
      </c>
      <c r="Y42" s="153">
        <v>28</v>
      </c>
      <c r="Z42" s="153">
        <v>1996</v>
      </c>
      <c r="AA42" s="153">
        <v>121</v>
      </c>
      <c r="AB42" s="83" t="s">
        <v>340</v>
      </c>
    </row>
    <row r="43" spans="1:28" s="62" customFormat="1" ht="24" customHeight="1">
      <c r="A43" s="58" t="s">
        <v>316</v>
      </c>
      <c r="B43" s="58"/>
      <c r="C43" s="58"/>
      <c r="D43" s="154">
        <v>13671</v>
      </c>
      <c r="E43" s="154">
        <v>904</v>
      </c>
      <c r="F43" s="154">
        <v>1028</v>
      </c>
      <c r="G43" s="154">
        <v>1071</v>
      </c>
      <c r="H43" s="154">
        <v>1000</v>
      </c>
      <c r="I43" s="154">
        <v>1076</v>
      </c>
      <c r="J43" s="154">
        <v>1226</v>
      </c>
      <c r="K43" s="154">
        <v>1175</v>
      </c>
      <c r="L43" s="154">
        <v>1162</v>
      </c>
      <c r="M43" s="154">
        <v>1152</v>
      </c>
      <c r="N43" s="154">
        <v>1079</v>
      </c>
      <c r="O43" s="154">
        <v>879</v>
      </c>
      <c r="P43" s="154">
        <v>609</v>
      </c>
      <c r="Q43" s="154">
        <v>385</v>
      </c>
      <c r="R43" s="154">
        <v>262</v>
      </c>
      <c r="S43" s="154">
        <v>182</v>
      </c>
      <c r="T43" s="154">
        <v>128</v>
      </c>
      <c r="U43" s="154">
        <v>66</v>
      </c>
      <c r="V43" s="154">
        <v>20</v>
      </c>
      <c r="W43" s="154">
        <v>7</v>
      </c>
      <c r="X43" s="154">
        <v>1</v>
      </c>
      <c r="Y43" s="154">
        <v>0</v>
      </c>
      <c r="Z43" s="154">
        <v>225</v>
      </c>
      <c r="AA43" s="154">
        <v>34</v>
      </c>
      <c r="AB43" s="84" t="s">
        <v>427</v>
      </c>
    </row>
    <row r="44" spans="1:28" s="62" customFormat="1" ht="24" customHeight="1">
      <c r="A44" s="58" t="s">
        <v>317</v>
      </c>
      <c r="B44" s="58"/>
      <c r="C44" s="58"/>
      <c r="D44" s="154">
        <v>14974</v>
      </c>
      <c r="E44" s="154">
        <v>986</v>
      </c>
      <c r="F44" s="154">
        <v>1017</v>
      </c>
      <c r="G44" s="154">
        <v>1055</v>
      </c>
      <c r="H44" s="154">
        <v>1110</v>
      </c>
      <c r="I44" s="154">
        <v>1107</v>
      </c>
      <c r="J44" s="154">
        <v>1318</v>
      </c>
      <c r="K44" s="154">
        <v>1337</v>
      </c>
      <c r="L44" s="154">
        <v>1469</v>
      </c>
      <c r="M44" s="154">
        <v>1426</v>
      </c>
      <c r="N44" s="154">
        <v>1112</v>
      </c>
      <c r="O44" s="154">
        <v>889</v>
      </c>
      <c r="P44" s="154">
        <v>579</v>
      </c>
      <c r="Q44" s="154">
        <v>409</v>
      </c>
      <c r="R44" s="154">
        <v>372</v>
      </c>
      <c r="S44" s="154">
        <v>275</v>
      </c>
      <c r="T44" s="154">
        <v>172</v>
      </c>
      <c r="U44" s="154">
        <v>98</v>
      </c>
      <c r="V44" s="154">
        <v>30</v>
      </c>
      <c r="W44" s="154">
        <v>24</v>
      </c>
      <c r="X44" s="154">
        <v>6</v>
      </c>
      <c r="Y44" s="154">
        <v>14</v>
      </c>
      <c r="Z44" s="154">
        <v>153</v>
      </c>
      <c r="AA44" s="154">
        <v>16</v>
      </c>
      <c r="AB44" s="84" t="s">
        <v>428</v>
      </c>
    </row>
    <row r="45" spans="1:28" s="62" customFormat="1" ht="24" customHeight="1">
      <c r="A45" s="58" t="s">
        <v>10</v>
      </c>
      <c r="B45" s="58"/>
      <c r="C45" s="58"/>
      <c r="D45" s="154">
        <v>74662</v>
      </c>
      <c r="E45" s="154">
        <v>4831</v>
      </c>
      <c r="F45" s="154">
        <v>5022</v>
      </c>
      <c r="G45" s="154">
        <v>5393</v>
      </c>
      <c r="H45" s="154">
        <v>4899</v>
      </c>
      <c r="I45" s="154">
        <v>5393</v>
      </c>
      <c r="J45" s="154">
        <v>6606</v>
      </c>
      <c r="K45" s="154">
        <v>7015</v>
      </c>
      <c r="L45" s="154">
        <v>7612</v>
      </c>
      <c r="M45" s="154">
        <v>7112</v>
      </c>
      <c r="N45" s="154">
        <v>5719</v>
      </c>
      <c r="O45" s="154">
        <v>4635</v>
      </c>
      <c r="P45" s="154">
        <v>2950</v>
      </c>
      <c r="Q45" s="154">
        <v>1884</v>
      </c>
      <c r="R45" s="154">
        <v>1504</v>
      </c>
      <c r="S45" s="154">
        <v>1107</v>
      </c>
      <c r="T45" s="154">
        <v>677</v>
      </c>
      <c r="U45" s="154">
        <v>352</v>
      </c>
      <c r="V45" s="154">
        <v>154</v>
      </c>
      <c r="W45" s="154">
        <v>67</v>
      </c>
      <c r="X45" s="154">
        <v>27</v>
      </c>
      <c r="Y45" s="154">
        <v>14</v>
      </c>
      <c r="Z45" s="154">
        <v>1618</v>
      </c>
      <c r="AA45" s="154">
        <v>71</v>
      </c>
      <c r="AB45" s="66" t="s">
        <v>411</v>
      </c>
    </row>
    <row r="46" spans="1:28" s="61" customFormat="1" ht="24" customHeight="1">
      <c r="A46" s="82"/>
      <c r="B46" s="82" t="s">
        <v>318</v>
      </c>
      <c r="D46" s="153">
        <v>57716</v>
      </c>
      <c r="E46" s="153">
        <v>4022</v>
      </c>
      <c r="F46" s="153">
        <v>4321</v>
      </c>
      <c r="G46" s="153">
        <v>4731</v>
      </c>
      <c r="H46" s="153">
        <v>3811</v>
      </c>
      <c r="I46" s="153">
        <v>3971</v>
      </c>
      <c r="J46" s="153">
        <v>4711</v>
      </c>
      <c r="K46" s="153">
        <v>5689</v>
      </c>
      <c r="L46" s="153">
        <v>6730</v>
      </c>
      <c r="M46" s="153">
        <v>5884</v>
      </c>
      <c r="N46" s="153">
        <v>4223</v>
      </c>
      <c r="O46" s="153">
        <v>2959</v>
      </c>
      <c r="P46" s="153">
        <v>1875</v>
      </c>
      <c r="Q46" s="153">
        <v>1282</v>
      </c>
      <c r="R46" s="153">
        <v>1129</v>
      </c>
      <c r="S46" s="153">
        <v>816</v>
      </c>
      <c r="T46" s="153">
        <v>552</v>
      </c>
      <c r="U46" s="153">
        <v>281</v>
      </c>
      <c r="V46" s="153">
        <v>141</v>
      </c>
      <c r="W46" s="153">
        <v>63</v>
      </c>
      <c r="X46" s="153">
        <v>20</v>
      </c>
      <c r="Y46" s="153">
        <v>19</v>
      </c>
      <c r="Z46" s="153">
        <v>395</v>
      </c>
      <c r="AA46" s="153">
        <v>91</v>
      </c>
      <c r="AB46" s="65" t="s">
        <v>351</v>
      </c>
    </row>
    <row r="47" spans="1:28" s="62" customFormat="1" ht="24" customHeight="1">
      <c r="A47" s="58" t="s">
        <v>372</v>
      </c>
      <c r="B47" s="58"/>
      <c r="C47" s="58"/>
      <c r="D47" s="154">
        <v>18597</v>
      </c>
      <c r="E47" s="154">
        <v>1343</v>
      </c>
      <c r="F47" s="154">
        <v>1431</v>
      </c>
      <c r="G47" s="154">
        <v>1514</v>
      </c>
      <c r="H47" s="154">
        <v>1175</v>
      </c>
      <c r="I47" s="154">
        <v>1220</v>
      </c>
      <c r="J47" s="154">
        <v>1640</v>
      </c>
      <c r="K47" s="154">
        <v>1983</v>
      </c>
      <c r="L47" s="154">
        <v>2227</v>
      </c>
      <c r="M47" s="154">
        <v>1830</v>
      </c>
      <c r="N47" s="154">
        <v>1469</v>
      </c>
      <c r="O47" s="154">
        <v>998</v>
      </c>
      <c r="P47" s="154">
        <v>569</v>
      </c>
      <c r="Q47" s="154">
        <v>320</v>
      </c>
      <c r="R47" s="154">
        <v>254</v>
      </c>
      <c r="S47" s="154">
        <v>152</v>
      </c>
      <c r="T47" s="154">
        <v>103</v>
      </c>
      <c r="U47" s="154">
        <v>40</v>
      </c>
      <c r="V47" s="154">
        <v>19</v>
      </c>
      <c r="W47" s="154">
        <v>9</v>
      </c>
      <c r="X47" s="154">
        <v>2</v>
      </c>
      <c r="Y47" s="154">
        <v>4</v>
      </c>
      <c r="Z47" s="154">
        <v>244</v>
      </c>
      <c r="AA47" s="154">
        <v>51</v>
      </c>
      <c r="AB47" s="66" t="s">
        <v>429</v>
      </c>
    </row>
    <row r="48" spans="1:28" s="62" customFormat="1" ht="24" customHeight="1">
      <c r="A48" s="58" t="s">
        <v>10</v>
      </c>
      <c r="B48" s="58"/>
      <c r="C48" s="58"/>
      <c r="D48" s="154">
        <v>39119</v>
      </c>
      <c r="E48" s="154">
        <v>2679</v>
      </c>
      <c r="F48" s="154">
        <v>2890</v>
      </c>
      <c r="G48" s="154">
        <v>3217</v>
      </c>
      <c r="H48" s="154">
        <v>2636</v>
      </c>
      <c r="I48" s="154">
        <v>2751</v>
      </c>
      <c r="J48" s="154">
        <v>3071</v>
      </c>
      <c r="K48" s="154">
        <v>3706</v>
      </c>
      <c r="L48" s="154">
        <v>4503</v>
      </c>
      <c r="M48" s="154">
        <v>4054</v>
      </c>
      <c r="N48" s="154">
        <v>2754</v>
      </c>
      <c r="O48" s="154">
        <v>1961</v>
      </c>
      <c r="P48" s="154">
        <v>1306</v>
      </c>
      <c r="Q48" s="154">
        <v>962</v>
      </c>
      <c r="R48" s="154">
        <v>875</v>
      </c>
      <c r="S48" s="154">
        <v>664</v>
      </c>
      <c r="T48" s="154">
        <v>449</v>
      </c>
      <c r="U48" s="154">
        <v>241</v>
      </c>
      <c r="V48" s="154">
        <v>122</v>
      </c>
      <c r="W48" s="154">
        <v>54</v>
      </c>
      <c r="X48" s="154">
        <v>18</v>
      </c>
      <c r="Y48" s="154">
        <v>15</v>
      </c>
      <c r="Z48" s="154">
        <v>151</v>
      </c>
      <c r="AA48" s="154">
        <v>40</v>
      </c>
      <c r="AB48" s="66" t="s">
        <v>411</v>
      </c>
    </row>
    <row r="49" spans="1:28" s="71" customFormat="1" ht="24" customHeight="1"/>
    <row r="50" spans="1:28" s="71" customFormat="1" ht="24" customHeight="1"/>
    <row r="51" spans="1:28" s="62" customFormat="1" ht="24" customHeight="1">
      <c r="A51" s="72"/>
      <c r="B51" s="72"/>
      <c r="C51" s="72"/>
      <c r="D51" s="72"/>
      <c r="E51" s="73"/>
      <c r="F51" s="73"/>
      <c r="G51" s="73"/>
      <c r="H51" s="73"/>
      <c r="I51" s="73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52"/>
      <c r="Z51" s="52"/>
      <c r="AA51" s="52"/>
      <c r="AB51" s="85"/>
    </row>
    <row r="52" spans="1:28" s="62" customFormat="1" ht="24" customHeight="1">
      <c r="A52" s="72"/>
      <c r="B52" s="72"/>
      <c r="C52" s="72"/>
      <c r="D52" s="72"/>
      <c r="E52" s="73"/>
      <c r="F52" s="73"/>
      <c r="G52" s="73"/>
      <c r="H52" s="73"/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52"/>
      <c r="Z52" s="52"/>
      <c r="AA52" s="52"/>
      <c r="AB52" s="85"/>
    </row>
    <row r="53" spans="1:28" s="82" customFormat="1" ht="24" customHeight="1">
      <c r="B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52"/>
      <c r="Z53" s="52"/>
      <c r="AA53" s="52"/>
      <c r="AB53" s="85"/>
    </row>
    <row r="54" spans="1:28" s="55" customFormat="1" ht="24" customHeight="1">
      <c r="A54" s="112" t="s">
        <v>479</v>
      </c>
      <c r="B54" s="112"/>
      <c r="C54" s="112"/>
      <c r="D54" s="113"/>
      <c r="E54" s="113"/>
      <c r="F54" s="113"/>
      <c r="G54" s="113"/>
      <c r="H54" s="113"/>
      <c r="I54" s="113"/>
      <c r="J54" s="113"/>
      <c r="K54" s="113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114"/>
      <c r="Z54" s="114"/>
      <c r="AA54" s="114"/>
      <c r="AB54" s="115"/>
    </row>
    <row r="55" spans="1:28" s="55" customFormat="1" ht="22.5" customHeight="1">
      <c r="A55" s="120" t="s">
        <v>478</v>
      </c>
      <c r="B55" s="120"/>
      <c r="C55" s="120"/>
      <c r="D55" s="121"/>
      <c r="E55" s="121"/>
      <c r="F55" s="121"/>
      <c r="G55" s="121"/>
      <c r="H55" s="121"/>
      <c r="I55" s="121"/>
      <c r="J55" s="121"/>
      <c r="K55" s="121"/>
      <c r="L55" s="121"/>
      <c r="M55" s="78"/>
      <c r="N55" s="78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114"/>
      <c r="Z55" s="114"/>
      <c r="AA55" s="114"/>
      <c r="AB55" s="119"/>
    </row>
    <row r="56" spans="1:28" s="55" customFormat="1" ht="11.25" customHeight="1">
      <c r="A56" s="86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7"/>
      <c r="N56" s="87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54"/>
      <c r="Z56" s="54"/>
      <c r="AA56" s="54"/>
      <c r="AB56" s="56"/>
    </row>
    <row r="57" spans="1:28" s="82" customFormat="1" ht="20.25" customHeight="1">
      <c r="A57" s="369" t="s">
        <v>406</v>
      </c>
      <c r="B57" s="369"/>
      <c r="C57" s="370"/>
      <c r="D57" s="322"/>
      <c r="E57" s="367" t="s">
        <v>59</v>
      </c>
      <c r="F57" s="367"/>
      <c r="G57" s="367"/>
      <c r="H57" s="367"/>
      <c r="I57" s="367"/>
      <c r="J57" s="367"/>
      <c r="K57" s="367"/>
      <c r="L57" s="367"/>
      <c r="M57" s="367"/>
      <c r="N57" s="367"/>
      <c r="O57" s="367"/>
      <c r="P57" s="367"/>
      <c r="Q57" s="367"/>
      <c r="R57" s="367"/>
      <c r="S57" s="367"/>
      <c r="T57" s="367"/>
      <c r="U57" s="367"/>
      <c r="V57" s="367"/>
      <c r="W57" s="367"/>
      <c r="X57" s="367"/>
      <c r="Y57" s="367"/>
      <c r="Z57" s="367"/>
      <c r="AA57" s="368"/>
      <c r="AB57" s="362" t="s">
        <v>48</v>
      </c>
    </row>
    <row r="58" spans="1:28" s="82" customFormat="1" ht="17.25" customHeight="1">
      <c r="A58" s="371"/>
      <c r="B58" s="371"/>
      <c r="C58" s="372"/>
      <c r="D58" s="317"/>
      <c r="E58" s="379" t="s">
        <v>17</v>
      </c>
      <c r="F58" s="379" t="s">
        <v>18</v>
      </c>
      <c r="G58" s="379" t="s">
        <v>19</v>
      </c>
      <c r="H58" s="379" t="s">
        <v>20</v>
      </c>
      <c r="I58" s="379" t="s">
        <v>21</v>
      </c>
      <c r="J58" s="379" t="s">
        <v>22</v>
      </c>
      <c r="K58" s="379" t="s">
        <v>23</v>
      </c>
      <c r="L58" s="379" t="s">
        <v>24</v>
      </c>
      <c r="M58" s="379" t="s">
        <v>25</v>
      </c>
      <c r="N58" s="379" t="s">
        <v>26</v>
      </c>
      <c r="O58" s="379" t="s">
        <v>27</v>
      </c>
      <c r="P58" s="379" t="s">
        <v>28</v>
      </c>
      <c r="Q58" s="379" t="s">
        <v>29</v>
      </c>
      <c r="R58" s="379" t="s">
        <v>30</v>
      </c>
      <c r="S58" s="379" t="s">
        <v>31</v>
      </c>
      <c r="T58" s="379" t="s">
        <v>32</v>
      </c>
      <c r="U58" s="379" t="s">
        <v>33</v>
      </c>
      <c r="V58" s="385" t="s">
        <v>381</v>
      </c>
      <c r="W58" s="385" t="s">
        <v>382</v>
      </c>
      <c r="X58" s="385" t="s">
        <v>383</v>
      </c>
      <c r="Y58" s="102" t="s">
        <v>387</v>
      </c>
      <c r="Z58" s="102"/>
      <c r="AA58" s="319" t="s">
        <v>389</v>
      </c>
      <c r="AB58" s="363"/>
    </row>
    <row r="59" spans="1:28" s="82" customFormat="1" ht="17.25" customHeight="1">
      <c r="A59" s="371"/>
      <c r="B59" s="371"/>
      <c r="C59" s="372"/>
      <c r="D59" s="317" t="s">
        <v>5</v>
      </c>
      <c r="E59" s="380"/>
      <c r="F59" s="380"/>
      <c r="G59" s="380"/>
      <c r="H59" s="380"/>
      <c r="I59" s="380"/>
      <c r="J59" s="380"/>
      <c r="K59" s="380"/>
      <c r="L59" s="380"/>
      <c r="M59" s="380"/>
      <c r="N59" s="380"/>
      <c r="O59" s="380"/>
      <c r="P59" s="380"/>
      <c r="Q59" s="380"/>
      <c r="R59" s="380"/>
      <c r="S59" s="380"/>
      <c r="T59" s="380"/>
      <c r="U59" s="380"/>
      <c r="V59" s="382"/>
      <c r="W59" s="382"/>
      <c r="X59" s="382"/>
      <c r="Y59" s="102" t="s">
        <v>34</v>
      </c>
      <c r="Z59" s="102" t="s">
        <v>211</v>
      </c>
      <c r="AA59" s="319" t="s">
        <v>36</v>
      </c>
      <c r="AB59" s="363"/>
    </row>
    <row r="60" spans="1:28" s="82" customFormat="1" ht="17.25" customHeight="1">
      <c r="A60" s="371"/>
      <c r="B60" s="371"/>
      <c r="C60" s="372"/>
      <c r="D60" s="317" t="s">
        <v>11</v>
      </c>
      <c r="E60" s="380"/>
      <c r="F60" s="380"/>
      <c r="G60" s="380"/>
      <c r="H60" s="380"/>
      <c r="I60" s="380"/>
      <c r="J60" s="380"/>
      <c r="K60" s="380"/>
      <c r="L60" s="380"/>
      <c r="M60" s="380"/>
      <c r="N60" s="380"/>
      <c r="O60" s="380"/>
      <c r="P60" s="380"/>
      <c r="Q60" s="380"/>
      <c r="R60" s="380"/>
      <c r="S60" s="380"/>
      <c r="T60" s="380"/>
      <c r="U60" s="380"/>
      <c r="V60" s="382"/>
      <c r="W60" s="382"/>
      <c r="X60" s="382"/>
      <c r="Y60" s="102" t="s">
        <v>388</v>
      </c>
      <c r="Z60" s="102" t="s">
        <v>379</v>
      </c>
      <c r="AA60" s="319" t="s">
        <v>37</v>
      </c>
      <c r="AB60" s="363"/>
    </row>
    <row r="61" spans="1:28" s="82" customFormat="1" ht="17.25" customHeight="1">
      <c r="A61" s="373"/>
      <c r="B61" s="373"/>
      <c r="C61" s="374"/>
      <c r="D61" s="318"/>
      <c r="E61" s="381"/>
      <c r="F61" s="381"/>
      <c r="G61" s="381"/>
      <c r="H61" s="381"/>
      <c r="I61" s="381"/>
      <c r="J61" s="381"/>
      <c r="K61" s="381"/>
      <c r="L61" s="381"/>
      <c r="M61" s="381"/>
      <c r="N61" s="381"/>
      <c r="O61" s="381"/>
      <c r="P61" s="381"/>
      <c r="Q61" s="381"/>
      <c r="R61" s="381"/>
      <c r="S61" s="381"/>
      <c r="T61" s="381"/>
      <c r="U61" s="381"/>
      <c r="V61" s="386"/>
      <c r="W61" s="386"/>
      <c r="X61" s="386"/>
      <c r="Y61" s="106" t="s">
        <v>35</v>
      </c>
      <c r="Z61" s="109"/>
      <c r="AA61" s="106" t="s">
        <v>38</v>
      </c>
      <c r="AB61" s="364"/>
    </row>
    <row r="62" spans="1:28" s="61" customFormat="1" ht="20.25" customHeight="1">
      <c r="A62" s="377" t="s">
        <v>6</v>
      </c>
      <c r="B62" s="377"/>
      <c r="C62" s="378"/>
      <c r="D62" s="155">
        <v>538638</v>
      </c>
      <c r="E62" s="155">
        <v>35232</v>
      </c>
      <c r="F62" s="155">
        <v>39561</v>
      </c>
      <c r="G62" s="155">
        <v>44635</v>
      </c>
      <c r="H62" s="155">
        <v>37729</v>
      </c>
      <c r="I62" s="155">
        <v>38556</v>
      </c>
      <c r="J62" s="155">
        <v>45686</v>
      </c>
      <c r="K62" s="155">
        <v>47650</v>
      </c>
      <c r="L62" s="155">
        <v>52481</v>
      </c>
      <c r="M62" s="155">
        <v>49581</v>
      </c>
      <c r="N62" s="155">
        <v>40457</v>
      </c>
      <c r="O62" s="155">
        <v>31909</v>
      </c>
      <c r="P62" s="155">
        <v>22049</v>
      </c>
      <c r="Q62" s="155">
        <v>14403</v>
      </c>
      <c r="R62" s="155">
        <v>11340</v>
      </c>
      <c r="S62" s="155">
        <v>7936</v>
      </c>
      <c r="T62" s="155">
        <v>4381</v>
      </c>
      <c r="U62" s="155">
        <v>2170</v>
      </c>
      <c r="V62" s="155">
        <v>995</v>
      </c>
      <c r="W62" s="155">
        <v>376</v>
      </c>
      <c r="X62" s="155">
        <v>165</v>
      </c>
      <c r="Y62" s="155">
        <v>192</v>
      </c>
      <c r="Z62" s="155">
        <v>8898</v>
      </c>
      <c r="AA62" s="155">
        <v>2256</v>
      </c>
      <c r="AB62" s="57" t="s">
        <v>12</v>
      </c>
    </row>
    <row r="63" spans="1:28" s="61" customFormat="1" ht="20.25" customHeight="1">
      <c r="A63" s="61" t="s">
        <v>9</v>
      </c>
      <c r="D63" s="155">
        <v>298935</v>
      </c>
      <c r="E63" s="155">
        <v>18560</v>
      </c>
      <c r="F63" s="155">
        <v>21990</v>
      </c>
      <c r="G63" s="155">
        <v>24950</v>
      </c>
      <c r="H63" s="155">
        <v>21161</v>
      </c>
      <c r="I63" s="155">
        <v>22095</v>
      </c>
      <c r="J63" s="155">
        <v>25789</v>
      </c>
      <c r="K63" s="155">
        <v>25738</v>
      </c>
      <c r="L63" s="155">
        <v>27351</v>
      </c>
      <c r="M63" s="155">
        <v>26332</v>
      </c>
      <c r="N63" s="155">
        <v>22667</v>
      </c>
      <c r="O63" s="155">
        <v>18414</v>
      </c>
      <c r="P63" s="155">
        <v>12926</v>
      </c>
      <c r="Q63" s="155">
        <v>8396</v>
      </c>
      <c r="R63" s="155">
        <v>6552</v>
      </c>
      <c r="S63" s="155">
        <v>4393</v>
      </c>
      <c r="T63" s="155">
        <v>2437</v>
      </c>
      <c r="U63" s="155">
        <v>1172</v>
      </c>
      <c r="V63" s="155">
        <v>518</v>
      </c>
      <c r="W63" s="155">
        <v>220</v>
      </c>
      <c r="X63" s="155">
        <v>104</v>
      </c>
      <c r="Y63" s="155">
        <v>118</v>
      </c>
      <c r="Z63" s="155">
        <v>5540</v>
      </c>
      <c r="AA63" s="155">
        <v>1512</v>
      </c>
      <c r="AB63" s="65" t="s">
        <v>416</v>
      </c>
    </row>
    <row r="64" spans="1:28" s="61" customFormat="1" ht="20.25" customHeight="1">
      <c r="A64" s="61" t="s">
        <v>10</v>
      </c>
      <c r="D64" s="155">
        <v>239703</v>
      </c>
      <c r="E64" s="155">
        <v>16672</v>
      </c>
      <c r="F64" s="155">
        <v>17571</v>
      </c>
      <c r="G64" s="155">
        <v>19685</v>
      </c>
      <c r="H64" s="155">
        <v>16568</v>
      </c>
      <c r="I64" s="155">
        <v>16461</v>
      </c>
      <c r="J64" s="155">
        <v>19897</v>
      </c>
      <c r="K64" s="155">
        <v>21912</v>
      </c>
      <c r="L64" s="155">
        <v>25130</v>
      </c>
      <c r="M64" s="155">
        <v>23249</v>
      </c>
      <c r="N64" s="155">
        <v>17790</v>
      </c>
      <c r="O64" s="155">
        <v>13495</v>
      </c>
      <c r="P64" s="155">
        <v>9123</v>
      </c>
      <c r="Q64" s="155">
        <v>6007</v>
      </c>
      <c r="R64" s="155">
        <v>4788</v>
      </c>
      <c r="S64" s="155">
        <v>3543</v>
      </c>
      <c r="T64" s="155">
        <v>1944</v>
      </c>
      <c r="U64" s="155">
        <v>998</v>
      </c>
      <c r="V64" s="155">
        <v>477</v>
      </c>
      <c r="W64" s="155">
        <v>156</v>
      </c>
      <c r="X64" s="155">
        <v>61</v>
      </c>
      <c r="Y64" s="155">
        <v>74</v>
      </c>
      <c r="Z64" s="155">
        <v>3358</v>
      </c>
      <c r="AA64" s="155">
        <v>744</v>
      </c>
      <c r="AB64" s="65" t="s">
        <v>411</v>
      </c>
    </row>
    <row r="65" spans="1:28" s="61" customFormat="1" ht="20.25" customHeight="1">
      <c r="A65" s="82"/>
      <c r="B65" s="49" t="s">
        <v>299</v>
      </c>
      <c r="D65" s="155">
        <v>228999</v>
      </c>
      <c r="E65" s="155">
        <v>14691</v>
      </c>
      <c r="F65" s="155">
        <v>16872</v>
      </c>
      <c r="G65" s="155">
        <v>19216</v>
      </c>
      <c r="H65" s="155">
        <v>15673</v>
      </c>
      <c r="I65" s="155">
        <v>16211</v>
      </c>
      <c r="J65" s="155">
        <v>19215</v>
      </c>
      <c r="K65" s="155">
        <v>20221</v>
      </c>
      <c r="L65" s="155">
        <v>22477</v>
      </c>
      <c r="M65" s="155">
        <v>21075</v>
      </c>
      <c r="N65" s="155">
        <v>17518</v>
      </c>
      <c r="O65" s="155">
        <v>13758</v>
      </c>
      <c r="P65" s="155">
        <v>9502</v>
      </c>
      <c r="Q65" s="155">
        <v>6100</v>
      </c>
      <c r="R65" s="155">
        <v>4796</v>
      </c>
      <c r="S65" s="155">
        <v>3309</v>
      </c>
      <c r="T65" s="155">
        <v>1739</v>
      </c>
      <c r="U65" s="155">
        <v>844</v>
      </c>
      <c r="V65" s="155">
        <v>379</v>
      </c>
      <c r="W65" s="155">
        <v>145</v>
      </c>
      <c r="X65" s="155">
        <v>75</v>
      </c>
      <c r="Y65" s="155">
        <v>103</v>
      </c>
      <c r="Z65" s="155">
        <v>4072</v>
      </c>
      <c r="AA65" s="155">
        <v>1008</v>
      </c>
      <c r="AB65" s="65" t="s">
        <v>323</v>
      </c>
    </row>
    <row r="66" spans="1:28" s="61" customFormat="1" ht="20.25" customHeight="1">
      <c r="A66" s="58" t="s">
        <v>300</v>
      </c>
      <c r="B66" s="58"/>
      <c r="C66" s="58"/>
      <c r="D66" s="156">
        <v>27685</v>
      </c>
      <c r="E66" s="156">
        <v>1492</v>
      </c>
      <c r="F66" s="156">
        <v>2293</v>
      </c>
      <c r="G66" s="156">
        <v>2592</v>
      </c>
      <c r="H66" s="156">
        <v>1929</v>
      </c>
      <c r="I66" s="156">
        <v>2345</v>
      </c>
      <c r="J66" s="156">
        <v>2213</v>
      </c>
      <c r="K66" s="156">
        <v>2031</v>
      </c>
      <c r="L66" s="156">
        <v>2120</v>
      </c>
      <c r="M66" s="156">
        <v>2081</v>
      </c>
      <c r="N66" s="156">
        <v>1923</v>
      </c>
      <c r="O66" s="156">
        <v>1665</v>
      </c>
      <c r="P66" s="156">
        <v>1130</v>
      </c>
      <c r="Q66" s="156">
        <v>828</v>
      </c>
      <c r="R66" s="156">
        <v>652</v>
      </c>
      <c r="S66" s="156">
        <v>541</v>
      </c>
      <c r="T66" s="156">
        <v>268</v>
      </c>
      <c r="U66" s="156">
        <v>157</v>
      </c>
      <c r="V66" s="156">
        <v>75</v>
      </c>
      <c r="W66" s="156">
        <v>28</v>
      </c>
      <c r="X66" s="156">
        <v>4</v>
      </c>
      <c r="Y66" s="156">
        <v>2</v>
      </c>
      <c r="Z66" s="156">
        <v>1084</v>
      </c>
      <c r="AA66" s="156">
        <v>232</v>
      </c>
      <c r="AB66" s="66" t="s">
        <v>407</v>
      </c>
    </row>
    <row r="67" spans="1:28" s="61" customFormat="1" ht="20.25" customHeight="1">
      <c r="A67" s="58" t="s">
        <v>301</v>
      </c>
      <c r="B67" s="58"/>
      <c r="C67" s="58"/>
      <c r="D67" s="156">
        <v>15566</v>
      </c>
      <c r="E67" s="156">
        <v>798</v>
      </c>
      <c r="F67" s="156">
        <v>1014</v>
      </c>
      <c r="G67" s="156">
        <v>1167</v>
      </c>
      <c r="H67" s="156">
        <v>1061</v>
      </c>
      <c r="I67" s="156">
        <v>1093</v>
      </c>
      <c r="J67" s="156">
        <v>1188</v>
      </c>
      <c r="K67" s="156">
        <v>1229</v>
      </c>
      <c r="L67" s="156">
        <v>1368</v>
      </c>
      <c r="M67" s="156">
        <v>1364</v>
      </c>
      <c r="N67" s="156">
        <v>1274</v>
      </c>
      <c r="O67" s="156">
        <v>1025</v>
      </c>
      <c r="P67" s="156">
        <v>783</v>
      </c>
      <c r="Q67" s="156">
        <v>487</v>
      </c>
      <c r="R67" s="156">
        <v>449</v>
      </c>
      <c r="S67" s="156">
        <v>293</v>
      </c>
      <c r="T67" s="156">
        <v>185</v>
      </c>
      <c r="U67" s="156">
        <v>89</v>
      </c>
      <c r="V67" s="156">
        <v>40</v>
      </c>
      <c r="W67" s="156">
        <v>34</v>
      </c>
      <c r="X67" s="156">
        <v>13</v>
      </c>
      <c r="Y67" s="156">
        <v>29</v>
      </c>
      <c r="Z67" s="156">
        <v>383</v>
      </c>
      <c r="AA67" s="156">
        <v>200</v>
      </c>
      <c r="AB67" s="66" t="s">
        <v>390</v>
      </c>
    </row>
    <row r="68" spans="1:28" s="61" customFormat="1" ht="20.25" customHeight="1">
      <c r="A68" s="58" t="s">
        <v>302</v>
      </c>
      <c r="B68" s="58"/>
      <c r="C68" s="58"/>
      <c r="D68" s="156">
        <v>26344</v>
      </c>
      <c r="E68" s="156">
        <v>1566</v>
      </c>
      <c r="F68" s="156">
        <v>1875</v>
      </c>
      <c r="G68" s="156">
        <v>2143</v>
      </c>
      <c r="H68" s="156">
        <v>1808</v>
      </c>
      <c r="I68" s="156">
        <v>2002</v>
      </c>
      <c r="J68" s="156">
        <v>2345</v>
      </c>
      <c r="K68" s="156">
        <v>2229</v>
      </c>
      <c r="L68" s="156">
        <v>2309</v>
      </c>
      <c r="M68" s="156">
        <v>2319</v>
      </c>
      <c r="N68" s="156">
        <v>1957</v>
      </c>
      <c r="O68" s="156">
        <v>1702</v>
      </c>
      <c r="P68" s="156">
        <v>1265</v>
      </c>
      <c r="Q68" s="156">
        <v>864</v>
      </c>
      <c r="R68" s="156">
        <v>684</v>
      </c>
      <c r="S68" s="156">
        <v>399</v>
      </c>
      <c r="T68" s="156">
        <v>242</v>
      </c>
      <c r="U68" s="156">
        <v>108</v>
      </c>
      <c r="V68" s="156">
        <v>36</v>
      </c>
      <c r="W68" s="156">
        <v>13</v>
      </c>
      <c r="X68" s="156">
        <v>7</v>
      </c>
      <c r="Y68" s="156">
        <v>8</v>
      </c>
      <c r="Z68" s="156">
        <v>354</v>
      </c>
      <c r="AA68" s="156">
        <v>109</v>
      </c>
      <c r="AB68" s="66" t="s">
        <v>391</v>
      </c>
    </row>
    <row r="69" spans="1:28" s="61" customFormat="1" ht="20.25" customHeight="1">
      <c r="A69" s="58" t="s">
        <v>303</v>
      </c>
      <c r="B69" s="58"/>
      <c r="C69" s="58"/>
      <c r="D69" s="156">
        <v>47229</v>
      </c>
      <c r="E69" s="156">
        <v>2845</v>
      </c>
      <c r="F69" s="156">
        <v>3398</v>
      </c>
      <c r="G69" s="156">
        <v>3890</v>
      </c>
      <c r="H69" s="156">
        <v>3199</v>
      </c>
      <c r="I69" s="156">
        <v>3333</v>
      </c>
      <c r="J69" s="156">
        <v>4070</v>
      </c>
      <c r="K69" s="156">
        <v>4144</v>
      </c>
      <c r="L69" s="156">
        <v>4336</v>
      </c>
      <c r="M69" s="156">
        <v>4391</v>
      </c>
      <c r="N69" s="156">
        <v>3804</v>
      </c>
      <c r="O69" s="156">
        <v>3016</v>
      </c>
      <c r="P69" s="156">
        <v>2201</v>
      </c>
      <c r="Q69" s="156">
        <v>1397</v>
      </c>
      <c r="R69" s="156">
        <v>1086</v>
      </c>
      <c r="S69" s="156">
        <v>769</v>
      </c>
      <c r="T69" s="156">
        <v>366</v>
      </c>
      <c r="U69" s="156">
        <v>184</v>
      </c>
      <c r="V69" s="156">
        <v>62</v>
      </c>
      <c r="W69" s="156">
        <v>20</v>
      </c>
      <c r="X69" s="156">
        <v>15</v>
      </c>
      <c r="Y69" s="156">
        <v>8</v>
      </c>
      <c r="Z69" s="156">
        <v>534</v>
      </c>
      <c r="AA69" s="156">
        <v>161</v>
      </c>
      <c r="AB69" s="66" t="s">
        <v>392</v>
      </c>
    </row>
    <row r="70" spans="1:28" s="61" customFormat="1" ht="20.25" customHeight="1">
      <c r="A70" s="88" t="s">
        <v>304</v>
      </c>
      <c r="B70" s="89"/>
      <c r="C70" s="89"/>
      <c r="D70" s="156">
        <v>5485</v>
      </c>
      <c r="E70" s="156">
        <v>393</v>
      </c>
      <c r="F70" s="156">
        <v>440</v>
      </c>
      <c r="G70" s="156">
        <v>482</v>
      </c>
      <c r="H70" s="156">
        <v>342</v>
      </c>
      <c r="I70" s="156">
        <v>350</v>
      </c>
      <c r="J70" s="156">
        <v>535</v>
      </c>
      <c r="K70" s="156">
        <v>608</v>
      </c>
      <c r="L70" s="156">
        <v>701</v>
      </c>
      <c r="M70" s="156">
        <v>526</v>
      </c>
      <c r="N70" s="156">
        <v>412</v>
      </c>
      <c r="O70" s="156">
        <v>240</v>
      </c>
      <c r="P70" s="156">
        <v>132</v>
      </c>
      <c r="Q70" s="156">
        <v>75</v>
      </c>
      <c r="R70" s="156">
        <v>73</v>
      </c>
      <c r="S70" s="156">
        <v>50</v>
      </c>
      <c r="T70" s="156">
        <v>28</v>
      </c>
      <c r="U70" s="156">
        <v>9</v>
      </c>
      <c r="V70" s="156">
        <v>4</v>
      </c>
      <c r="W70" s="156">
        <v>2</v>
      </c>
      <c r="X70" s="156">
        <v>0</v>
      </c>
      <c r="Y70" s="156">
        <v>0</v>
      </c>
      <c r="Z70" s="156">
        <v>66</v>
      </c>
      <c r="AA70" s="156">
        <v>17</v>
      </c>
      <c r="AB70" s="66" t="s">
        <v>409</v>
      </c>
    </row>
    <row r="71" spans="1:28" s="61" customFormat="1" ht="20.25" customHeight="1">
      <c r="A71" s="58" t="s">
        <v>305</v>
      </c>
      <c r="B71" s="58"/>
      <c r="C71" s="58"/>
      <c r="D71" s="156">
        <v>56527</v>
      </c>
      <c r="E71" s="156">
        <v>3658</v>
      </c>
      <c r="F71" s="156">
        <v>4015</v>
      </c>
      <c r="G71" s="156">
        <v>4780</v>
      </c>
      <c r="H71" s="156">
        <v>4172</v>
      </c>
      <c r="I71" s="156">
        <v>4063</v>
      </c>
      <c r="J71" s="156">
        <v>4798</v>
      </c>
      <c r="K71" s="156">
        <v>4823</v>
      </c>
      <c r="L71" s="156">
        <v>5619</v>
      </c>
      <c r="M71" s="156">
        <v>5413</v>
      </c>
      <c r="N71" s="156">
        <v>4502</v>
      </c>
      <c r="O71" s="156">
        <v>3479</v>
      </c>
      <c r="P71" s="156">
        <v>2230</v>
      </c>
      <c r="Q71" s="156">
        <v>1333</v>
      </c>
      <c r="R71" s="156">
        <v>1069</v>
      </c>
      <c r="S71" s="156">
        <v>724</v>
      </c>
      <c r="T71" s="156">
        <v>373</v>
      </c>
      <c r="U71" s="156">
        <v>169</v>
      </c>
      <c r="V71" s="156">
        <v>95</v>
      </c>
      <c r="W71" s="156">
        <v>30</v>
      </c>
      <c r="X71" s="156">
        <v>27</v>
      </c>
      <c r="Y71" s="156">
        <v>28</v>
      </c>
      <c r="Z71" s="156">
        <v>963</v>
      </c>
      <c r="AA71" s="156">
        <v>164</v>
      </c>
      <c r="AB71" s="66" t="s">
        <v>410</v>
      </c>
    </row>
    <row r="72" spans="1:28" s="61" customFormat="1" ht="20.25" customHeight="1">
      <c r="A72" s="58" t="s">
        <v>10</v>
      </c>
      <c r="B72" s="58"/>
      <c r="C72" s="58"/>
      <c r="D72" s="156">
        <v>50163</v>
      </c>
      <c r="E72" s="156">
        <v>3939</v>
      </c>
      <c r="F72" s="156">
        <v>3837</v>
      </c>
      <c r="G72" s="156">
        <v>4162</v>
      </c>
      <c r="H72" s="156">
        <v>3162</v>
      </c>
      <c r="I72" s="156">
        <v>3025</v>
      </c>
      <c r="J72" s="156">
        <v>4066</v>
      </c>
      <c r="K72" s="156">
        <v>5157</v>
      </c>
      <c r="L72" s="156">
        <v>6024</v>
      </c>
      <c r="M72" s="156">
        <v>4981</v>
      </c>
      <c r="N72" s="156">
        <v>3646</v>
      </c>
      <c r="O72" s="156">
        <v>2631</v>
      </c>
      <c r="P72" s="156">
        <v>1761</v>
      </c>
      <c r="Q72" s="156">
        <v>1116</v>
      </c>
      <c r="R72" s="156">
        <v>783</v>
      </c>
      <c r="S72" s="156">
        <v>533</v>
      </c>
      <c r="T72" s="156">
        <v>277</v>
      </c>
      <c r="U72" s="156">
        <v>128</v>
      </c>
      <c r="V72" s="156">
        <v>67</v>
      </c>
      <c r="W72" s="156">
        <v>18</v>
      </c>
      <c r="X72" s="156">
        <v>9</v>
      </c>
      <c r="Y72" s="156">
        <v>28</v>
      </c>
      <c r="Z72" s="156">
        <v>688</v>
      </c>
      <c r="AA72" s="156">
        <v>125</v>
      </c>
      <c r="AB72" s="66" t="s">
        <v>411</v>
      </c>
    </row>
    <row r="73" spans="1:28" s="61" customFormat="1" ht="20.25" customHeight="1">
      <c r="A73" s="67"/>
      <c r="B73" s="68" t="s">
        <v>306</v>
      </c>
      <c r="D73" s="155">
        <v>46024</v>
      </c>
      <c r="E73" s="155">
        <v>2906</v>
      </c>
      <c r="F73" s="155">
        <v>3306</v>
      </c>
      <c r="G73" s="155">
        <v>3636</v>
      </c>
      <c r="H73" s="155">
        <v>3221</v>
      </c>
      <c r="I73" s="155">
        <v>3302</v>
      </c>
      <c r="J73" s="155">
        <v>3935</v>
      </c>
      <c r="K73" s="155">
        <v>4036</v>
      </c>
      <c r="L73" s="155">
        <v>4536</v>
      </c>
      <c r="M73" s="155">
        <v>4268</v>
      </c>
      <c r="N73" s="155">
        <v>3160</v>
      </c>
      <c r="O73" s="155">
        <v>2444</v>
      </c>
      <c r="P73" s="155">
        <v>1741</v>
      </c>
      <c r="Q73" s="155">
        <v>1235</v>
      </c>
      <c r="R73" s="155">
        <v>1150</v>
      </c>
      <c r="S73" s="155">
        <v>862</v>
      </c>
      <c r="T73" s="155">
        <v>536</v>
      </c>
      <c r="U73" s="155">
        <v>266</v>
      </c>
      <c r="V73" s="155">
        <v>138</v>
      </c>
      <c r="W73" s="155">
        <v>58</v>
      </c>
      <c r="X73" s="155">
        <v>11</v>
      </c>
      <c r="Y73" s="155">
        <v>7</v>
      </c>
      <c r="Z73" s="155">
        <v>1120</v>
      </c>
      <c r="AA73" s="155">
        <v>150</v>
      </c>
      <c r="AB73" s="65" t="s">
        <v>371</v>
      </c>
    </row>
    <row r="74" spans="1:28" s="62" customFormat="1" ht="20.25" customHeight="1">
      <c r="A74" s="58" t="s">
        <v>307</v>
      </c>
      <c r="B74" s="69"/>
      <c r="C74" s="70"/>
      <c r="D74" s="156">
        <v>5964</v>
      </c>
      <c r="E74" s="156">
        <v>369</v>
      </c>
      <c r="F74" s="156">
        <v>384</v>
      </c>
      <c r="G74" s="156">
        <v>459</v>
      </c>
      <c r="H74" s="156">
        <v>439</v>
      </c>
      <c r="I74" s="156">
        <v>439</v>
      </c>
      <c r="J74" s="156">
        <v>546</v>
      </c>
      <c r="K74" s="156">
        <v>488</v>
      </c>
      <c r="L74" s="156">
        <v>481</v>
      </c>
      <c r="M74" s="156">
        <v>507</v>
      </c>
      <c r="N74" s="156">
        <v>440</v>
      </c>
      <c r="O74" s="156">
        <v>386</v>
      </c>
      <c r="P74" s="156">
        <v>264</v>
      </c>
      <c r="Q74" s="156">
        <v>150</v>
      </c>
      <c r="R74" s="156">
        <v>150</v>
      </c>
      <c r="S74" s="156">
        <v>115</v>
      </c>
      <c r="T74" s="156">
        <v>82</v>
      </c>
      <c r="U74" s="156">
        <v>36</v>
      </c>
      <c r="V74" s="156">
        <v>18</v>
      </c>
      <c r="W74" s="156">
        <v>10</v>
      </c>
      <c r="X74" s="156">
        <v>0</v>
      </c>
      <c r="Y74" s="156">
        <v>0</v>
      </c>
      <c r="Z74" s="156">
        <v>167</v>
      </c>
      <c r="AA74" s="156">
        <v>34</v>
      </c>
      <c r="AB74" s="66" t="s">
        <v>430</v>
      </c>
    </row>
    <row r="75" spans="1:28" s="62" customFormat="1" ht="20.25" customHeight="1">
      <c r="A75" s="58" t="s">
        <v>308</v>
      </c>
      <c r="B75" s="69"/>
      <c r="C75" s="70"/>
      <c r="D75" s="156">
        <v>1599</v>
      </c>
      <c r="E75" s="156">
        <v>80</v>
      </c>
      <c r="F75" s="156">
        <v>116</v>
      </c>
      <c r="G75" s="156">
        <v>152</v>
      </c>
      <c r="H75" s="156">
        <v>129</v>
      </c>
      <c r="I75" s="156">
        <v>108</v>
      </c>
      <c r="J75" s="156">
        <v>136</v>
      </c>
      <c r="K75" s="156">
        <v>120</v>
      </c>
      <c r="L75" s="156">
        <v>121</v>
      </c>
      <c r="M75" s="156">
        <v>113</v>
      </c>
      <c r="N75" s="156">
        <v>121</v>
      </c>
      <c r="O75" s="156">
        <v>64</v>
      </c>
      <c r="P75" s="156">
        <v>72</v>
      </c>
      <c r="Q75" s="156">
        <v>48</v>
      </c>
      <c r="R75" s="156">
        <v>46</v>
      </c>
      <c r="S75" s="156">
        <v>23</v>
      </c>
      <c r="T75" s="156">
        <v>20</v>
      </c>
      <c r="U75" s="156">
        <v>9</v>
      </c>
      <c r="V75" s="156">
        <v>2</v>
      </c>
      <c r="W75" s="156">
        <v>2</v>
      </c>
      <c r="X75" s="156">
        <v>0</v>
      </c>
      <c r="Y75" s="156">
        <v>0</v>
      </c>
      <c r="Z75" s="156">
        <v>103</v>
      </c>
      <c r="AA75" s="156">
        <v>14</v>
      </c>
      <c r="AB75" s="66" t="s">
        <v>401</v>
      </c>
    </row>
    <row r="76" spans="1:28" s="62" customFormat="1" ht="20.25" customHeight="1">
      <c r="A76" s="58" t="s">
        <v>373</v>
      </c>
      <c r="B76" s="58"/>
      <c r="C76" s="58"/>
      <c r="D76" s="156">
        <v>2982</v>
      </c>
      <c r="E76" s="156">
        <v>188</v>
      </c>
      <c r="F76" s="156">
        <v>209</v>
      </c>
      <c r="G76" s="156">
        <v>209</v>
      </c>
      <c r="H76" s="156">
        <v>197</v>
      </c>
      <c r="I76" s="156">
        <v>212</v>
      </c>
      <c r="J76" s="156">
        <v>257</v>
      </c>
      <c r="K76" s="156">
        <v>275</v>
      </c>
      <c r="L76" s="156">
        <v>307</v>
      </c>
      <c r="M76" s="156">
        <v>276</v>
      </c>
      <c r="N76" s="156">
        <v>196</v>
      </c>
      <c r="O76" s="156">
        <v>153</v>
      </c>
      <c r="P76" s="156">
        <v>125</v>
      </c>
      <c r="Q76" s="156">
        <v>82</v>
      </c>
      <c r="R76" s="156">
        <v>62</v>
      </c>
      <c r="S76" s="156">
        <v>62</v>
      </c>
      <c r="T76" s="156">
        <v>16</v>
      </c>
      <c r="U76" s="156">
        <v>12</v>
      </c>
      <c r="V76" s="156">
        <v>8</v>
      </c>
      <c r="W76" s="156">
        <v>3</v>
      </c>
      <c r="X76" s="156">
        <v>2</v>
      </c>
      <c r="Y76" s="156">
        <v>0</v>
      </c>
      <c r="Z76" s="156">
        <v>90</v>
      </c>
      <c r="AA76" s="156">
        <v>41</v>
      </c>
      <c r="AB76" s="66" t="s">
        <v>412</v>
      </c>
    </row>
    <row r="77" spans="1:28" s="62" customFormat="1" ht="20.25" customHeight="1">
      <c r="A77" s="58" t="s">
        <v>10</v>
      </c>
      <c r="B77" s="58"/>
      <c r="C77" s="58"/>
      <c r="D77" s="156">
        <v>35479</v>
      </c>
      <c r="E77" s="156">
        <v>2269</v>
      </c>
      <c r="F77" s="156">
        <v>2597</v>
      </c>
      <c r="G77" s="156">
        <v>2816</v>
      </c>
      <c r="H77" s="156">
        <v>2456</v>
      </c>
      <c r="I77" s="156">
        <v>2543</v>
      </c>
      <c r="J77" s="156">
        <v>2996</v>
      </c>
      <c r="K77" s="156">
        <v>3153</v>
      </c>
      <c r="L77" s="156">
        <v>3627</v>
      </c>
      <c r="M77" s="156">
        <v>3372</v>
      </c>
      <c r="N77" s="156">
        <v>2403</v>
      </c>
      <c r="O77" s="156">
        <v>1841</v>
      </c>
      <c r="P77" s="156">
        <v>1280</v>
      </c>
      <c r="Q77" s="156">
        <v>955</v>
      </c>
      <c r="R77" s="156">
        <v>892</v>
      </c>
      <c r="S77" s="156">
        <v>662</v>
      </c>
      <c r="T77" s="156">
        <v>418</v>
      </c>
      <c r="U77" s="156">
        <v>209</v>
      </c>
      <c r="V77" s="156">
        <v>110</v>
      </c>
      <c r="W77" s="156">
        <v>43</v>
      </c>
      <c r="X77" s="156">
        <v>9</v>
      </c>
      <c r="Y77" s="156">
        <v>7</v>
      </c>
      <c r="Z77" s="156">
        <v>760</v>
      </c>
      <c r="AA77" s="156">
        <v>61</v>
      </c>
      <c r="AB77" s="66" t="s">
        <v>408</v>
      </c>
    </row>
    <row r="78" spans="1:28" s="61" customFormat="1" ht="20.25" customHeight="1">
      <c r="A78" s="67"/>
      <c r="B78" s="68" t="s">
        <v>309</v>
      </c>
      <c r="D78" s="155">
        <v>82543</v>
      </c>
      <c r="E78" s="155">
        <v>5673</v>
      </c>
      <c r="F78" s="155">
        <v>6361</v>
      </c>
      <c r="G78" s="155">
        <v>7304</v>
      </c>
      <c r="H78" s="155">
        <v>6018</v>
      </c>
      <c r="I78" s="155">
        <v>5504</v>
      </c>
      <c r="J78" s="155">
        <v>6629</v>
      </c>
      <c r="K78" s="155">
        <v>7074</v>
      </c>
      <c r="L78" s="155">
        <v>8341</v>
      </c>
      <c r="M78" s="155">
        <v>7982</v>
      </c>
      <c r="N78" s="155">
        <v>6344</v>
      </c>
      <c r="O78" s="155">
        <v>4727</v>
      </c>
      <c r="P78" s="155">
        <v>3184</v>
      </c>
      <c r="Q78" s="155">
        <v>2011</v>
      </c>
      <c r="R78" s="155">
        <v>1624</v>
      </c>
      <c r="S78" s="155">
        <v>1174</v>
      </c>
      <c r="T78" s="155">
        <v>631</v>
      </c>
      <c r="U78" s="155">
        <v>350</v>
      </c>
      <c r="V78" s="155">
        <v>149</v>
      </c>
      <c r="W78" s="155">
        <v>48</v>
      </c>
      <c r="X78" s="155">
        <v>17</v>
      </c>
      <c r="Y78" s="155">
        <v>13</v>
      </c>
      <c r="Z78" s="155">
        <v>920</v>
      </c>
      <c r="AA78" s="155">
        <v>465</v>
      </c>
      <c r="AB78" s="65" t="s">
        <v>384</v>
      </c>
    </row>
    <row r="79" spans="1:28" s="62" customFormat="1" ht="20.25" customHeight="1">
      <c r="A79" s="58" t="s">
        <v>310</v>
      </c>
      <c r="B79" s="69"/>
      <c r="C79" s="70"/>
      <c r="D79" s="156">
        <v>3604</v>
      </c>
      <c r="E79" s="156">
        <v>221</v>
      </c>
      <c r="F79" s="156">
        <v>245</v>
      </c>
      <c r="G79" s="156">
        <v>309</v>
      </c>
      <c r="H79" s="156">
        <v>264</v>
      </c>
      <c r="I79" s="156">
        <v>265</v>
      </c>
      <c r="J79" s="156">
        <v>293</v>
      </c>
      <c r="K79" s="156">
        <v>287</v>
      </c>
      <c r="L79" s="156">
        <v>323</v>
      </c>
      <c r="M79" s="156">
        <v>292</v>
      </c>
      <c r="N79" s="156">
        <v>283</v>
      </c>
      <c r="O79" s="156">
        <v>200</v>
      </c>
      <c r="P79" s="157">
        <v>125</v>
      </c>
      <c r="Q79" s="156">
        <v>86</v>
      </c>
      <c r="R79" s="158">
        <v>91</v>
      </c>
      <c r="S79" s="156">
        <v>67</v>
      </c>
      <c r="T79" s="156">
        <v>34</v>
      </c>
      <c r="U79" s="156">
        <v>17</v>
      </c>
      <c r="V79" s="156">
        <v>11</v>
      </c>
      <c r="W79" s="156">
        <v>5</v>
      </c>
      <c r="X79" s="156">
        <v>2</v>
      </c>
      <c r="Y79" s="156">
        <v>3</v>
      </c>
      <c r="Z79" s="156">
        <v>159</v>
      </c>
      <c r="AA79" s="156">
        <v>22</v>
      </c>
      <c r="AB79" s="66" t="s">
        <v>415</v>
      </c>
    </row>
    <row r="80" spans="1:28" s="62" customFormat="1" ht="20.25" customHeight="1">
      <c r="A80" s="90" t="s">
        <v>10</v>
      </c>
      <c r="B80" s="70"/>
      <c r="C80" s="70"/>
      <c r="D80" s="156">
        <v>78939</v>
      </c>
      <c r="E80" s="156">
        <v>5452</v>
      </c>
      <c r="F80" s="157">
        <v>6116</v>
      </c>
      <c r="G80" s="156">
        <v>6995</v>
      </c>
      <c r="H80" s="159">
        <v>5754</v>
      </c>
      <c r="I80" s="156">
        <v>5239</v>
      </c>
      <c r="J80" s="159">
        <v>6336</v>
      </c>
      <c r="K80" s="156">
        <v>6787</v>
      </c>
      <c r="L80" s="159">
        <v>8018</v>
      </c>
      <c r="M80" s="156">
        <v>7690</v>
      </c>
      <c r="N80" s="159">
        <v>6061</v>
      </c>
      <c r="O80" s="156">
        <v>4527</v>
      </c>
      <c r="P80" s="159">
        <v>3059</v>
      </c>
      <c r="Q80" s="156">
        <v>1925</v>
      </c>
      <c r="R80" s="159">
        <v>1533</v>
      </c>
      <c r="S80" s="156">
        <v>1107</v>
      </c>
      <c r="T80" s="159">
        <v>597</v>
      </c>
      <c r="U80" s="156">
        <v>333</v>
      </c>
      <c r="V80" s="159">
        <v>138</v>
      </c>
      <c r="W80" s="156">
        <v>43</v>
      </c>
      <c r="X80" s="159">
        <v>15</v>
      </c>
      <c r="Y80" s="156">
        <v>10</v>
      </c>
      <c r="Z80" s="159">
        <v>761</v>
      </c>
      <c r="AA80" s="156">
        <v>443</v>
      </c>
      <c r="AB80" s="66" t="s">
        <v>408</v>
      </c>
    </row>
    <row r="81" spans="1:28" s="71" customFormat="1" ht="20.25" customHeight="1"/>
    <row r="82" spans="1:28" s="61" customFormat="1" ht="20.25" customHeight="1">
      <c r="A82" s="112" t="s">
        <v>480</v>
      </c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75"/>
      <c r="M82" s="75"/>
      <c r="N82" s="75"/>
      <c r="O82" s="75"/>
      <c r="P82" s="75"/>
      <c r="Q82" s="75"/>
      <c r="R82" s="75"/>
      <c r="S82" s="75"/>
      <c r="T82" s="122"/>
      <c r="U82" s="122"/>
      <c r="V82" s="122"/>
      <c r="W82" s="122"/>
      <c r="X82" s="122"/>
      <c r="Y82" s="122"/>
      <c r="Z82" s="122"/>
      <c r="AA82" s="122"/>
      <c r="AB82" s="123"/>
    </row>
    <row r="83" spans="1:28" s="55" customFormat="1" ht="24" customHeight="1">
      <c r="A83" s="120" t="s">
        <v>481</v>
      </c>
      <c r="B83" s="121"/>
      <c r="C83" s="121"/>
      <c r="D83" s="121"/>
      <c r="E83" s="121"/>
      <c r="F83" s="121"/>
      <c r="G83" s="121"/>
      <c r="H83" s="121"/>
      <c r="I83" s="121"/>
      <c r="J83" s="121"/>
      <c r="K83" s="121"/>
      <c r="L83" s="121"/>
      <c r="M83" s="78"/>
      <c r="N83" s="78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114"/>
      <c r="Z83" s="114"/>
      <c r="AA83" s="114"/>
      <c r="AB83" s="115"/>
    </row>
    <row r="84" spans="1:28" s="55" customFormat="1" ht="9.75" customHeight="1">
      <c r="A84" s="91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2"/>
      <c r="P84" s="92"/>
      <c r="Q84" s="92"/>
      <c r="R84" s="92"/>
      <c r="S84" s="92"/>
      <c r="T84" s="53"/>
      <c r="U84" s="53"/>
      <c r="V84" s="75"/>
      <c r="W84" s="75"/>
      <c r="X84" s="75"/>
      <c r="Y84" s="54"/>
      <c r="Z84" s="54"/>
      <c r="AA84" s="81"/>
      <c r="AB84" s="56"/>
    </row>
    <row r="85" spans="1:28" s="82" customFormat="1" ht="20.25" customHeight="1">
      <c r="A85" s="369" t="s">
        <v>406</v>
      </c>
      <c r="B85" s="369"/>
      <c r="C85" s="370"/>
      <c r="D85" s="100"/>
      <c r="E85" s="367" t="s">
        <v>59</v>
      </c>
      <c r="F85" s="367"/>
      <c r="G85" s="367"/>
      <c r="H85" s="367"/>
      <c r="I85" s="367"/>
      <c r="J85" s="367"/>
      <c r="K85" s="367"/>
      <c r="L85" s="367"/>
      <c r="M85" s="367"/>
      <c r="N85" s="367"/>
      <c r="O85" s="367"/>
      <c r="P85" s="367"/>
      <c r="Q85" s="367"/>
      <c r="R85" s="367"/>
      <c r="S85" s="367"/>
      <c r="T85" s="367"/>
      <c r="U85" s="367"/>
      <c r="V85" s="367"/>
      <c r="W85" s="367"/>
      <c r="X85" s="367"/>
      <c r="Y85" s="367"/>
      <c r="Z85" s="367"/>
      <c r="AA85" s="368"/>
      <c r="AB85" s="362" t="s">
        <v>48</v>
      </c>
    </row>
    <row r="86" spans="1:28" s="82" customFormat="1" ht="17.25" customHeight="1">
      <c r="A86" s="371"/>
      <c r="B86" s="371"/>
      <c r="C86" s="372"/>
      <c r="D86" s="102"/>
      <c r="E86" s="379" t="s">
        <v>17</v>
      </c>
      <c r="F86" s="379" t="s">
        <v>18</v>
      </c>
      <c r="G86" s="379" t="s">
        <v>19</v>
      </c>
      <c r="H86" s="379" t="s">
        <v>20</v>
      </c>
      <c r="I86" s="379" t="s">
        <v>21</v>
      </c>
      <c r="J86" s="379" t="s">
        <v>22</v>
      </c>
      <c r="K86" s="379" t="s">
        <v>23</v>
      </c>
      <c r="L86" s="379" t="s">
        <v>24</v>
      </c>
      <c r="M86" s="379" t="s">
        <v>25</v>
      </c>
      <c r="N86" s="379" t="s">
        <v>26</v>
      </c>
      <c r="O86" s="379" t="s">
        <v>27</v>
      </c>
      <c r="P86" s="379" t="s">
        <v>28</v>
      </c>
      <c r="Q86" s="379" t="s">
        <v>29</v>
      </c>
      <c r="R86" s="379" t="s">
        <v>30</v>
      </c>
      <c r="S86" s="379" t="s">
        <v>31</v>
      </c>
      <c r="T86" s="379" t="s">
        <v>32</v>
      </c>
      <c r="U86" s="379" t="s">
        <v>33</v>
      </c>
      <c r="V86" s="385" t="s">
        <v>381</v>
      </c>
      <c r="W86" s="385" t="s">
        <v>382</v>
      </c>
      <c r="X86" s="385" t="s">
        <v>383</v>
      </c>
      <c r="Y86" s="102" t="s">
        <v>387</v>
      </c>
      <c r="Z86" s="102"/>
      <c r="AA86" s="320" t="s">
        <v>389</v>
      </c>
      <c r="AB86" s="363"/>
    </row>
    <row r="87" spans="1:28" s="82" customFormat="1" ht="17.25" customHeight="1">
      <c r="A87" s="371"/>
      <c r="B87" s="371"/>
      <c r="C87" s="372"/>
      <c r="D87" s="102" t="s">
        <v>5</v>
      </c>
      <c r="E87" s="380"/>
      <c r="F87" s="380"/>
      <c r="G87" s="380"/>
      <c r="H87" s="380"/>
      <c r="I87" s="380"/>
      <c r="J87" s="380"/>
      <c r="K87" s="380"/>
      <c r="L87" s="380"/>
      <c r="M87" s="380"/>
      <c r="N87" s="380"/>
      <c r="O87" s="380"/>
      <c r="P87" s="380"/>
      <c r="Q87" s="380"/>
      <c r="R87" s="380"/>
      <c r="S87" s="380"/>
      <c r="T87" s="380"/>
      <c r="U87" s="380"/>
      <c r="V87" s="382"/>
      <c r="W87" s="382"/>
      <c r="X87" s="382"/>
      <c r="Y87" s="102" t="s">
        <v>34</v>
      </c>
      <c r="Z87" s="102" t="s">
        <v>211</v>
      </c>
      <c r="AA87" s="320" t="s">
        <v>36</v>
      </c>
      <c r="AB87" s="363"/>
    </row>
    <row r="88" spans="1:28" s="82" customFormat="1" ht="17.25" customHeight="1">
      <c r="A88" s="371"/>
      <c r="B88" s="371"/>
      <c r="C88" s="372"/>
      <c r="D88" s="102" t="s">
        <v>11</v>
      </c>
      <c r="E88" s="380"/>
      <c r="F88" s="380"/>
      <c r="G88" s="380"/>
      <c r="H88" s="380"/>
      <c r="I88" s="380"/>
      <c r="J88" s="380"/>
      <c r="K88" s="380"/>
      <c r="L88" s="380"/>
      <c r="M88" s="380"/>
      <c r="N88" s="380"/>
      <c r="O88" s="380"/>
      <c r="P88" s="380"/>
      <c r="Q88" s="380"/>
      <c r="R88" s="380"/>
      <c r="S88" s="380"/>
      <c r="T88" s="380"/>
      <c r="U88" s="380"/>
      <c r="V88" s="382"/>
      <c r="W88" s="382"/>
      <c r="X88" s="382"/>
      <c r="Y88" s="102" t="s">
        <v>388</v>
      </c>
      <c r="Z88" s="102" t="s">
        <v>379</v>
      </c>
      <c r="AA88" s="320" t="s">
        <v>37</v>
      </c>
      <c r="AB88" s="363"/>
    </row>
    <row r="89" spans="1:28" s="82" customFormat="1" ht="17.25" customHeight="1">
      <c r="A89" s="373"/>
      <c r="B89" s="373"/>
      <c r="C89" s="374"/>
      <c r="D89" s="106"/>
      <c r="E89" s="381"/>
      <c r="F89" s="381"/>
      <c r="G89" s="381"/>
      <c r="H89" s="381"/>
      <c r="I89" s="381"/>
      <c r="J89" s="381"/>
      <c r="K89" s="381"/>
      <c r="L89" s="381"/>
      <c r="M89" s="381"/>
      <c r="N89" s="381"/>
      <c r="O89" s="381"/>
      <c r="P89" s="381"/>
      <c r="Q89" s="381"/>
      <c r="R89" s="381"/>
      <c r="S89" s="381"/>
      <c r="T89" s="381"/>
      <c r="U89" s="381"/>
      <c r="V89" s="386"/>
      <c r="W89" s="386"/>
      <c r="X89" s="386"/>
      <c r="Y89" s="106" t="s">
        <v>35</v>
      </c>
      <c r="Z89" s="109"/>
      <c r="AA89" s="321" t="s">
        <v>38</v>
      </c>
      <c r="AB89" s="364"/>
    </row>
    <row r="90" spans="1:28" s="61" customFormat="1" ht="24" customHeight="1">
      <c r="A90" s="82"/>
      <c r="B90" s="49" t="s">
        <v>311</v>
      </c>
      <c r="D90" s="160">
        <v>101408</v>
      </c>
      <c r="E90" s="160">
        <v>6417</v>
      </c>
      <c r="F90" s="160">
        <v>7215</v>
      </c>
      <c r="G90" s="160">
        <v>8212</v>
      </c>
      <c r="H90" s="160">
        <v>7288</v>
      </c>
      <c r="I90" s="160">
        <v>7726</v>
      </c>
      <c r="J90" s="160">
        <v>9035</v>
      </c>
      <c r="K90" s="160">
        <v>8905</v>
      </c>
      <c r="L90" s="160">
        <v>8870</v>
      </c>
      <c r="M90" s="160">
        <v>8505</v>
      </c>
      <c r="N90" s="160">
        <v>7496</v>
      </c>
      <c r="O90" s="160">
        <v>6411</v>
      </c>
      <c r="P90" s="160">
        <v>4742</v>
      </c>
      <c r="Q90" s="160">
        <v>3206</v>
      </c>
      <c r="R90" s="160">
        <v>2273</v>
      </c>
      <c r="S90" s="160">
        <v>1468</v>
      </c>
      <c r="T90" s="160">
        <v>840</v>
      </c>
      <c r="U90" s="160">
        <v>439</v>
      </c>
      <c r="V90" s="160">
        <v>201</v>
      </c>
      <c r="W90" s="160">
        <v>75</v>
      </c>
      <c r="X90" s="160">
        <v>45</v>
      </c>
      <c r="Y90" s="160">
        <v>54</v>
      </c>
      <c r="Z90" s="160">
        <v>1489</v>
      </c>
      <c r="AA90" s="160">
        <v>496</v>
      </c>
      <c r="AB90" s="83" t="s">
        <v>380</v>
      </c>
    </row>
    <row r="91" spans="1:28" s="62" customFormat="1" ht="24" customHeight="1">
      <c r="A91" s="58" t="s">
        <v>312</v>
      </c>
      <c r="B91" s="58"/>
      <c r="C91" s="58"/>
      <c r="D91" s="161">
        <v>5784</v>
      </c>
      <c r="E91" s="161">
        <v>286</v>
      </c>
      <c r="F91" s="161">
        <v>1030</v>
      </c>
      <c r="G91" s="161">
        <v>984</v>
      </c>
      <c r="H91" s="161">
        <v>373</v>
      </c>
      <c r="I91" s="161">
        <v>331</v>
      </c>
      <c r="J91" s="161">
        <v>342</v>
      </c>
      <c r="K91" s="161">
        <v>350</v>
      </c>
      <c r="L91" s="161">
        <v>376</v>
      </c>
      <c r="M91" s="161">
        <v>324</v>
      </c>
      <c r="N91" s="161">
        <v>358</v>
      </c>
      <c r="O91" s="161">
        <v>304</v>
      </c>
      <c r="P91" s="161">
        <v>191</v>
      </c>
      <c r="Q91" s="161">
        <v>139</v>
      </c>
      <c r="R91" s="161">
        <v>112</v>
      </c>
      <c r="S91" s="161">
        <v>73</v>
      </c>
      <c r="T91" s="161">
        <v>49</v>
      </c>
      <c r="U91" s="161">
        <v>21</v>
      </c>
      <c r="V91" s="161">
        <v>8</v>
      </c>
      <c r="W91" s="161">
        <v>4</v>
      </c>
      <c r="X91" s="161">
        <v>2</v>
      </c>
      <c r="Y91" s="161">
        <v>0</v>
      </c>
      <c r="Z91" s="161">
        <v>92</v>
      </c>
      <c r="AA91" s="161">
        <v>35</v>
      </c>
      <c r="AB91" s="84" t="s">
        <v>395</v>
      </c>
    </row>
    <row r="92" spans="1:28" s="62" customFormat="1" ht="24" customHeight="1">
      <c r="A92" s="58" t="s">
        <v>313</v>
      </c>
      <c r="B92" s="58"/>
      <c r="C92" s="58"/>
      <c r="D92" s="161">
        <v>37261</v>
      </c>
      <c r="E92" s="161">
        <v>2424</v>
      </c>
      <c r="F92" s="161">
        <v>2464</v>
      </c>
      <c r="G92" s="161">
        <v>2913</v>
      </c>
      <c r="H92" s="161">
        <v>2753</v>
      </c>
      <c r="I92" s="161">
        <v>2949</v>
      </c>
      <c r="J92" s="161">
        <v>3475</v>
      </c>
      <c r="K92" s="161">
        <v>3425</v>
      </c>
      <c r="L92" s="161">
        <v>3311</v>
      </c>
      <c r="M92" s="161">
        <v>3117</v>
      </c>
      <c r="N92" s="161">
        <v>2748</v>
      </c>
      <c r="O92" s="161">
        <v>2375</v>
      </c>
      <c r="P92" s="161">
        <v>1729</v>
      </c>
      <c r="Q92" s="161">
        <v>1098</v>
      </c>
      <c r="R92" s="161">
        <v>776</v>
      </c>
      <c r="S92" s="161">
        <v>425</v>
      </c>
      <c r="T92" s="161">
        <v>270</v>
      </c>
      <c r="U92" s="161">
        <v>113</v>
      </c>
      <c r="V92" s="161">
        <v>56</v>
      </c>
      <c r="W92" s="161">
        <v>16</v>
      </c>
      <c r="X92" s="161">
        <v>6</v>
      </c>
      <c r="Y92" s="161">
        <v>0</v>
      </c>
      <c r="Z92" s="161">
        <v>616</v>
      </c>
      <c r="AA92" s="161">
        <v>202</v>
      </c>
      <c r="AB92" s="84" t="s">
        <v>413</v>
      </c>
    </row>
    <row r="93" spans="1:28" s="62" customFormat="1" ht="24" customHeight="1">
      <c r="A93" s="58" t="s">
        <v>314</v>
      </c>
      <c r="B93" s="58"/>
      <c r="C93" s="58"/>
      <c r="D93" s="161">
        <v>39508</v>
      </c>
      <c r="E93" s="161">
        <v>2560</v>
      </c>
      <c r="F93" s="161">
        <v>2720</v>
      </c>
      <c r="G93" s="161">
        <v>3006</v>
      </c>
      <c r="H93" s="161">
        <v>2794</v>
      </c>
      <c r="I93" s="161">
        <v>2954</v>
      </c>
      <c r="J93" s="161">
        <v>3505</v>
      </c>
      <c r="K93" s="161">
        <v>3497</v>
      </c>
      <c r="L93" s="161">
        <v>3570</v>
      </c>
      <c r="M93" s="161">
        <v>3401</v>
      </c>
      <c r="N93" s="161">
        <v>2881</v>
      </c>
      <c r="O93" s="161">
        <v>2502</v>
      </c>
      <c r="P93" s="161">
        <v>1856</v>
      </c>
      <c r="Q93" s="161">
        <v>1274</v>
      </c>
      <c r="R93" s="161">
        <v>891</v>
      </c>
      <c r="S93" s="161">
        <v>578</v>
      </c>
      <c r="T93" s="161">
        <v>334</v>
      </c>
      <c r="U93" s="161">
        <v>181</v>
      </c>
      <c r="V93" s="161">
        <v>77</v>
      </c>
      <c r="W93" s="161">
        <v>41</v>
      </c>
      <c r="X93" s="161">
        <v>22</v>
      </c>
      <c r="Y93" s="161">
        <v>35</v>
      </c>
      <c r="Z93" s="161">
        <v>608</v>
      </c>
      <c r="AA93" s="161">
        <v>221</v>
      </c>
      <c r="AB93" s="84" t="s">
        <v>396</v>
      </c>
    </row>
    <row r="94" spans="1:28" s="62" customFormat="1" ht="24" customHeight="1">
      <c r="A94" s="58" t="s">
        <v>10</v>
      </c>
      <c r="B94" s="58"/>
      <c r="C94" s="58"/>
      <c r="D94" s="161">
        <v>18855</v>
      </c>
      <c r="E94" s="161">
        <v>1147</v>
      </c>
      <c r="F94" s="161">
        <v>1001</v>
      </c>
      <c r="G94" s="161">
        <v>1309</v>
      </c>
      <c r="H94" s="161">
        <v>1368</v>
      </c>
      <c r="I94" s="161">
        <v>1492</v>
      </c>
      <c r="J94" s="161">
        <v>1713</v>
      </c>
      <c r="K94" s="161">
        <v>1633</v>
      </c>
      <c r="L94" s="161">
        <v>1613</v>
      </c>
      <c r="M94" s="161">
        <v>1663</v>
      </c>
      <c r="N94" s="161">
        <v>1509</v>
      </c>
      <c r="O94" s="161">
        <v>1230</v>
      </c>
      <c r="P94" s="161">
        <v>966</v>
      </c>
      <c r="Q94" s="161">
        <v>695</v>
      </c>
      <c r="R94" s="161">
        <v>494</v>
      </c>
      <c r="S94" s="161">
        <v>392</v>
      </c>
      <c r="T94" s="161">
        <v>187</v>
      </c>
      <c r="U94" s="161">
        <v>124</v>
      </c>
      <c r="V94" s="161">
        <v>60</v>
      </c>
      <c r="W94" s="161">
        <v>14</v>
      </c>
      <c r="X94" s="161">
        <v>15</v>
      </c>
      <c r="Y94" s="161">
        <v>19</v>
      </c>
      <c r="Z94" s="161">
        <v>173</v>
      </c>
      <c r="AA94" s="161">
        <v>38</v>
      </c>
      <c r="AB94" s="84" t="s">
        <v>408</v>
      </c>
    </row>
    <row r="95" spans="1:28" s="61" customFormat="1" ht="24" customHeight="1">
      <c r="A95" s="82"/>
      <c r="B95" s="82" t="s">
        <v>315</v>
      </c>
      <c r="D95" s="160">
        <v>51256</v>
      </c>
      <c r="E95" s="160">
        <v>3503</v>
      </c>
      <c r="F95" s="160">
        <v>3581</v>
      </c>
      <c r="G95" s="160">
        <v>3865</v>
      </c>
      <c r="H95" s="160">
        <v>3595</v>
      </c>
      <c r="I95" s="160">
        <v>3765</v>
      </c>
      <c r="J95" s="160">
        <v>4582</v>
      </c>
      <c r="K95" s="160">
        <v>4738</v>
      </c>
      <c r="L95" s="160">
        <v>4937</v>
      </c>
      <c r="M95" s="160">
        <v>4775</v>
      </c>
      <c r="N95" s="160">
        <v>3887</v>
      </c>
      <c r="O95" s="160">
        <v>3139</v>
      </c>
      <c r="P95" s="160">
        <v>1989</v>
      </c>
      <c r="Q95" s="160">
        <v>1277</v>
      </c>
      <c r="R95" s="160">
        <v>1004</v>
      </c>
      <c r="S95" s="160">
        <v>748</v>
      </c>
      <c r="T95" s="160">
        <v>402</v>
      </c>
      <c r="U95" s="160">
        <v>182</v>
      </c>
      <c r="V95" s="160">
        <v>79</v>
      </c>
      <c r="W95" s="160">
        <v>33</v>
      </c>
      <c r="X95" s="160">
        <v>11</v>
      </c>
      <c r="Y95" s="160">
        <v>8</v>
      </c>
      <c r="Z95" s="160">
        <v>1076</v>
      </c>
      <c r="AA95" s="160">
        <v>80</v>
      </c>
      <c r="AB95" s="83" t="s">
        <v>340</v>
      </c>
    </row>
    <row r="96" spans="1:28" s="62" customFormat="1" ht="24" customHeight="1">
      <c r="A96" s="58" t="s">
        <v>316</v>
      </c>
      <c r="B96" s="58"/>
      <c r="C96" s="58"/>
      <c r="D96" s="161">
        <v>6847</v>
      </c>
      <c r="E96" s="161">
        <v>502</v>
      </c>
      <c r="F96" s="161">
        <v>526</v>
      </c>
      <c r="G96" s="161">
        <v>550</v>
      </c>
      <c r="H96" s="161">
        <v>531</v>
      </c>
      <c r="I96" s="161">
        <v>524</v>
      </c>
      <c r="J96" s="161">
        <v>614</v>
      </c>
      <c r="K96" s="161">
        <v>624</v>
      </c>
      <c r="L96" s="161">
        <v>585</v>
      </c>
      <c r="M96" s="161">
        <v>590</v>
      </c>
      <c r="N96" s="161">
        <v>537</v>
      </c>
      <c r="O96" s="161">
        <v>408</v>
      </c>
      <c r="P96" s="161">
        <v>266</v>
      </c>
      <c r="Q96" s="161">
        <v>179</v>
      </c>
      <c r="R96" s="161">
        <v>125</v>
      </c>
      <c r="S96" s="161">
        <v>84</v>
      </c>
      <c r="T96" s="161">
        <v>49</v>
      </c>
      <c r="U96" s="161">
        <v>23</v>
      </c>
      <c r="V96" s="161">
        <v>7</v>
      </c>
      <c r="W96" s="161">
        <v>2</v>
      </c>
      <c r="X96" s="161">
        <v>0</v>
      </c>
      <c r="Y96" s="161">
        <v>0</v>
      </c>
      <c r="Z96" s="161">
        <v>103</v>
      </c>
      <c r="AA96" s="161">
        <v>18</v>
      </c>
      <c r="AB96" s="84" t="s">
        <v>397</v>
      </c>
    </row>
    <row r="97" spans="1:28" s="62" customFormat="1" ht="24" customHeight="1">
      <c r="A97" s="58" t="s">
        <v>317</v>
      </c>
      <c r="B97" s="58"/>
      <c r="C97" s="58"/>
      <c r="D97" s="161">
        <v>7421</v>
      </c>
      <c r="E97" s="161">
        <v>500</v>
      </c>
      <c r="F97" s="161">
        <v>509</v>
      </c>
      <c r="G97" s="161">
        <v>543</v>
      </c>
      <c r="H97" s="161">
        <v>583</v>
      </c>
      <c r="I97" s="161">
        <v>529</v>
      </c>
      <c r="J97" s="161">
        <v>678</v>
      </c>
      <c r="K97" s="161">
        <v>667</v>
      </c>
      <c r="L97" s="161">
        <v>696</v>
      </c>
      <c r="M97" s="161">
        <v>719</v>
      </c>
      <c r="N97" s="161">
        <v>539</v>
      </c>
      <c r="O97" s="161">
        <v>443</v>
      </c>
      <c r="P97" s="161">
        <v>279</v>
      </c>
      <c r="Q97" s="161">
        <v>199</v>
      </c>
      <c r="R97" s="161">
        <v>179</v>
      </c>
      <c r="S97" s="161">
        <v>120</v>
      </c>
      <c r="T97" s="161">
        <v>82</v>
      </c>
      <c r="U97" s="161">
        <v>34</v>
      </c>
      <c r="V97" s="161">
        <v>14</v>
      </c>
      <c r="W97" s="161">
        <v>8</v>
      </c>
      <c r="X97" s="161">
        <v>3</v>
      </c>
      <c r="Y97" s="161">
        <v>4</v>
      </c>
      <c r="Z97" s="161">
        <v>81</v>
      </c>
      <c r="AA97" s="161">
        <v>12</v>
      </c>
      <c r="AB97" s="84" t="s">
        <v>398</v>
      </c>
    </row>
    <row r="98" spans="1:28" s="62" customFormat="1" ht="24" customHeight="1">
      <c r="A98" s="58" t="s">
        <v>10</v>
      </c>
      <c r="B98" s="58"/>
      <c r="C98" s="58"/>
      <c r="D98" s="161">
        <v>36988</v>
      </c>
      <c r="E98" s="161">
        <v>2501</v>
      </c>
      <c r="F98" s="161">
        <v>2546</v>
      </c>
      <c r="G98" s="161">
        <v>2772</v>
      </c>
      <c r="H98" s="161">
        <v>2481</v>
      </c>
      <c r="I98" s="161">
        <v>2712</v>
      </c>
      <c r="J98" s="161">
        <v>3290</v>
      </c>
      <c r="K98" s="161">
        <v>3447</v>
      </c>
      <c r="L98" s="161">
        <v>3656</v>
      </c>
      <c r="M98" s="161">
        <v>3466</v>
      </c>
      <c r="N98" s="161">
        <v>2811</v>
      </c>
      <c r="O98" s="161">
        <v>2288</v>
      </c>
      <c r="P98" s="161">
        <v>1444</v>
      </c>
      <c r="Q98" s="161">
        <v>899</v>
      </c>
      <c r="R98" s="161">
        <v>700</v>
      </c>
      <c r="S98" s="161">
        <v>544</v>
      </c>
      <c r="T98" s="161">
        <v>271</v>
      </c>
      <c r="U98" s="161">
        <v>125</v>
      </c>
      <c r="V98" s="161">
        <v>58</v>
      </c>
      <c r="W98" s="161">
        <v>23</v>
      </c>
      <c r="X98" s="161">
        <v>8</v>
      </c>
      <c r="Y98" s="161">
        <v>4</v>
      </c>
      <c r="Z98" s="161">
        <v>892</v>
      </c>
      <c r="AA98" s="161">
        <v>50</v>
      </c>
      <c r="AB98" s="66" t="s">
        <v>408</v>
      </c>
    </row>
    <row r="99" spans="1:28" s="61" customFormat="1" ht="24" customHeight="1">
      <c r="A99" s="82"/>
      <c r="B99" s="82" t="s">
        <v>318</v>
      </c>
      <c r="D99" s="160">
        <v>28408</v>
      </c>
      <c r="E99" s="160">
        <v>2042</v>
      </c>
      <c r="F99" s="160">
        <v>2226</v>
      </c>
      <c r="G99" s="160">
        <v>2402</v>
      </c>
      <c r="H99" s="160">
        <v>1934</v>
      </c>
      <c r="I99" s="160">
        <v>2048</v>
      </c>
      <c r="J99" s="160">
        <v>2290</v>
      </c>
      <c r="K99" s="160">
        <v>2676</v>
      </c>
      <c r="L99" s="160">
        <v>3320</v>
      </c>
      <c r="M99" s="160">
        <v>2976</v>
      </c>
      <c r="N99" s="160">
        <v>2052</v>
      </c>
      <c r="O99" s="160">
        <v>1430</v>
      </c>
      <c r="P99" s="160">
        <v>891</v>
      </c>
      <c r="Q99" s="160">
        <v>574</v>
      </c>
      <c r="R99" s="160">
        <v>493</v>
      </c>
      <c r="S99" s="160">
        <v>375</v>
      </c>
      <c r="T99" s="160">
        <v>233</v>
      </c>
      <c r="U99" s="160">
        <v>89</v>
      </c>
      <c r="V99" s="160">
        <v>49</v>
      </c>
      <c r="W99" s="160">
        <v>17</v>
      </c>
      <c r="X99" s="160">
        <v>6</v>
      </c>
      <c r="Y99" s="160">
        <v>7</v>
      </c>
      <c r="Z99" s="160">
        <v>221</v>
      </c>
      <c r="AA99" s="160">
        <v>57</v>
      </c>
      <c r="AB99" s="65" t="s">
        <v>351</v>
      </c>
    </row>
    <row r="100" spans="1:28" s="62" customFormat="1" ht="24" customHeight="1">
      <c r="A100" s="58" t="s">
        <v>372</v>
      </c>
      <c r="B100" s="58"/>
      <c r="C100" s="58"/>
      <c r="D100" s="161">
        <v>9129</v>
      </c>
      <c r="E100" s="161">
        <v>678</v>
      </c>
      <c r="F100" s="161">
        <v>752</v>
      </c>
      <c r="G100" s="161">
        <v>771</v>
      </c>
      <c r="H100" s="161">
        <v>587</v>
      </c>
      <c r="I100" s="161">
        <v>598</v>
      </c>
      <c r="J100" s="161">
        <v>794</v>
      </c>
      <c r="K100" s="161">
        <v>941</v>
      </c>
      <c r="L100" s="161">
        <v>1128</v>
      </c>
      <c r="M100" s="161">
        <v>899</v>
      </c>
      <c r="N100" s="161">
        <v>692</v>
      </c>
      <c r="O100" s="161">
        <v>452</v>
      </c>
      <c r="P100" s="161">
        <v>278</v>
      </c>
      <c r="Q100" s="161">
        <v>157</v>
      </c>
      <c r="R100" s="161">
        <v>107</v>
      </c>
      <c r="S100" s="161">
        <v>70</v>
      </c>
      <c r="T100" s="161">
        <v>39</v>
      </c>
      <c r="U100" s="161">
        <v>10</v>
      </c>
      <c r="V100" s="161">
        <v>5</v>
      </c>
      <c r="W100" s="161">
        <v>2</v>
      </c>
      <c r="X100" s="161">
        <v>1</v>
      </c>
      <c r="Y100" s="161">
        <v>1</v>
      </c>
      <c r="Z100" s="161">
        <v>137</v>
      </c>
      <c r="AA100" s="161">
        <v>30</v>
      </c>
      <c r="AB100" s="66" t="s">
        <v>399</v>
      </c>
    </row>
    <row r="101" spans="1:28" s="62" customFormat="1" ht="24" customHeight="1">
      <c r="A101" s="58" t="s">
        <v>10</v>
      </c>
      <c r="B101" s="58"/>
      <c r="C101" s="58"/>
      <c r="D101" s="161">
        <v>19279</v>
      </c>
      <c r="E101" s="161">
        <v>1364</v>
      </c>
      <c r="F101" s="161">
        <v>1474</v>
      </c>
      <c r="G101" s="161">
        <v>1631</v>
      </c>
      <c r="H101" s="161">
        <v>1347</v>
      </c>
      <c r="I101" s="161">
        <v>1450</v>
      </c>
      <c r="J101" s="161">
        <v>1496</v>
      </c>
      <c r="K101" s="161">
        <v>1735</v>
      </c>
      <c r="L101" s="161">
        <v>2192</v>
      </c>
      <c r="M101" s="161">
        <v>2077</v>
      </c>
      <c r="N101" s="161">
        <v>1360</v>
      </c>
      <c r="O101" s="161">
        <v>978</v>
      </c>
      <c r="P101" s="161">
        <v>613</v>
      </c>
      <c r="Q101" s="161">
        <v>417</v>
      </c>
      <c r="R101" s="161">
        <v>386</v>
      </c>
      <c r="S101" s="161">
        <v>305</v>
      </c>
      <c r="T101" s="161">
        <v>194</v>
      </c>
      <c r="U101" s="161">
        <v>79</v>
      </c>
      <c r="V101" s="161">
        <v>44</v>
      </c>
      <c r="W101" s="161">
        <v>15</v>
      </c>
      <c r="X101" s="161">
        <v>5</v>
      </c>
      <c r="Y101" s="161">
        <v>6</v>
      </c>
      <c r="Z101" s="161">
        <v>84</v>
      </c>
      <c r="AA101" s="161">
        <v>27</v>
      </c>
      <c r="AB101" s="66" t="s">
        <v>408</v>
      </c>
    </row>
    <row r="102" spans="1:28" s="71" customFormat="1" ht="24" customHeight="1"/>
    <row r="103" spans="1:28" s="71" customFormat="1" ht="24" customHeight="1"/>
    <row r="104" spans="1:28" s="62" customFormat="1" ht="24" customHeight="1">
      <c r="A104" s="72"/>
      <c r="B104" s="72"/>
      <c r="C104" s="72"/>
      <c r="D104" s="72"/>
      <c r="E104" s="73"/>
      <c r="F104" s="73"/>
      <c r="G104" s="73"/>
      <c r="H104" s="73"/>
      <c r="I104" s="73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52"/>
      <c r="Z104" s="52"/>
      <c r="AA104" s="52"/>
      <c r="AB104" s="85"/>
    </row>
    <row r="105" spans="1:28" s="62" customFormat="1" ht="24" customHeight="1">
      <c r="A105" s="72"/>
      <c r="B105" s="72"/>
      <c r="C105" s="72"/>
      <c r="D105" s="72"/>
      <c r="E105" s="73"/>
      <c r="F105" s="73"/>
      <c r="G105" s="73"/>
      <c r="H105" s="73"/>
      <c r="I105" s="73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52"/>
      <c r="Z105" s="52"/>
      <c r="AA105" s="52"/>
      <c r="AB105" s="85"/>
    </row>
    <row r="106" spans="1:28" s="62" customFormat="1" ht="24" customHeight="1">
      <c r="A106" s="72"/>
      <c r="B106" s="72"/>
      <c r="C106" s="72"/>
      <c r="D106" s="72"/>
      <c r="E106" s="73"/>
      <c r="F106" s="73"/>
      <c r="G106" s="73"/>
      <c r="H106" s="73"/>
      <c r="I106" s="73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52"/>
      <c r="Z106" s="52"/>
      <c r="AA106" s="52"/>
      <c r="AB106" s="85"/>
    </row>
    <row r="107" spans="1:28" s="82" customFormat="1" ht="24" customHeight="1">
      <c r="A107" s="112" t="s">
        <v>480</v>
      </c>
      <c r="B107" s="112"/>
      <c r="C107" s="112"/>
      <c r="D107" s="64"/>
      <c r="E107" s="64"/>
      <c r="F107" s="64"/>
      <c r="G107" s="64"/>
      <c r="H107" s="64"/>
      <c r="I107" s="64"/>
      <c r="J107" s="64"/>
      <c r="K107" s="64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122"/>
      <c r="Z107" s="122"/>
      <c r="AA107" s="122"/>
      <c r="AB107" s="124"/>
    </row>
    <row r="108" spans="1:28" s="82" customFormat="1" ht="21.75" customHeight="1">
      <c r="A108" s="120" t="s">
        <v>481</v>
      </c>
      <c r="B108" s="120"/>
      <c r="C108" s="120"/>
      <c r="D108" s="125"/>
      <c r="E108" s="125"/>
      <c r="F108" s="125"/>
      <c r="G108" s="125"/>
      <c r="H108" s="125"/>
      <c r="I108" s="125"/>
      <c r="J108" s="125"/>
      <c r="K108" s="125"/>
      <c r="L108" s="125"/>
      <c r="M108" s="59"/>
      <c r="N108" s="59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122"/>
      <c r="Z108" s="122"/>
      <c r="AA108" s="122"/>
      <c r="AB108" s="126"/>
    </row>
    <row r="109" spans="1:28" ht="12.75" customHeight="1"/>
    <row r="110" spans="1:28" s="82" customFormat="1" ht="20.25" customHeight="1">
      <c r="A110" s="369" t="s">
        <v>406</v>
      </c>
      <c r="B110" s="369"/>
      <c r="C110" s="370"/>
      <c r="D110" s="100"/>
      <c r="E110" s="367" t="s">
        <v>59</v>
      </c>
      <c r="F110" s="367"/>
      <c r="G110" s="367"/>
      <c r="H110" s="367"/>
      <c r="I110" s="367"/>
      <c r="J110" s="367"/>
      <c r="K110" s="367"/>
      <c r="L110" s="367"/>
      <c r="M110" s="367"/>
      <c r="N110" s="367"/>
      <c r="O110" s="367"/>
      <c r="P110" s="367"/>
      <c r="Q110" s="367"/>
      <c r="R110" s="367"/>
      <c r="S110" s="367"/>
      <c r="T110" s="367"/>
      <c r="U110" s="367"/>
      <c r="V110" s="367"/>
      <c r="W110" s="367"/>
      <c r="X110" s="367"/>
      <c r="Y110" s="367"/>
      <c r="Z110" s="367"/>
      <c r="AA110" s="368"/>
      <c r="AB110" s="362" t="s">
        <v>48</v>
      </c>
    </row>
    <row r="111" spans="1:28" s="82" customFormat="1" ht="17.25" customHeight="1">
      <c r="A111" s="371"/>
      <c r="B111" s="371"/>
      <c r="C111" s="372"/>
      <c r="D111" s="102"/>
      <c r="E111" s="379" t="s">
        <v>17</v>
      </c>
      <c r="F111" s="379" t="s">
        <v>18</v>
      </c>
      <c r="G111" s="379" t="s">
        <v>19</v>
      </c>
      <c r="H111" s="379" t="s">
        <v>20</v>
      </c>
      <c r="I111" s="379" t="s">
        <v>21</v>
      </c>
      <c r="J111" s="379" t="s">
        <v>22</v>
      </c>
      <c r="K111" s="379" t="s">
        <v>23</v>
      </c>
      <c r="L111" s="379" t="s">
        <v>24</v>
      </c>
      <c r="M111" s="379" t="s">
        <v>25</v>
      </c>
      <c r="N111" s="379" t="s">
        <v>26</v>
      </c>
      <c r="O111" s="379" t="s">
        <v>27</v>
      </c>
      <c r="P111" s="379" t="s">
        <v>28</v>
      </c>
      <c r="Q111" s="379" t="s">
        <v>29</v>
      </c>
      <c r="R111" s="379" t="s">
        <v>30</v>
      </c>
      <c r="S111" s="379" t="s">
        <v>31</v>
      </c>
      <c r="T111" s="379" t="s">
        <v>32</v>
      </c>
      <c r="U111" s="379" t="s">
        <v>33</v>
      </c>
      <c r="V111" s="385" t="s">
        <v>381</v>
      </c>
      <c r="W111" s="385" t="s">
        <v>382</v>
      </c>
      <c r="X111" s="385" t="s">
        <v>383</v>
      </c>
      <c r="Y111" s="102" t="s">
        <v>387</v>
      </c>
      <c r="Z111" s="102"/>
      <c r="AA111" s="104" t="s">
        <v>389</v>
      </c>
      <c r="AB111" s="363"/>
    </row>
    <row r="112" spans="1:28" s="82" customFormat="1" ht="17.25" customHeight="1">
      <c r="A112" s="371"/>
      <c r="B112" s="371"/>
      <c r="C112" s="372"/>
      <c r="D112" s="102" t="s">
        <v>5</v>
      </c>
      <c r="E112" s="380"/>
      <c r="F112" s="380"/>
      <c r="G112" s="380"/>
      <c r="H112" s="380"/>
      <c r="I112" s="380"/>
      <c r="J112" s="380"/>
      <c r="K112" s="380"/>
      <c r="L112" s="380"/>
      <c r="M112" s="380"/>
      <c r="N112" s="380"/>
      <c r="O112" s="380"/>
      <c r="P112" s="380"/>
      <c r="Q112" s="380"/>
      <c r="R112" s="380"/>
      <c r="S112" s="380"/>
      <c r="T112" s="380"/>
      <c r="U112" s="380"/>
      <c r="V112" s="382"/>
      <c r="W112" s="382"/>
      <c r="X112" s="382"/>
      <c r="Y112" s="102" t="s">
        <v>34</v>
      </c>
      <c r="Z112" s="102" t="s">
        <v>211</v>
      </c>
      <c r="AA112" s="104" t="s">
        <v>36</v>
      </c>
      <c r="AB112" s="363"/>
    </row>
    <row r="113" spans="1:28" s="82" customFormat="1" ht="17.25" customHeight="1">
      <c r="A113" s="371"/>
      <c r="B113" s="371"/>
      <c r="C113" s="372"/>
      <c r="D113" s="102" t="s">
        <v>11</v>
      </c>
      <c r="E113" s="380"/>
      <c r="F113" s="380"/>
      <c r="G113" s="380"/>
      <c r="H113" s="380"/>
      <c r="I113" s="380"/>
      <c r="J113" s="380"/>
      <c r="K113" s="380"/>
      <c r="L113" s="380"/>
      <c r="M113" s="380"/>
      <c r="N113" s="380"/>
      <c r="O113" s="380"/>
      <c r="P113" s="380"/>
      <c r="Q113" s="380"/>
      <c r="R113" s="380"/>
      <c r="S113" s="380"/>
      <c r="T113" s="380"/>
      <c r="U113" s="380"/>
      <c r="V113" s="382"/>
      <c r="W113" s="382"/>
      <c r="X113" s="382"/>
      <c r="Y113" s="102" t="s">
        <v>388</v>
      </c>
      <c r="Z113" s="102" t="s">
        <v>379</v>
      </c>
      <c r="AA113" s="104" t="s">
        <v>37</v>
      </c>
      <c r="AB113" s="363"/>
    </row>
    <row r="114" spans="1:28" s="82" customFormat="1" ht="17.25" customHeight="1">
      <c r="A114" s="373"/>
      <c r="B114" s="373"/>
      <c r="C114" s="374"/>
      <c r="D114" s="106"/>
      <c r="E114" s="381"/>
      <c r="F114" s="381"/>
      <c r="G114" s="381"/>
      <c r="H114" s="381"/>
      <c r="I114" s="381"/>
      <c r="J114" s="381"/>
      <c r="K114" s="381"/>
      <c r="L114" s="381"/>
      <c r="M114" s="381"/>
      <c r="N114" s="381"/>
      <c r="O114" s="381"/>
      <c r="P114" s="381"/>
      <c r="Q114" s="381"/>
      <c r="R114" s="381"/>
      <c r="S114" s="381"/>
      <c r="T114" s="381"/>
      <c r="U114" s="381"/>
      <c r="V114" s="386"/>
      <c r="W114" s="386"/>
      <c r="X114" s="386"/>
      <c r="Y114" s="106" t="s">
        <v>35</v>
      </c>
      <c r="Z114" s="109"/>
      <c r="AA114" s="106" t="s">
        <v>38</v>
      </c>
      <c r="AB114" s="364"/>
    </row>
    <row r="115" spans="1:28" s="61" customFormat="1" ht="20.25" customHeight="1">
      <c r="A115" s="377" t="s">
        <v>7</v>
      </c>
      <c r="B115" s="377"/>
      <c r="C115" s="378"/>
      <c r="D115" s="134">
        <v>568988</v>
      </c>
      <c r="E115" s="134">
        <v>33418</v>
      </c>
      <c r="F115" s="134">
        <v>37348</v>
      </c>
      <c r="G115" s="134">
        <v>42609</v>
      </c>
      <c r="H115" s="134">
        <v>37012</v>
      </c>
      <c r="I115" s="134">
        <v>39676</v>
      </c>
      <c r="J115" s="134">
        <v>47307</v>
      </c>
      <c r="K115" s="134">
        <v>51206</v>
      </c>
      <c r="L115" s="134">
        <v>55961</v>
      </c>
      <c r="M115" s="134">
        <v>53202</v>
      </c>
      <c r="N115" s="134">
        <v>44732</v>
      </c>
      <c r="O115" s="134">
        <v>36917</v>
      </c>
      <c r="P115" s="134">
        <v>25185</v>
      </c>
      <c r="Q115" s="134">
        <v>17118</v>
      </c>
      <c r="R115" s="134">
        <v>14162</v>
      </c>
      <c r="S115" s="134">
        <v>10209</v>
      </c>
      <c r="T115" s="134">
        <v>6867</v>
      </c>
      <c r="U115" s="134">
        <v>3829</v>
      </c>
      <c r="V115" s="134">
        <v>1825</v>
      </c>
      <c r="W115" s="134">
        <v>798</v>
      </c>
      <c r="X115" s="134">
        <v>266</v>
      </c>
      <c r="Y115" s="134">
        <v>330</v>
      </c>
      <c r="Z115" s="134">
        <v>7690</v>
      </c>
      <c r="AA115" s="134">
        <v>1321</v>
      </c>
      <c r="AB115" s="57" t="s">
        <v>13</v>
      </c>
    </row>
    <row r="116" spans="1:28" s="61" customFormat="1" ht="20.25" customHeight="1">
      <c r="A116" s="61" t="s">
        <v>9</v>
      </c>
      <c r="D116" s="134">
        <v>315279</v>
      </c>
      <c r="E116" s="134">
        <v>17369</v>
      </c>
      <c r="F116" s="134">
        <v>20733</v>
      </c>
      <c r="G116" s="134">
        <v>23785</v>
      </c>
      <c r="H116" s="134">
        <v>20780</v>
      </c>
      <c r="I116" s="134">
        <v>22649</v>
      </c>
      <c r="J116" s="134">
        <v>26354</v>
      </c>
      <c r="K116" s="134">
        <v>26872</v>
      </c>
      <c r="L116" s="134">
        <v>28872</v>
      </c>
      <c r="M116" s="134">
        <v>28473</v>
      </c>
      <c r="N116" s="134">
        <v>25354</v>
      </c>
      <c r="O116" s="134">
        <v>21727</v>
      </c>
      <c r="P116" s="134">
        <v>14976</v>
      </c>
      <c r="Q116" s="134">
        <v>9981</v>
      </c>
      <c r="R116" s="134">
        <v>8126</v>
      </c>
      <c r="S116" s="134">
        <v>5817</v>
      </c>
      <c r="T116" s="134">
        <v>3848</v>
      </c>
      <c r="U116" s="134">
        <v>2086</v>
      </c>
      <c r="V116" s="134">
        <v>998</v>
      </c>
      <c r="W116" s="134">
        <v>421</v>
      </c>
      <c r="X116" s="134">
        <v>155</v>
      </c>
      <c r="Y116" s="134">
        <v>207</v>
      </c>
      <c r="Z116" s="134">
        <v>4782</v>
      </c>
      <c r="AA116" s="134">
        <v>914</v>
      </c>
      <c r="AB116" s="65" t="s">
        <v>416</v>
      </c>
    </row>
    <row r="117" spans="1:28" s="61" customFormat="1" ht="20.25" customHeight="1">
      <c r="A117" s="61" t="s">
        <v>10</v>
      </c>
      <c r="D117" s="134">
        <v>253709</v>
      </c>
      <c r="E117" s="134">
        <v>16049</v>
      </c>
      <c r="F117" s="134">
        <v>16615</v>
      </c>
      <c r="G117" s="134">
        <v>18824</v>
      </c>
      <c r="H117" s="134">
        <v>16232</v>
      </c>
      <c r="I117" s="134">
        <v>17027</v>
      </c>
      <c r="J117" s="134">
        <v>20953</v>
      </c>
      <c r="K117" s="134">
        <v>24334</v>
      </c>
      <c r="L117" s="134">
        <v>27089</v>
      </c>
      <c r="M117" s="134">
        <v>24729</v>
      </c>
      <c r="N117" s="134">
        <v>19378</v>
      </c>
      <c r="O117" s="134">
        <v>15190</v>
      </c>
      <c r="P117" s="134">
        <v>10209</v>
      </c>
      <c r="Q117" s="134">
        <v>7137</v>
      </c>
      <c r="R117" s="134">
        <v>6036</v>
      </c>
      <c r="S117" s="134">
        <v>4392</v>
      </c>
      <c r="T117" s="134">
        <v>3019</v>
      </c>
      <c r="U117" s="134">
        <v>1743</v>
      </c>
      <c r="V117" s="134">
        <v>827</v>
      </c>
      <c r="W117" s="134">
        <v>377</v>
      </c>
      <c r="X117" s="134">
        <v>111</v>
      </c>
      <c r="Y117" s="134">
        <v>123</v>
      </c>
      <c r="Z117" s="134">
        <v>2908</v>
      </c>
      <c r="AA117" s="134">
        <v>407</v>
      </c>
      <c r="AB117" s="65" t="s">
        <v>411</v>
      </c>
    </row>
    <row r="118" spans="1:28" s="61" customFormat="1" ht="20.25" customHeight="1">
      <c r="A118" s="82"/>
      <c r="B118" s="375" t="s">
        <v>299</v>
      </c>
      <c r="C118" s="376"/>
      <c r="D118" s="134">
        <v>245598</v>
      </c>
      <c r="E118" s="134">
        <v>13890</v>
      </c>
      <c r="F118" s="134">
        <v>15903</v>
      </c>
      <c r="G118" s="134">
        <v>18253</v>
      </c>
      <c r="H118" s="134">
        <v>15627</v>
      </c>
      <c r="I118" s="134">
        <v>16533</v>
      </c>
      <c r="J118" s="134">
        <v>20544</v>
      </c>
      <c r="K118" s="134">
        <v>22483</v>
      </c>
      <c r="L118" s="134">
        <v>24471</v>
      </c>
      <c r="M118" s="134">
        <v>23076</v>
      </c>
      <c r="N118" s="134">
        <v>19695</v>
      </c>
      <c r="O118" s="134">
        <v>16381</v>
      </c>
      <c r="P118" s="134">
        <v>11003</v>
      </c>
      <c r="Q118" s="134">
        <v>7377</v>
      </c>
      <c r="R118" s="134">
        <v>6086</v>
      </c>
      <c r="S118" s="134">
        <v>4435</v>
      </c>
      <c r="T118" s="134">
        <v>2778</v>
      </c>
      <c r="U118" s="134">
        <v>1497</v>
      </c>
      <c r="V118" s="134">
        <v>689</v>
      </c>
      <c r="W118" s="134">
        <v>291</v>
      </c>
      <c r="X118" s="134">
        <v>130</v>
      </c>
      <c r="Y118" s="134">
        <v>170</v>
      </c>
      <c r="Z118" s="134">
        <v>3669</v>
      </c>
      <c r="AA118" s="134">
        <v>617</v>
      </c>
      <c r="AB118" s="65" t="s">
        <v>323</v>
      </c>
    </row>
    <row r="119" spans="1:28" s="61" customFormat="1" ht="20.25" customHeight="1">
      <c r="A119" s="58" t="s">
        <v>300</v>
      </c>
      <c r="B119" s="58"/>
      <c r="C119" s="58"/>
      <c r="D119" s="135">
        <v>28929</v>
      </c>
      <c r="E119" s="135">
        <v>1377</v>
      </c>
      <c r="F119" s="135">
        <v>2235</v>
      </c>
      <c r="G119" s="135">
        <v>2508</v>
      </c>
      <c r="H119" s="135">
        <v>1793</v>
      </c>
      <c r="I119" s="135">
        <v>1863</v>
      </c>
      <c r="J119" s="135">
        <v>2171</v>
      </c>
      <c r="K119" s="135">
        <v>2194</v>
      </c>
      <c r="L119" s="135">
        <v>2332</v>
      </c>
      <c r="M119" s="135">
        <v>2415</v>
      </c>
      <c r="N119" s="135">
        <v>2241</v>
      </c>
      <c r="O119" s="135">
        <v>1924</v>
      </c>
      <c r="P119" s="135">
        <v>1400</v>
      </c>
      <c r="Q119" s="135">
        <v>995</v>
      </c>
      <c r="R119" s="135">
        <v>849</v>
      </c>
      <c r="S119" s="135">
        <v>705</v>
      </c>
      <c r="T119" s="135">
        <v>505</v>
      </c>
      <c r="U119" s="135">
        <v>249</v>
      </c>
      <c r="V119" s="135">
        <v>122</v>
      </c>
      <c r="W119" s="135">
        <v>49</v>
      </c>
      <c r="X119" s="135">
        <v>16</v>
      </c>
      <c r="Y119" s="135">
        <v>4</v>
      </c>
      <c r="Z119" s="135">
        <v>864</v>
      </c>
      <c r="AA119" s="135">
        <v>118</v>
      </c>
      <c r="AB119" s="66" t="s">
        <v>414</v>
      </c>
    </row>
    <row r="120" spans="1:28" s="61" customFormat="1" ht="20.25" customHeight="1">
      <c r="A120" s="58" t="s">
        <v>301</v>
      </c>
      <c r="B120" s="58"/>
      <c r="C120" s="58"/>
      <c r="D120" s="135">
        <v>17109</v>
      </c>
      <c r="E120" s="135">
        <v>746</v>
      </c>
      <c r="F120" s="135">
        <v>911</v>
      </c>
      <c r="G120" s="135">
        <v>1098</v>
      </c>
      <c r="H120" s="135">
        <v>1072</v>
      </c>
      <c r="I120" s="135">
        <v>1168</v>
      </c>
      <c r="J120" s="135">
        <v>1287</v>
      </c>
      <c r="K120" s="135">
        <v>1363</v>
      </c>
      <c r="L120" s="135">
        <v>1340</v>
      </c>
      <c r="M120" s="135">
        <v>1532</v>
      </c>
      <c r="N120" s="135">
        <v>1518</v>
      </c>
      <c r="O120" s="135">
        <v>1306</v>
      </c>
      <c r="P120" s="135">
        <v>963</v>
      </c>
      <c r="Q120" s="135">
        <v>658</v>
      </c>
      <c r="R120" s="135">
        <v>580</v>
      </c>
      <c r="S120" s="135">
        <v>456</v>
      </c>
      <c r="T120" s="135">
        <v>291</v>
      </c>
      <c r="U120" s="135">
        <v>155</v>
      </c>
      <c r="V120" s="135">
        <v>86</v>
      </c>
      <c r="W120" s="135">
        <v>42</v>
      </c>
      <c r="X120" s="135">
        <v>20</v>
      </c>
      <c r="Y120" s="135">
        <v>39</v>
      </c>
      <c r="Z120" s="135">
        <v>361</v>
      </c>
      <c r="AA120" s="135">
        <v>117</v>
      </c>
      <c r="AB120" s="66" t="s">
        <v>390</v>
      </c>
    </row>
    <row r="121" spans="1:28" s="61" customFormat="1" ht="20.25" customHeight="1">
      <c r="A121" s="58" t="s">
        <v>302</v>
      </c>
      <c r="B121" s="58"/>
      <c r="C121" s="58"/>
      <c r="D121" s="135">
        <v>28701</v>
      </c>
      <c r="E121" s="135">
        <v>1485</v>
      </c>
      <c r="F121" s="135">
        <v>1711</v>
      </c>
      <c r="G121" s="135">
        <v>1998</v>
      </c>
      <c r="H121" s="135">
        <v>1880</v>
      </c>
      <c r="I121" s="135">
        <v>1980</v>
      </c>
      <c r="J121" s="135">
        <v>2478</v>
      </c>
      <c r="K121" s="135">
        <v>2391</v>
      </c>
      <c r="L121" s="135">
        <v>2569</v>
      </c>
      <c r="M121" s="135">
        <v>2592</v>
      </c>
      <c r="N121" s="135">
        <v>2426</v>
      </c>
      <c r="O121" s="135">
        <v>2105</v>
      </c>
      <c r="P121" s="135">
        <v>1511</v>
      </c>
      <c r="Q121" s="135">
        <v>1056</v>
      </c>
      <c r="R121" s="135">
        <v>865</v>
      </c>
      <c r="S121" s="135">
        <v>624</v>
      </c>
      <c r="T121" s="135">
        <v>350</v>
      </c>
      <c r="U121" s="135">
        <v>160</v>
      </c>
      <c r="V121" s="135">
        <v>75</v>
      </c>
      <c r="W121" s="135">
        <v>40</v>
      </c>
      <c r="X121" s="135">
        <v>15</v>
      </c>
      <c r="Y121" s="135">
        <v>21</v>
      </c>
      <c r="Z121" s="135">
        <v>290</v>
      </c>
      <c r="AA121" s="135">
        <v>79</v>
      </c>
      <c r="AB121" s="66" t="s">
        <v>391</v>
      </c>
    </row>
    <row r="122" spans="1:28" s="61" customFormat="1" ht="20.25" customHeight="1">
      <c r="A122" s="58" t="s">
        <v>303</v>
      </c>
      <c r="B122" s="58"/>
      <c r="C122" s="58"/>
      <c r="D122" s="135">
        <v>52051</v>
      </c>
      <c r="E122" s="135">
        <v>2644</v>
      </c>
      <c r="F122" s="135">
        <v>3157</v>
      </c>
      <c r="G122" s="135">
        <v>3819</v>
      </c>
      <c r="H122" s="135">
        <v>3221</v>
      </c>
      <c r="I122" s="135">
        <v>3544</v>
      </c>
      <c r="J122" s="135">
        <v>4404</v>
      </c>
      <c r="K122" s="135">
        <v>4526</v>
      </c>
      <c r="L122" s="135">
        <v>5114</v>
      </c>
      <c r="M122" s="135">
        <v>4937</v>
      </c>
      <c r="N122" s="135">
        <v>4397</v>
      </c>
      <c r="O122" s="135">
        <v>3748</v>
      </c>
      <c r="P122" s="135">
        <v>2597</v>
      </c>
      <c r="Q122" s="135">
        <v>1706</v>
      </c>
      <c r="R122" s="135">
        <v>1406</v>
      </c>
      <c r="S122" s="135">
        <v>992</v>
      </c>
      <c r="T122" s="135">
        <v>624</v>
      </c>
      <c r="U122" s="135">
        <v>362</v>
      </c>
      <c r="V122" s="135">
        <v>171</v>
      </c>
      <c r="W122" s="135">
        <v>60</v>
      </c>
      <c r="X122" s="135">
        <v>29</v>
      </c>
      <c r="Y122" s="135">
        <v>23</v>
      </c>
      <c r="Z122" s="135">
        <v>456</v>
      </c>
      <c r="AA122" s="135">
        <v>114</v>
      </c>
      <c r="AB122" s="66" t="s">
        <v>392</v>
      </c>
    </row>
    <row r="123" spans="1:28" s="61" customFormat="1" ht="20.25" customHeight="1">
      <c r="A123" s="88" t="s">
        <v>304</v>
      </c>
      <c r="B123" s="89"/>
      <c r="C123" s="89"/>
      <c r="D123" s="135">
        <v>5583</v>
      </c>
      <c r="E123" s="135">
        <v>359</v>
      </c>
      <c r="F123" s="135">
        <v>433</v>
      </c>
      <c r="G123" s="135">
        <v>450</v>
      </c>
      <c r="H123" s="135">
        <v>352</v>
      </c>
      <c r="I123" s="135">
        <v>363</v>
      </c>
      <c r="J123" s="135">
        <v>546</v>
      </c>
      <c r="K123" s="135">
        <v>662</v>
      </c>
      <c r="L123" s="135">
        <v>704</v>
      </c>
      <c r="M123" s="135">
        <v>579</v>
      </c>
      <c r="N123" s="135">
        <v>352</v>
      </c>
      <c r="O123" s="135">
        <v>253</v>
      </c>
      <c r="P123" s="135">
        <v>165</v>
      </c>
      <c r="Q123" s="135">
        <v>91</v>
      </c>
      <c r="R123" s="135">
        <v>89</v>
      </c>
      <c r="S123" s="135">
        <v>52</v>
      </c>
      <c r="T123" s="135">
        <v>42</v>
      </c>
      <c r="U123" s="135">
        <v>16</v>
      </c>
      <c r="V123" s="135">
        <v>12</v>
      </c>
      <c r="W123" s="135">
        <v>3</v>
      </c>
      <c r="X123" s="135">
        <v>1</v>
      </c>
      <c r="Y123" s="135">
        <v>0</v>
      </c>
      <c r="Z123" s="135">
        <v>50</v>
      </c>
      <c r="AA123" s="135">
        <v>9</v>
      </c>
      <c r="AB123" s="66" t="s">
        <v>393</v>
      </c>
    </row>
    <row r="124" spans="1:28" s="61" customFormat="1" ht="20.25" customHeight="1">
      <c r="A124" s="58" t="s">
        <v>305</v>
      </c>
      <c r="B124" s="58"/>
      <c r="C124" s="58"/>
      <c r="D124" s="135">
        <v>58682</v>
      </c>
      <c r="E124" s="135">
        <v>3518</v>
      </c>
      <c r="F124" s="135">
        <v>3749</v>
      </c>
      <c r="G124" s="135">
        <v>4312</v>
      </c>
      <c r="H124" s="135">
        <v>4040</v>
      </c>
      <c r="I124" s="135">
        <v>4327</v>
      </c>
      <c r="J124" s="135">
        <v>4795</v>
      </c>
      <c r="K124" s="135">
        <v>5192</v>
      </c>
      <c r="L124" s="135">
        <v>6021</v>
      </c>
      <c r="M124" s="135">
        <v>5755</v>
      </c>
      <c r="N124" s="135">
        <v>4762</v>
      </c>
      <c r="O124" s="135">
        <v>3917</v>
      </c>
      <c r="P124" s="135">
        <v>2425</v>
      </c>
      <c r="Q124" s="135">
        <v>1600</v>
      </c>
      <c r="R124" s="135">
        <v>1273</v>
      </c>
      <c r="S124" s="135">
        <v>879</v>
      </c>
      <c r="T124" s="135">
        <v>516</v>
      </c>
      <c r="U124" s="135">
        <v>309</v>
      </c>
      <c r="V124" s="135">
        <v>128</v>
      </c>
      <c r="W124" s="135">
        <v>50</v>
      </c>
      <c r="X124" s="135">
        <v>26</v>
      </c>
      <c r="Y124" s="135">
        <v>45</v>
      </c>
      <c r="Z124" s="135">
        <v>935</v>
      </c>
      <c r="AA124" s="135">
        <v>108</v>
      </c>
      <c r="AB124" s="66" t="s">
        <v>394</v>
      </c>
    </row>
    <row r="125" spans="1:28" s="61" customFormat="1" ht="20.25" customHeight="1">
      <c r="A125" s="58" t="s">
        <v>10</v>
      </c>
      <c r="B125" s="58"/>
      <c r="C125" s="58"/>
      <c r="D125" s="135">
        <v>54543</v>
      </c>
      <c r="E125" s="135">
        <v>3761</v>
      </c>
      <c r="F125" s="135">
        <v>3707</v>
      </c>
      <c r="G125" s="135">
        <v>4068</v>
      </c>
      <c r="H125" s="135">
        <v>3269</v>
      </c>
      <c r="I125" s="135">
        <v>3288</v>
      </c>
      <c r="J125" s="135">
        <v>4863</v>
      </c>
      <c r="K125" s="135">
        <v>6155</v>
      </c>
      <c r="L125" s="135">
        <v>6391</v>
      </c>
      <c r="M125" s="135">
        <v>5266</v>
      </c>
      <c r="N125" s="135">
        <v>3999</v>
      </c>
      <c r="O125" s="135">
        <v>3128</v>
      </c>
      <c r="P125" s="135">
        <v>1942</v>
      </c>
      <c r="Q125" s="135">
        <v>1271</v>
      </c>
      <c r="R125" s="135">
        <v>1024</v>
      </c>
      <c r="S125" s="135">
        <v>727</v>
      </c>
      <c r="T125" s="135">
        <v>450</v>
      </c>
      <c r="U125" s="135">
        <v>246</v>
      </c>
      <c r="V125" s="135">
        <v>95</v>
      </c>
      <c r="W125" s="135">
        <v>47</v>
      </c>
      <c r="X125" s="135">
        <v>23</v>
      </c>
      <c r="Y125" s="135">
        <v>38</v>
      </c>
      <c r="Z125" s="135">
        <v>713</v>
      </c>
      <c r="AA125" s="135">
        <v>72</v>
      </c>
      <c r="AB125" s="66" t="s">
        <v>385</v>
      </c>
    </row>
    <row r="126" spans="1:28" s="61" customFormat="1" ht="20.25" customHeight="1">
      <c r="A126" s="67"/>
      <c r="B126" s="68" t="s">
        <v>306</v>
      </c>
      <c r="D126" s="134">
        <v>47626</v>
      </c>
      <c r="E126" s="134">
        <v>2802</v>
      </c>
      <c r="F126" s="134">
        <v>3046</v>
      </c>
      <c r="G126" s="134">
        <v>3413</v>
      </c>
      <c r="H126" s="134">
        <v>3101</v>
      </c>
      <c r="I126" s="134">
        <v>3450</v>
      </c>
      <c r="J126" s="134">
        <v>3969</v>
      </c>
      <c r="K126" s="134">
        <v>4309</v>
      </c>
      <c r="L126" s="134">
        <v>4807</v>
      </c>
      <c r="M126" s="134">
        <v>4275</v>
      </c>
      <c r="N126" s="134">
        <v>3362</v>
      </c>
      <c r="O126" s="134">
        <v>2631</v>
      </c>
      <c r="P126" s="134">
        <v>1976</v>
      </c>
      <c r="Q126" s="134">
        <v>1433</v>
      </c>
      <c r="R126" s="134">
        <v>1398</v>
      </c>
      <c r="S126" s="134">
        <v>994</v>
      </c>
      <c r="T126" s="134">
        <v>738</v>
      </c>
      <c r="U126" s="134">
        <v>417</v>
      </c>
      <c r="V126" s="134">
        <v>271</v>
      </c>
      <c r="W126" s="134">
        <v>94</v>
      </c>
      <c r="X126" s="134">
        <v>12</v>
      </c>
      <c r="Y126" s="134">
        <v>9</v>
      </c>
      <c r="Z126" s="134">
        <v>1040</v>
      </c>
      <c r="AA126" s="134">
        <v>79</v>
      </c>
      <c r="AB126" s="65" t="s">
        <v>371</v>
      </c>
    </row>
    <row r="127" spans="1:28" s="62" customFormat="1" ht="20.25" customHeight="1">
      <c r="A127" s="58" t="s">
        <v>307</v>
      </c>
      <c r="B127" s="69"/>
      <c r="C127" s="70"/>
      <c r="D127" s="135">
        <v>6101</v>
      </c>
      <c r="E127" s="135">
        <v>306</v>
      </c>
      <c r="F127" s="135">
        <v>376</v>
      </c>
      <c r="G127" s="135">
        <v>404</v>
      </c>
      <c r="H127" s="135">
        <v>417</v>
      </c>
      <c r="I127" s="135">
        <v>501</v>
      </c>
      <c r="J127" s="135">
        <v>545</v>
      </c>
      <c r="K127" s="135">
        <v>535</v>
      </c>
      <c r="L127" s="135">
        <v>502</v>
      </c>
      <c r="M127" s="135">
        <v>572</v>
      </c>
      <c r="N127" s="135">
        <v>448</v>
      </c>
      <c r="O127" s="135">
        <v>384</v>
      </c>
      <c r="P127" s="135">
        <v>253</v>
      </c>
      <c r="Q127" s="135">
        <v>182</v>
      </c>
      <c r="R127" s="135">
        <v>184</v>
      </c>
      <c r="S127" s="135">
        <v>132</v>
      </c>
      <c r="T127" s="135">
        <v>96</v>
      </c>
      <c r="U127" s="135">
        <v>50</v>
      </c>
      <c r="V127" s="135">
        <v>32</v>
      </c>
      <c r="W127" s="135">
        <v>14</v>
      </c>
      <c r="X127" s="135">
        <v>1</v>
      </c>
      <c r="Y127" s="135">
        <v>0</v>
      </c>
      <c r="Z127" s="135">
        <v>151</v>
      </c>
      <c r="AA127" s="135">
        <v>16</v>
      </c>
      <c r="AB127" s="66" t="s">
        <v>400</v>
      </c>
    </row>
    <row r="128" spans="1:28" s="62" customFormat="1" ht="20.25" customHeight="1">
      <c r="A128" s="58" t="s">
        <v>308</v>
      </c>
      <c r="B128" s="69"/>
      <c r="C128" s="70"/>
      <c r="D128" s="135">
        <v>1703</v>
      </c>
      <c r="E128" s="135">
        <v>80</v>
      </c>
      <c r="F128" s="135">
        <v>91</v>
      </c>
      <c r="G128" s="135">
        <v>130</v>
      </c>
      <c r="H128" s="135">
        <v>106</v>
      </c>
      <c r="I128" s="135">
        <v>116</v>
      </c>
      <c r="J128" s="135">
        <v>133</v>
      </c>
      <c r="K128" s="135">
        <v>146</v>
      </c>
      <c r="L128" s="135">
        <v>138</v>
      </c>
      <c r="M128" s="135">
        <v>114</v>
      </c>
      <c r="N128" s="135">
        <v>134</v>
      </c>
      <c r="O128" s="135">
        <v>89</v>
      </c>
      <c r="P128" s="135">
        <v>69</v>
      </c>
      <c r="Q128" s="135">
        <v>61</v>
      </c>
      <c r="R128" s="135">
        <v>64</v>
      </c>
      <c r="S128" s="135">
        <v>46</v>
      </c>
      <c r="T128" s="135">
        <v>43</v>
      </c>
      <c r="U128" s="135">
        <v>16</v>
      </c>
      <c r="V128" s="135">
        <v>18</v>
      </c>
      <c r="W128" s="135">
        <v>3</v>
      </c>
      <c r="X128" s="135">
        <v>0</v>
      </c>
      <c r="Y128" s="135">
        <v>0</v>
      </c>
      <c r="Z128" s="135">
        <v>96</v>
      </c>
      <c r="AA128" s="135">
        <v>10</v>
      </c>
      <c r="AB128" s="66" t="s">
        <v>401</v>
      </c>
    </row>
    <row r="129" spans="1:28" s="62" customFormat="1" ht="20.25" customHeight="1">
      <c r="A129" s="58" t="s">
        <v>373</v>
      </c>
      <c r="B129" s="58"/>
      <c r="C129" s="58"/>
      <c r="D129" s="135">
        <v>3011</v>
      </c>
      <c r="E129" s="135">
        <v>176</v>
      </c>
      <c r="F129" s="135">
        <v>205</v>
      </c>
      <c r="G129" s="135">
        <v>229</v>
      </c>
      <c r="H129" s="135">
        <v>177</v>
      </c>
      <c r="I129" s="135">
        <v>208</v>
      </c>
      <c r="J129" s="135">
        <v>269</v>
      </c>
      <c r="K129" s="135">
        <v>305</v>
      </c>
      <c r="L129" s="135">
        <v>289</v>
      </c>
      <c r="M129" s="135">
        <v>246</v>
      </c>
      <c r="N129" s="135">
        <v>225</v>
      </c>
      <c r="O129" s="135">
        <v>161</v>
      </c>
      <c r="P129" s="135">
        <v>132</v>
      </c>
      <c r="Q129" s="135">
        <v>88</v>
      </c>
      <c r="R129" s="135">
        <v>87</v>
      </c>
      <c r="S129" s="135">
        <v>60</v>
      </c>
      <c r="T129" s="135">
        <v>36</v>
      </c>
      <c r="U129" s="135">
        <v>26</v>
      </c>
      <c r="V129" s="135">
        <v>17</v>
      </c>
      <c r="W129" s="135">
        <v>8</v>
      </c>
      <c r="X129" s="135">
        <v>1</v>
      </c>
      <c r="Y129" s="135">
        <v>0</v>
      </c>
      <c r="Z129" s="135">
        <v>54</v>
      </c>
      <c r="AA129" s="135">
        <v>12</v>
      </c>
      <c r="AB129" s="66" t="s">
        <v>412</v>
      </c>
    </row>
    <row r="130" spans="1:28" s="62" customFormat="1" ht="20.25" customHeight="1">
      <c r="A130" s="58" t="s">
        <v>10</v>
      </c>
      <c r="B130" s="58"/>
      <c r="C130" s="58"/>
      <c r="D130" s="135">
        <v>36811</v>
      </c>
      <c r="E130" s="135">
        <v>2240</v>
      </c>
      <c r="F130" s="135">
        <v>2374</v>
      </c>
      <c r="G130" s="135">
        <v>2650</v>
      </c>
      <c r="H130" s="135">
        <v>2401</v>
      </c>
      <c r="I130" s="135">
        <v>2625</v>
      </c>
      <c r="J130" s="135">
        <v>3022</v>
      </c>
      <c r="K130" s="135">
        <v>3323</v>
      </c>
      <c r="L130" s="135">
        <v>3878</v>
      </c>
      <c r="M130" s="135">
        <v>3343</v>
      </c>
      <c r="N130" s="135">
        <v>2555</v>
      </c>
      <c r="O130" s="135">
        <v>1997</v>
      </c>
      <c r="P130" s="135">
        <v>1522</v>
      </c>
      <c r="Q130" s="135">
        <v>1102</v>
      </c>
      <c r="R130" s="135">
        <v>1063</v>
      </c>
      <c r="S130" s="135">
        <v>756</v>
      </c>
      <c r="T130" s="135">
        <v>563</v>
      </c>
      <c r="U130" s="135">
        <v>325</v>
      </c>
      <c r="V130" s="135">
        <v>204</v>
      </c>
      <c r="W130" s="135">
        <v>69</v>
      </c>
      <c r="X130" s="135">
        <v>10</v>
      </c>
      <c r="Y130" s="135">
        <v>9</v>
      </c>
      <c r="Z130" s="135">
        <v>739</v>
      </c>
      <c r="AA130" s="135">
        <v>41</v>
      </c>
      <c r="AB130" s="66" t="s">
        <v>408</v>
      </c>
    </row>
    <row r="131" spans="1:28" s="61" customFormat="1" ht="20.25" customHeight="1">
      <c r="A131" s="67"/>
      <c r="B131" s="68" t="s">
        <v>309</v>
      </c>
      <c r="D131" s="134">
        <v>88439</v>
      </c>
      <c r="E131" s="134">
        <v>5518</v>
      </c>
      <c r="F131" s="134">
        <v>5962</v>
      </c>
      <c r="G131" s="134">
        <v>7015</v>
      </c>
      <c r="H131" s="134">
        <v>5832</v>
      </c>
      <c r="I131" s="134">
        <v>5826</v>
      </c>
      <c r="J131" s="134">
        <v>6750</v>
      </c>
      <c r="K131" s="134">
        <v>7908</v>
      </c>
      <c r="L131" s="134">
        <v>9144</v>
      </c>
      <c r="M131" s="134">
        <v>8971</v>
      </c>
      <c r="N131" s="134">
        <v>7200</v>
      </c>
      <c r="O131" s="134">
        <v>5444</v>
      </c>
      <c r="P131" s="134">
        <v>3653</v>
      </c>
      <c r="Q131" s="134">
        <v>2564</v>
      </c>
      <c r="R131" s="134">
        <v>2051</v>
      </c>
      <c r="S131" s="134">
        <v>1555</v>
      </c>
      <c r="T131" s="134">
        <v>1048</v>
      </c>
      <c r="U131" s="134">
        <v>602</v>
      </c>
      <c r="V131" s="134">
        <v>271</v>
      </c>
      <c r="W131" s="134">
        <v>123</v>
      </c>
      <c r="X131" s="134">
        <v>34</v>
      </c>
      <c r="Y131" s="134">
        <v>34</v>
      </c>
      <c r="Z131" s="134">
        <v>681</v>
      </c>
      <c r="AA131" s="134">
        <v>253</v>
      </c>
      <c r="AB131" s="65" t="s">
        <v>348</v>
      </c>
    </row>
    <row r="132" spans="1:28" s="62" customFormat="1" ht="20.25" customHeight="1">
      <c r="A132" s="90" t="s">
        <v>310</v>
      </c>
      <c r="B132" s="70"/>
      <c r="C132" s="70"/>
      <c r="D132" s="135">
        <v>3728</v>
      </c>
      <c r="E132" s="135">
        <v>199</v>
      </c>
      <c r="F132" s="135">
        <v>243</v>
      </c>
      <c r="G132" s="135">
        <v>298</v>
      </c>
      <c r="H132" s="135">
        <v>276</v>
      </c>
      <c r="I132" s="135">
        <v>252</v>
      </c>
      <c r="J132" s="135">
        <v>276</v>
      </c>
      <c r="K132" s="135">
        <v>275</v>
      </c>
      <c r="L132" s="135">
        <v>303</v>
      </c>
      <c r="M132" s="135">
        <v>298</v>
      </c>
      <c r="N132" s="136">
        <v>277</v>
      </c>
      <c r="O132" s="139">
        <v>215</v>
      </c>
      <c r="P132" s="137">
        <v>177</v>
      </c>
      <c r="Q132" s="135">
        <v>124</v>
      </c>
      <c r="R132" s="135">
        <v>96</v>
      </c>
      <c r="S132" s="135">
        <v>76</v>
      </c>
      <c r="T132" s="135">
        <v>64</v>
      </c>
      <c r="U132" s="135">
        <v>55</v>
      </c>
      <c r="V132" s="135">
        <v>23</v>
      </c>
      <c r="W132" s="135">
        <v>6</v>
      </c>
      <c r="X132" s="135">
        <v>1</v>
      </c>
      <c r="Y132" s="135">
        <v>4</v>
      </c>
      <c r="Z132" s="136">
        <v>175</v>
      </c>
      <c r="AA132" s="135">
        <v>15</v>
      </c>
      <c r="AB132" s="66" t="s">
        <v>415</v>
      </c>
    </row>
    <row r="133" spans="1:28" s="62" customFormat="1" ht="20.25" customHeight="1">
      <c r="A133" s="90" t="s">
        <v>10</v>
      </c>
      <c r="B133" s="70"/>
      <c r="C133" s="93"/>
      <c r="D133" s="138">
        <v>84711</v>
      </c>
      <c r="E133" s="135">
        <v>5319</v>
      </c>
      <c r="F133" s="137">
        <v>5719</v>
      </c>
      <c r="G133" s="135">
        <v>6717</v>
      </c>
      <c r="H133" s="136">
        <v>5556</v>
      </c>
      <c r="I133" s="135">
        <v>5574</v>
      </c>
      <c r="J133" s="138">
        <v>6474</v>
      </c>
      <c r="K133" s="135">
        <v>7633</v>
      </c>
      <c r="L133" s="137">
        <v>8841</v>
      </c>
      <c r="M133" s="135">
        <v>8673</v>
      </c>
      <c r="N133" s="136">
        <v>6923</v>
      </c>
      <c r="O133" s="139">
        <v>5229</v>
      </c>
      <c r="P133" s="138">
        <v>3476</v>
      </c>
      <c r="Q133" s="135">
        <v>2440</v>
      </c>
      <c r="R133" s="138">
        <v>1955</v>
      </c>
      <c r="S133" s="139">
        <v>1479</v>
      </c>
      <c r="T133" s="138">
        <v>984</v>
      </c>
      <c r="U133" s="135">
        <v>547</v>
      </c>
      <c r="V133" s="138">
        <v>248</v>
      </c>
      <c r="W133" s="135">
        <v>117</v>
      </c>
      <c r="X133" s="138">
        <v>33</v>
      </c>
      <c r="Y133" s="139">
        <v>30</v>
      </c>
      <c r="Z133" s="138">
        <v>506</v>
      </c>
      <c r="AA133" s="135">
        <v>238</v>
      </c>
      <c r="AB133" s="66" t="s">
        <v>408</v>
      </c>
    </row>
    <row r="134" spans="1:28" s="71" customFormat="1" ht="20.25" customHeight="1"/>
    <row r="135" spans="1:28" s="55" customFormat="1" ht="24" customHeight="1">
      <c r="A135" s="112" t="s">
        <v>480</v>
      </c>
      <c r="B135" s="112"/>
      <c r="C135" s="112"/>
      <c r="D135" s="113"/>
      <c r="E135" s="113"/>
      <c r="F135" s="113"/>
      <c r="G135" s="113"/>
      <c r="H135" s="113"/>
      <c r="I135" s="113"/>
      <c r="J135" s="113"/>
      <c r="K135" s="113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114"/>
      <c r="Z135" s="114"/>
      <c r="AA135" s="114"/>
      <c r="AB135" s="115"/>
    </row>
    <row r="136" spans="1:28" s="55" customFormat="1" ht="24" customHeight="1">
      <c r="A136" s="120" t="s">
        <v>481</v>
      </c>
      <c r="B136" s="120"/>
      <c r="C136" s="120"/>
      <c r="D136" s="121"/>
      <c r="E136" s="121"/>
      <c r="F136" s="121"/>
      <c r="G136" s="121"/>
      <c r="H136" s="121"/>
      <c r="I136" s="121"/>
      <c r="J136" s="121"/>
      <c r="K136" s="121"/>
      <c r="L136" s="121"/>
      <c r="M136" s="78"/>
      <c r="N136" s="78"/>
      <c r="O136" s="78"/>
      <c r="P136" s="75"/>
      <c r="Q136" s="75"/>
      <c r="R136" s="75"/>
      <c r="S136" s="75"/>
      <c r="T136" s="75"/>
      <c r="U136" s="75"/>
      <c r="V136" s="75"/>
      <c r="W136" s="75"/>
      <c r="X136" s="75"/>
      <c r="Y136" s="114"/>
      <c r="Z136" s="114"/>
      <c r="AA136" s="114"/>
      <c r="AB136" s="119"/>
    </row>
    <row r="137" spans="1:28" ht="13.5" customHeight="1">
      <c r="A137" s="71"/>
      <c r="B137" s="71"/>
      <c r="C137" s="71"/>
    </row>
    <row r="138" spans="1:28" s="82" customFormat="1" ht="20.25" customHeight="1">
      <c r="A138" s="369" t="s">
        <v>406</v>
      </c>
      <c r="B138" s="369"/>
      <c r="C138" s="370"/>
      <c r="D138" s="100"/>
      <c r="E138" s="367" t="s">
        <v>59</v>
      </c>
      <c r="F138" s="367"/>
      <c r="G138" s="367"/>
      <c r="H138" s="367"/>
      <c r="I138" s="367"/>
      <c r="J138" s="367"/>
      <c r="K138" s="367"/>
      <c r="L138" s="367"/>
      <c r="M138" s="367"/>
      <c r="N138" s="367"/>
      <c r="O138" s="367"/>
      <c r="P138" s="367"/>
      <c r="Q138" s="367"/>
      <c r="R138" s="367"/>
      <c r="S138" s="367"/>
      <c r="T138" s="367"/>
      <c r="U138" s="367"/>
      <c r="V138" s="367"/>
      <c r="W138" s="367"/>
      <c r="X138" s="367"/>
      <c r="Y138" s="367"/>
      <c r="Z138" s="367"/>
      <c r="AA138" s="368"/>
      <c r="AB138" s="362" t="s">
        <v>48</v>
      </c>
    </row>
    <row r="139" spans="1:28" s="82" customFormat="1" ht="17.25" customHeight="1">
      <c r="A139" s="371"/>
      <c r="B139" s="371"/>
      <c r="C139" s="372"/>
      <c r="D139" s="102"/>
      <c r="E139" s="379" t="s">
        <v>17</v>
      </c>
      <c r="F139" s="379" t="s">
        <v>18</v>
      </c>
      <c r="G139" s="379" t="s">
        <v>19</v>
      </c>
      <c r="H139" s="379" t="s">
        <v>20</v>
      </c>
      <c r="I139" s="379" t="s">
        <v>21</v>
      </c>
      <c r="J139" s="379" t="s">
        <v>22</v>
      </c>
      <c r="K139" s="379" t="s">
        <v>23</v>
      </c>
      <c r="L139" s="379" t="s">
        <v>24</v>
      </c>
      <c r="M139" s="379" t="s">
        <v>25</v>
      </c>
      <c r="N139" s="379" t="s">
        <v>26</v>
      </c>
      <c r="O139" s="379" t="s">
        <v>27</v>
      </c>
      <c r="P139" s="379" t="s">
        <v>28</v>
      </c>
      <c r="Q139" s="379" t="s">
        <v>29</v>
      </c>
      <c r="R139" s="379" t="s">
        <v>30</v>
      </c>
      <c r="S139" s="379" t="s">
        <v>31</v>
      </c>
      <c r="T139" s="379" t="s">
        <v>32</v>
      </c>
      <c r="U139" s="379" t="s">
        <v>33</v>
      </c>
      <c r="V139" s="385" t="s">
        <v>381</v>
      </c>
      <c r="W139" s="385" t="s">
        <v>382</v>
      </c>
      <c r="X139" s="385" t="s">
        <v>383</v>
      </c>
      <c r="Y139" s="102" t="s">
        <v>387</v>
      </c>
      <c r="Z139" s="102"/>
      <c r="AA139" s="104" t="s">
        <v>389</v>
      </c>
      <c r="AB139" s="363"/>
    </row>
    <row r="140" spans="1:28" s="82" customFormat="1" ht="17.25" customHeight="1">
      <c r="A140" s="371"/>
      <c r="B140" s="371"/>
      <c r="C140" s="372"/>
      <c r="D140" s="102" t="s">
        <v>5</v>
      </c>
      <c r="E140" s="380"/>
      <c r="F140" s="380"/>
      <c r="G140" s="380"/>
      <c r="H140" s="380"/>
      <c r="I140" s="380"/>
      <c r="J140" s="380"/>
      <c r="K140" s="380"/>
      <c r="L140" s="380"/>
      <c r="M140" s="380"/>
      <c r="N140" s="380"/>
      <c r="O140" s="380"/>
      <c r="P140" s="380"/>
      <c r="Q140" s="380"/>
      <c r="R140" s="380"/>
      <c r="S140" s="380"/>
      <c r="T140" s="380"/>
      <c r="U140" s="380"/>
      <c r="V140" s="382"/>
      <c r="W140" s="382"/>
      <c r="X140" s="382"/>
      <c r="Y140" s="102" t="s">
        <v>34</v>
      </c>
      <c r="Z140" s="102" t="s">
        <v>211</v>
      </c>
      <c r="AA140" s="104" t="s">
        <v>36</v>
      </c>
      <c r="AB140" s="363"/>
    </row>
    <row r="141" spans="1:28" s="82" customFormat="1" ht="17.25" customHeight="1">
      <c r="A141" s="371"/>
      <c r="B141" s="371"/>
      <c r="C141" s="372"/>
      <c r="D141" s="102" t="s">
        <v>11</v>
      </c>
      <c r="E141" s="380"/>
      <c r="F141" s="380"/>
      <c r="G141" s="380"/>
      <c r="H141" s="380"/>
      <c r="I141" s="380"/>
      <c r="J141" s="380"/>
      <c r="K141" s="380"/>
      <c r="L141" s="380"/>
      <c r="M141" s="380"/>
      <c r="N141" s="380"/>
      <c r="O141" s="380"/>
      <c r="P141" s="380"/>
      <c r="Q141" s="380"/>
      <c r="R141" s="380"/>
      <c r="S141" s="380"/>
      <c r="T141" s="380"/>
      <c r="U141" s="380"/>
      <c r="V141" s="382"/>
      <c r="W141" s="382"/>
      <c r="X141" s="382"/>
      <c r="Y141" s="102" t="s">
        <v>388</v>
      </c>
      <c r="Z141" s="102" t="s">
        <v>379</v>
      </c>
      <c r="AA141" s="104" t="s">
        <v>37</v>
      </c>
      <c r="AB141" s="363"/>
    </row>
    <row r="142" spans="1:28" s="82" customFormat="1" ht="17.25" customHeight="1">
      <c r="A142" s="373"/>
      <c r="B142" s="373"/>
      <c r="C142" s="374"/>
      <c r="D142" s="106"/>
      <c r="E142" s="381"/>
      <c r="F142" s="381"/>
      <c r="G142" s="381"/>
      <c r="H142" s="381"/>
      <c r="I142" s="381"/>
      <c r="J142" s="381"/>
      <c r="K142" s="381"/>
      <c r="L142" s="381"/>
      <c r="M142" s="381"/>
      <c r="N142" s="381"/>
      <c r="O142" s="381"/>
      <c r="P142" s="381"/>
      <c r="Q142" s="381"/>
      <c r="R142" s="381"/>
      <c r="S142" s="381"/>
      <c r="T142" s="381"/>
      <c r="U142" s="381"/>
      <c r="V142" s="386"/>
      <c r="W142" s="386"/>
      <c r="X142" s="386"/>
      <c r="Y142" s="106" t="s">
        <v>35</v>
      </c>
      <c r="Z142" s="109"/>
      <c r="AA142" s="106" t="s">
        <v>38</v>
      </c>
      <c r="AB142" s="364"/>
    </row>
    <row r="143" spans="1:28" s="61" customFormat="1" ht="24" customHeight="1">
      <c r="A143" s="82"/>
      <c r="B143" s="82" t="s">
        <v>311</v>
      </c>
      <c r="D143" s="134">
        <v>105966</v>
      </c>
      <c r="E143" s="134">
        <v>6010</v>
      </c>
      <c r="F143" s="134">
        <v>6856</v>
      </c>
      <c r="G143" s="134">
        <v>7945</v>
      </c>
      <c r="H143" s="134">
        <v>7161</v>
      </c>
      <c r="I143" s="134">
        <v>8133</v>
      </c>
      <c r="J143" s="134">
        <v>9055</v>
      </c>
      <c r="K143" s="134">
        <v>8704</v>
      </c>
      <c r="L143" s="134">
        <v>8823</v>
      </c>
      <c r="M143" s="134">
        <v>9057</v>
      </c>
      <c r="N143" s="134">
        <v>8281</v>
      </c>
      <c r="O143" s="134">
        <v>7668</v>
      </c>
      <c r="P143" s="134">
        <v>5420</v>
      </c>
      <c r="Q143" s="134">
        <v>3635</v>
      </c>
      <c r="R143" s="134">
        <v>2857</v>
      </c>
      <c r="S143" s="134">
        <v>1968</v>
      </c>
      <c r="T143" s="134">
        <v>1409</v>
      </c>
      <c r="U143" s="134">
        <v>787</v>
      </c>
      <c r="V143" s="134">
        <v>377</v>
      </c>
      <c r="W143" s="134">
        <v>179</v>
      </c>
      <c r="X143" s="134">
        <v>53</v>
      </c>
      <c r="Y143" s="134">
        <v>85</v>
      </c>
      <c r="Z143" s="134">
        <v>1206</v>
      </c>
      <c r="AA143" s="134">
        <v>297</v>
      </c>
      <c r="AB143" s="65" t="s">
        <v>380</v>
      </c>
    </row>
    <row r="144" spans="1:28" s="62" customFormat="1" ht="24" customHeight="1">
      <c r="A144" s="58" t="s">
        <v>312</v>
      </c>
      <c r="B144" s="58"/>
      <c r="C144" s="58"/>
      <c r="D144" s="135">
        <v>6131</v>
      </c>
      <c r="E144" s="135">
        <v>318</v>
      </c>
      <c r="F144" s="135">
        <v>982</v>
      </c>
      <c r="G144" s="135">
        <v>885</v>
      </c>
      <c r="H144" s="135">
        <v>326</v>
      </c>
      <c r="I144" s="135">
        <v>359</v>
      </c>
      <c r="J144" s="135">
        <v>437</v>
      </c>
      <c r="K144" s="135">
        <v>333</v>
      </c>
      <c r="L144" s="135">
        <v>356</v>
      </c>
      <c r="M144" s="135">
        <v>374</v>
      </c>
      <c r="N144" s="135">
        <v>406</v>
      </c>
      <c r="O144" s="135">
        <v>321</v>
      </c>
      <c r="P144" s="135">
        <v>274</v>
      </c>
      <c r="Q144" s="135">
        <v>192</v>
      </c>
      <c r="R144" s="135">
        <v>163</v>
      </c>
      <c r="S144" s="135">
        <v>125</v>
      </c>
      <c r="T144" s="135">
        <v>89</v>
      </c>
      <c r="U144" s="135">
        <v>48</v>
      </c>
      <c r="V144" s="135">
        <v>29</v>
      </c>
      <c r="W144" s="135">
        <v>13</v>
      </c>
      <c r="X144" s="135">
        <v>4</v>
      </c>
      <c r="Y144" s="135">
        <v>0</v>
      </c>
      <c r="Z144" s="135">
        <v>57</v>
      </c>
      <c r="AA144" s="135">
        <v>40</v>
      </c>
      <c r="AB144" s="66" t="s">
        <v>431</v>
      </c>
    </row>
    <row r="145" spans="1:28" s="62" customFormat="1" ht="24" customHeight="1">
      <c r="A145" s="58" t="s">
        <v>313</v>
      </c>
      <c r="B145" s="58"/>
      <c r="C145" s="58"/>
      <c r="D145" s="135">
        <v>38881</v>
      </c>
      <c r="E145" s="135">
        <v>2224</v>
      </c>
      <c r="F145" s="135">
        <v>2321</v>
      </c>
      <c r="G145" s="135">
        <v>2927</v>
      </c>
      <c r="H145" s="135">
        <v>2760</v>
      </c>
      <c r="I145" s="135">
        <v>3070</v>
      </c>
      <c r="J145" s="135">
        <v>3338</v>
      </c>
      <c r="K145" s="135">
        <v>3224</v>
      </c>
      <c r="L145" s="135">
        <v>3322</v>
      </c>
      <c r="M145" s="135">
        <v>3427</v>
      </c>
      <c r="N145" s="135">
        <v>3027</v>
      </c>
      <c r="O145" s="135">
        <v>2916</v>
      </c>
      <c r="P145" s="135">
        <v>2038</v>
      </c>
      <c r="Q145" s="135">
        <v>1267</v>
      </c>
      <c r="R145" s="135">
        <v>937</v>
      </c>
      <c r="S145" s="135">
        <v>607</v>
      </c>
      <c r="T145" s="135">
        <v>457</v>
      </c>
      <c r="U145" s="135">
        <v>213</v>
      </c>
      <c r="V145" s="135">
        <v>104</v>
      </c>
      <c r="W145" s="135">
        <v>46</v>
      </c>
      <c r="X145" s="135">
        <v>9</v>
      </c>
      <c r="Y145" s="135">
        <v>5</v>
      </c>
      <c r="Z145" s="135">
        <v>498</v>
      </c>
      <c r="AA145" s="135">
        <v>144</v>
      </c>
      <c r="AB145" s="66" t="s">
        <v>413</v>
      </c>
    </row>
    <row r="146" spans="1:28" s="62" customFormat="1" ht="24" customHeight="1">
      <c r="A146" s="58" t="s">
        <v>314</v>
      </c>
      <c r="B146" s="58"/>
      <c r="C146" s="58"/>
      <c r="D146" s="135">
        <v>40824</v>
      </c>
      <c r="E146" s="135">
        <v>2384</v>
      </c>
      <c r="F146" s="135">
        <v>2630</v>
      </c>
      <c r="G146" s="135">
        <v>2951</v>
      </c>
      <c r="H146" s="135">
        <v>2776</v>
      </c>
      <c r="I146" s="135">
        <v>3146</v>
      </c>
      <c r="J146" s="135">
        <v>3577</v>
      </c>
      <c r="K146" s="135">
        <v>3463</v>
      </c>
      <c r="L146" s="135">
        <v>3433</v>
      </c>
      <c r="M146" s="135">
        <v>3432</v>
      </c>
      <c r="N146" s="135">
        <v>3249</v>
      </c>
      <c r="O146" s="135">
        <v>2925</v>
      </c>
      <c r="P146" s="135">
        <v>2038</v>
      </c>
      <c r="Q146" s="135">
        <v>1382</v>
      </c>
      <c r="R146" s="135">
        <v>1056</v>
      </c>
      <c r="S146" s="135">
        <v>728</v>
      </c>
      <c r="T146" s="135">
        <v>502</v>
      </c>
      <c r="U146" s="135">
        <v>290</v>
      </c>
      <c r="V146" s="135">
        <v>138</v>
      </c>
      <c r="W146" s="135">
        <v>59</v>
      </c>
      <c r="X146" s="135">
        <v>27</v>
      </c>
      <c r="Y146" s="135">
        <v>53</v>
      </c>
      <c r="Z146" s="135">
        <v>494</v>
      </c>
      <c r="AA146" s="135">
        <v>91</v>
      </c>
      <c r="AB146" s="66" t="s">
        <v>402</v>
      </c>
    </row>
    <row r="147" spans="1:28" s="62" customFormat="1" ht="24" customHeight="1">
      <c r="A147" s="58" t="s">
        <v>10</v>
      </c>
      <c r="B147" s="58"/>
      <c r="C147" s="58"/>
      <c r="D147" s="135">
        <v>20130</v>
      </c>
      <c r="E147" s="135">
        <v>1084</v>
      </c>
      <c r="F147" s="135">
        <v>923</v>
      </c>
      <c r="G147" s="135">
        <v>1182</v>
      </c>
      <c r="H147" s="135">
        <v>1299</v>
      </c>
      <c r="I147" s="135">
        <v>1558</v>
      </c>
      <c r="J147" s="135">
        <v>1703</v>
      </c>
      <c r="K147" s="135">
        <v>1684</v>
      </c>
      <c r="L147" s="135">
        <v>1712</v>
      </c>
      <c r="M147" s="135">
        <v>1824</v>
      </c>
      <c r="N147" s="135">
        <v>1599</v>
      </c>
      <c r="O147" s="135">
        <v>1506</v>
      </c>
      <c r="P147" s="135">
        <v>1070</v>
      </c>
      <c r="Q147" s="135">
        <v>794</v>
      </c>
      <c r="R147" s="135">
        <v>701</v>
      </c>
      <c r="S147" s="135">
        <v>508</v>
      </c>
      <c r="T147" s="135">
        <v>361</v>
      </c>
      <c r="U147" s="135">
        <v>236</v>
      </c>
      <c r="V147" s="135">
        <v>106</v>
      </c>
      <c r="W147" s="135">
        <v>61</v>
      </c>
      <c r="X147" s="135">
        <v>13</v>
      </c>
      <c r="Y147" s="135">
        <v>27</v>
      </c>
      <c r="Z147" s="135">
        <v>157</v>
      </c>
      <c r="AA147" s="135">
        <v>22</v>
      </c>
      <c r="AB147" s="66" t="s">
        <v>408</v>
      </c>
    </row>
    <row r="148" spans="1:28" s="61" customFormat="1" ht="24" customHeight="1">
      <c r="A148" s="82"/>
      <c r="B148" s="82" t="s">
        <v>315</v>
      </c>
      <c r="D148" s="134">
        <v>52051</v>
      </c>
      <c r="E148" s="134">
        <v>3218</v>
      </c>
      <c r="F148" s="134">
        <v>3486</v>
      </c>
      <c r="G148" s="134">
        <v>3654</v>
      </c>
      <c r="H148" s="134">
        <v>3414</v>
      </c>
      <c r="I148" s="134">
        <v>3811</v>
      </c>
      <c r="J148" s="134">
        <v>4568</v>
      </c>
      <c r="K148" s="134">
        <v>4789</v>
      </c>
      <c r="L148" s="134">
        <v>5306</v>
      </c>
      <c r="M148" s="134">
        <v>4915</v>
      </c>
      <c r="N148" s="134">
        <v>4023</v>
      </c>
      <c r="O148" s="134">
        <v>3264</v>
      </c>
      <c r="P148" s="134">
        <v>2149</v>
      </c>
      <c r="Q148" s="134">
        <v>1401</v>
      </c>
      <c r="R148" s="134">
        <v>1134</v>
      </c>
      <c r="S148" s="134">
        <v>816</v>
      </c>
      <c r="T148" s="134">
        <v>575</v>
      </c>
      <c r="U148" s="134">
        <v>334</v>
      </c>
      <c r="V148" s="134">
        <v>125</v>
      </c>
      <c r="W148" s="134">
        <v>65</v>
      </c>
      <c r="X148" s="134">
        <v>23</v>
      </c>
      <c r="Y148" s="134">
        <v>20</v>
      </c>
      <c r="Z148" s="134">
        <v>920</v>
      </c>
      <c r="AA148" s="134">
        <v>41</v>
      </c>
      <c r="AB148" s="65" t="s">
        <v>340</v>
      </c>
    </row>
    <row r="149" spans="1:28" s="62" customFormat="1" ht="24" customHeight="1">
      <c r="A149" s="58" t="s">
        <v>316</v>
      </c>
      <c r="B149" s="58"/>
      <c r="C149" s="58"/>
      <c r="D149" s="135">
        <v>6824</v>
      </c>
      <c r="E149" s="135">
        <v>402</v>
      </c>
      <c r="F149" s="135">
        <v>502</v>
      </c>
      <c r="G149" s="135">
        <v>521</v>
      </c>
      <c r="H149" s="135">
        <v>469</v>
      </c>
      <c r="I149" s="135">
        <v>552</v>
      </c>
      <c r="J149" s="135">
        <v>612</v>
      </c>
      <c r="K149" s="135">
        <v>551</v>
      </c>
      <c r="L149" s="135">
        <v>577</v>
      </c>
      <c r="M149" s="135">
        <v>562</v>
      </c>
      <c r="N149" s="135">
        <v>542</v>
      </c>
      <c r="O149" s="135">
        <v>471</v>
      </c>
      <c r="P149" s="135">
        <v>343</v>
      </c>
      <c r="Q149" s="135">
        <v>206</v>
      </c>
      <c r="R149" s="135">
        <v>137</v>
      </c>
      <c r="S149" s="135">
        <v>98</v>
      </c>
      <c r="T149" s="135">
        <v>79</v>
      </c>
      <c r="U149" s="135">
        <v>43</v>
      </c>
      <c r="V149" s="135">
        <v>13</v>
      </c>
      <c r="W149" s="135">
        <v>5</v>
      </c>
      <c r="X149" s="135">
        <v>1</v>
      </c>
      <c r="Y149" s="135">
        <v>0</v>
      </c>
      <c r="Z149" s="135">
        <v>122</v>
      </c>
      <c r="AA149" s="135">
        <v>16</v>
      </c>
      <c r="AB149" s="66" t="s">
        <v>403</v>
      </c>
    </row>
    <row r="150" spans="1:28" s="62" customFormat="1" ht="24" customHeight="1">
      <c r="A150" s="58" t="s">
        <v>317</v>
      </c>
      <c r="B150" s="58"/>
      <c r="C150" s="58"/>
      <c r="D150" s="135">
        <v>7553</v>
      </c>
      <c r="E150" s="135">
        <v>486</v>
      </c>
      <c r="F150" s="135">
        <v>508</v>
      </c>
      <c r="G150" s="135">
        <v>512</v>
      </c>
      <c r="H150" s="135">
        <v>527</v>
      </c>
      <c r="I150" s="135">
        <v>578</v>
      </c>
      <c r="J150" s="135">
        <v>640</v>
      </c>
      <c r="K150" s="135">
        <v>670</v>
      </c>
      <c r="L150" s="135">
        <v>773</v>
      </c>
      <c r="M150" s="135">
        <v>707</v>
      </c>
      <c r="N150" s="135">
        <v>573</v>
      </c>
      <c r="O150" s="135">
        <v>446</v>
      </c>
      <c r="P150" s="135">
        <v>300</v>
      </c>
      <c r="Q150" s="135">
        <v>210</v>
      </c>
      <c r="R150" s="135">
        <v>193</v>
      </c>
      <c r="S150" s="135">
        <v>155</v>
      </c>
      <c r="T150" s="135">
        <v>90</v>
      </c>
      <c r="U150" s="135">
        <v>64</v>
      </c>
      <c r="V150" s="135">
        <v>16</v>
      </c>
      <c r="W150" s="135">
        <v>16</v>
      </c>
      <c r="X150" s="135">
        <v>3</v>
      </c>
      <c r="Y150" s="135">
        <v>10</v>
      </c>
      <c r="Z150" s="135">
        <v>72</v>
      </c>
      <c r="AA150" s="135">
        <v>4</v>
      </c>
      <c r="AB150" s="66" t="s">
        <v>404</v>
      </c>
    </row>
    <row r="151" spans="1:28" s="62" customFormat="1" ht="24" customHeight="1">
      <c r="A151" s="58" t="s">
        <v>10</v>
      </c>
      <c r="B151" s="58"/>
      <c r="C151" s="58"/>
      <c r="D151" s="135">
        <v>37674</v>
      </c>
      <c r="E151" s="135">
        <v>2330</v>
      </c>
      <c r="F151" s="135">
        <v>2476</v>
      </c>
      <c r="G151" s="135">
        <v>2621</v>
      </c>
      <c r="H151" s="135">
        <v>2418</v>
      </c>
      <c r="I151" s="135">
        <v>2681</v>
      </c>
      <c r="J151" s="135">
        <v>3316</v>
      </c>
      <c r="K151" s="135">
        <v>3568</v>
      </c>
      <c r="L151" s="135">
        <v>3956</v>
      </c>
      <c r="M151" s="135">
        <v>3646</v>
      </c>
      <c r="N151" s="135">
        <v>2908</v>
      </c>
      <c r="O151" s="135">
        <v>2347</v>
      </c>
      <c r="P151" s="135">
        <v>1506</v>
      </c>
      <c r="Q151" s="135">
        <v>985</v>
      </c>
      <c r="R151" s="135">
        <v>804</v>
      </c>
      <c r="S151" s="135">
        <v>563</v>
      </c>
      <c r="T151" s="135">
        <v>406</v>
      </c>
      <c r="U151" s="135">
        <v>227</v>
      </c>
      <c r="V151" s="135">
        <v>96</v>
      </c>
      <c r="W151" s="135">
        <v>44</v>
      </c>
      <c r="X151" s="135">
        <v>19</v>
      </c>
      <c r="Y151" s="135">
        <v>10</v>
      </c>
      <c r="Z151" s="135">
        <v>726</v>
      </c>
      <c r="AA151" s="135">
        <v>21</v>
      </c>
      <c r="AB151" s="66" t="s">
        <v>408</v>
      </c>
    </row>
    <row r="152" spans="1:28" s="61" customFormat="1" ht="24" customHeight="1">
      <c r="A152" s="82"/>
      <c r="B152" s="82" t="s">
        <v>318</v>
      </c>
      <c r="D152" s="134">
        <v>29308</v>
      </c>
      <c r="E152" s="134">
        <v>1980</v>
      </c>
      <c r="F152" s="134">
        <v>2095</v>
      </c>
      <c r="G152" s="134">
        <v>2329</v>
      </c>
      <c r="H152" s="134">
        <v>1877</v>
      </c>
      <c r="I152" s="134">
        <v>1923</v>
      </c>
      <c r="J152" s="134">
        <v>2421</v>
      </c>
      <c r="K152" s="134">
        <v>3013</v>
      </c>
      <c r="L152" s="134">
        <v>3410</v>
      </c>
      <c r="M152" s="134">
        <v>2908</v>
      </c>
      <c r="N152" s="134">
        <v>2171</v>
      </c>
      <c r="O152" s="134">
        <v>1529</v>
      </c>
      <c r="P152" s="134">
        <v>984</v>
      </c>
      <c r="Q152" s="134">
        <v>708</v>
      </c>
      <c r="R152" s="134">
        <v>636</v>
      </c>
      <c r="S152" s="134">
        <v>441</v>
      </c>
      <c r="T152" s="134">
        <v>319</v>
      </c>
      <c r="U152" s="134">
        <v>192</v>
      </c>
      <c r="V152" s="134">
        <v>92</v>
      </c>
      <c r="W152" s="134">
        <v>46</v>
      </c>
      <c r="X152" s="134">
        <v>14</v>
      </c>
      <c r="Y152" s="134">
        <v>12</v>
      </c>
      <c r="Z152" s="134">
        <v>174</v>
      </c>
      <c r="AA152" s="134">
        <v>34</v>
      </c>
      <c r="AB152" s="65" t="s">
        <v>351</v>
      </c>
    </row>
    <row r="153" spans="1:28" s="62" customFormat="1" ht="24" customHeight="1">
      <c r="A153" s="58" t="s">
        <v>372</v>
      </c>
      <c r="B153" s="58"/>
      <c r="C153" s="58"/>
      <c r="D153" s="135">
        <v>9468</v>
      </c>
      <c r="E153" s="135">
        <v>665</v>
      </c>
      <c r="F153" s="135">
        <v>679</v>
      </c>
      <c r="G153" s="135">
        <v>743</v>
      </c>
      <c r="H153" s="135">
        <v>588</v>
      </c>
      <c r="I153" s="135">
        <v>622</v>
      </c>
      <c r="J153" s="135">
        <v>846</v>
      </c>
      <c r="K153" s="135">
        <v>1042</v>
      </c>
      <c r="L153" s="135">
        <v>1099</v>
      </c>
      <c r="M153" s="135">
        <v>931</v>
      </c>
      <c r="N153" s="135">
        <v>777</v>
      </c>
      <c r="O153" s="135">
        <v>546</v>
      </c>
      <c r="P153" s="135">
        <v>291</v>
      </c>
      <c r="Q153" s="135">
        <v>163</v>
      </c>
      <c r="R153" s="135">
        <v>147</v>
      </c>
      <c r="S153" s="135">
        <v>82</v>
      </c>
      <c r="T153" s="135">
        <v>64</v>
      </c>
      <c r="U153" s="135">
        <v>30</v>
      </c>
      <c r="V153" s="135">
        <v>14</v>
      </c>
      <c r="W153" s="135">
        <v>7</v>
      </c>
      <c r="X153" s="135">
        <v>1</v>
      </c>
      <c r="Y153" s="136">
        <v>3</v>
      </c>
      <c r="Z153" s="135">
        <v>107</v>
      </c>
      <c r="AA153" s="137">
        <v>21</v>
      </c>
      <c r="AB153" s="66" t="s">
        <v>405</v>
      </c>
    </row>
    <row r="154" spans="1:28" s="62" customFormat="1" ht="24" customHeight="1">
      <c r="A154" s="90" t="s">
        <v>10</v>
      </c>
      <c r="B154" s="90"/>
      <c r="C154" s="88"/>
      <c r="D154" s="138">
        <v>19840</v>
      </c>
      <c r="E154" s="135">
        <v>1315</v>
      </c>
      <c r="F154" s="138">
        <v>1416</v>
      </c>
      <c r="G154" s="135">
        <v>1586</v>
      </c>
      <c r="H154" s="138">
        <v>1289</v>
      </c>
      <c r="I154" s="136">
        <v>1301</v>
      </c>
      <c r="J154" s="135">
        <v>1575</v>
      </c>
      <c r="K154" s="138">
        <v>1971</v>
      </c>
      <c r="L154" s="135">
        <v>2311</v>
      </c>
      <c r="M154" s="138">
        <v>1977</v>
      </c>
      <c r="N154" s="135">
        <v>1394</v>
      </c>
      <c r="O154" s="138">
        <v>983</v>
      </c>
      <c r="P154" s="135">
        <v>693</v>
      </c>
      <c r="Q154" s="138">
        <v>545</v>
      </c>
      <c r="R154" s="135">
        <v>489</v>
      </c>
      <c r="S154" s="138">
        <v>359</v>
      </c>
      <c r="T154" s="135">
        <v>255</v>
      </c>
      <c r="U154" s="138">
        <v>162</v>
      </c>
      <c r="V154" s="135">
        <v>78</v>
      </c>
      <c r="W154" s="138">
        <v>39</v>
      </c>
      <c r="X154" s="135">
        <v>13</v>
      </c>
      <c r="Y154" s="138">
        <v>9</v>
      </c>
      <c r="Z154" s="135">
        <v>67</v>
      </c>
      <c r="AA154" s="135">
        <v>13</v>
      </c>
      <c r="AB154" s="66" t="s">
        <v>408</v>
      </c>
    </row>
    <row r="155" spans="1:28" s="62" customFormat="1" ht="12" customHeight="1">
      <c r="A155" s="94"/>
      <c r="B155" s="94"/>
      <c r="C155" s="95"/>
      <c r="D155" s="140"/>
      <c r="E155" s="141"/>
      <c r="F155" s="140"/>
      <c r="G155" s="141"/>
      <c r="H155" s="140"/>
      <c r="I155" s="142"/>
      <c r="J155" s="141"/>
      <c r="K155" s="140"/>
      <c r="L155" s="141"/>
      <c r="M155" s="140"/>
      <c r="N155" s="141"/>
      <c r="O155" s="140"/>
      <c r="P155" s="141"/>
      <c r="Q155" s="140"/>
      <c r="R155" s="141"/>
      <c r="S155" s="140"/>
      <c r="T155" s="141"/>
      <c r="U155" s="140"/>
      <c r="V155" s="141"/>
      <c r="W155" s="140"/>
      <c r="X155" s="141"/>
      <c r="Y155" s="140"/>
      <c r="Z155" s="141"/>
      <c r="AA155" s="141"/>
      <c r="AB155" s="96"/>
    </row>
    <row r="156" spans="1:28" ht="24" customHeight="1">
      <c r="A156" s="97" t="s">
        <v>433</v>
      </c>
      <c r="B156" s="97"/>
      <c r="C156" s="97"/>
      <c r="D156" s="97"/>
      <c r="E156" s="97"/>
      <c r="F156" s="97"/>
      <c r="G156" s="97"/>
      <c r="H156" s="97"/>
      <c r="I156" s="97"/>
      <c r="J156" s="97"/>
      <c r="K156" s="97"/>
      <c r="Q156" s="366" t="s">
        <v>435</v>
      </c>
      <c r="R156" s="366"/>
      <c r="S156" s="366"/>
      <c r="T156" s="366"/>
      <c r="U156" s="366"/>
      <c r="V156" s="366"/>
      <c r="W156" s="366"/>
      <c r="X156" s="366"/>
      <c r="Y156" s="366"/>
      <c r="Z156" s="366"/>
      <c r="AA156" s="366"/>
      <c r="AB156" s="366"/>
    </row>
    <row r="157" spans="1:28" ht="24" customHeight="1">
      <c r="A157" s="365" t="s">
        <v>434</v>
      </c>
      <c r="B157" s="365"/>
      <c r="C157" s="365"/>
      <c r="D157" s="365"/>
      <c r="E157" s="365"/>
      <c r="F157" s="365"/>
      <c r="G157" s="365"/>
      <c r="H157" s="365"/>
      <c r="I157" s="365"/>
      <c r="J157" s="365"/>
      <c r="Q157" s="365" t="s">
        <v>436</v>
      </c>
      <c r="R157" s="365"/>
      <c r="S157" s="365"/>
      <c r="T157" s="365"/>
      <c r="U157" s="365"/>
      <c r="V157" s="365"/>
      <c r="W157" s="365"/>
      <c r="X157" s="365"/>
      <c r="Y157" s="365"/>
      <c r="Z157" s="365"/>
      <c r="AA157" s="365"/>
      <c r="AB157" s="365"/>
    </row>
    <row r="639" spans="25:28" ht="24" customHeight="1">
      <c r="Y639" s="98"/>
      <c r="Z639" s="98"/>
      <c r="AA639" s="98"/>
      <c r="AB639" s="99"/>
    </row>
    <row r="640" spans="25:28" ht="24" customHeight="1">
      <c r="Y640" s="98"/>
      <c r="Z640" s="98"/>
      <c r="AA640" s="98"/>
      <c r="AB640" s="99"/>
    </row>
    <row r="641" spans="25:28" ht="24" customHeight="1">
      <c r="Y641" s="98"/>
      <c r="Z641" s="98"/>
      <c r="AA641" s="98"/>
      <c r="AB641" s="99"/>
    </row>
    <row r="642" spans="25:28" ht="24" customHeight="1">
      <c r="Y642" s="98"/>
      <c r="Z642" s="98"/>
      <c r="AA642" s="98"/>
      <c r="AB642" s="99"/>
    </row>
    <row r="643" spans="25:28" ht="24" customHeight="1">
      <c r="Y643" s="98"/>
      <c r="Z643" s="98"/>
      <c r="AA643" s="98"/>
      <c r="AB643" s="99"/>
    </row>
    <row r="644" spans="25:28" ht="24" customHeight="1">
      <c r="Y644" s="98"/>
      <c r="Z644" s="98"/>
      <c r="AA644" s="98"/>
      <c r="AB644" s="99"/>
    </row>
    <row r="645" spans="25:28" ht="24" customHeight="1">
      <c r="Y645" s="98"/>
      <c r="Z645" s="98"/>
      <c r="AA645" s="98"/>
      <c r="AB645" s="99"/>
    </row>
    <row r="646" spans="25:28" ht="24" customHeight="1">
      <c r="Y646" s="98"/>
      <c r="Z646" s="98"/>
      <c r="AA646" s="98"/>
      <c r="AB646" s="99"/>
    </row>
    <row r="647" spans="25:28" ht="24" customHeight="1">
      <c r="Y647" s="98"/>
      <c r="Z647" s="98"/>
      <c r="AA647" s="98"/>
      <c r="AB647" s="99"/>
    </row>
    <row r="648" spans="25:28" ht="24" customHeight="1">
      <c r="Y648" s="98"/>
      <c r="Z648" s="98"/>
      <c r="AA648" s="98"/>
      <c r="AB648" s="99"/>
    </row>
    <row r="649" spans="25:28" ht="24" customHeight="1">
      <c r="Y649" s="98"/>
      <c r="Z649" s="98"/>
      <c r="AA649" s="98"/>
      <c r="AB649" s="99"/>
    </row>
    <row r="650" spans="25:28" ht="24" customHeight="1">
      <c r="Y650" s="98"/>
      <c r="Z650" s="98"/>
      <c r="AA650" s="98"/>
      <c r="AB650" s="99"/>
    </row>
    <row r="651" spans="25:28" ht="24" customHeight="1">
      <c r="Y651" s="98"/>
      <c r="Z651" s="98"/>
      <c r="AA651" s="98"/>
      <c r="AB651" s="99"/>
    </row>
    <row r="652" spans="25:28" ht="24" customHeight="1">
      <c r="Y652" s="98"/>
      <c r="Z652" s="98"/>
      <c r="AA652" s="98"/>
      <c r="AB652" s="99"/>
    </row>
    <row r="653" spans="25:28" ht="24" customHeight="1">
      <c r="Y653" s="98"/>
      <c r="Z653" s="98"/>
      <c r="AA653" s="98"/>
      <c r="AB653" s="99"/>
    </row>
    <row r="654" spans="25:28" ht="24" customHeight="1">
      <c r="Y654" s="98"/>
      <c r="Z654" s="98"/>
      <c r="AA654" s="98"/>
      <c r="AB654" s="99"/>
    </row>
    <row r="655" spans="25:28" ht="24" customHeight="1">
      <c r="Y655" s="98"/>
      <c r="Z655" s="98"/>
      <c r="AA655" s="98"/>
      <c r="AB655" s="99"/>
    </row>
    <row r="656" spans="25:28" ht="24" customHeight="1">
      <c r="Y656" s="98"/>
      <c r="Z656" s="98"/>
      <c r="AA656" s="98"/>
      <c r="AB656" s="99"/>
    </row>
    <row r="657" spans="25:28" ht="24" customHeight="1">
      <c r="Y657" s="98"/>
      <c r="Z657" s="98"/>
      <c r="AA657" s="98"/>
      <c r="AB657" s="99"/>
    </row>
    <row r="658" spans="25:28" ht="24" customHeight="1">
      <c r="Y658" s="98"/>
      <c r="Z658" s="98"/>
      <c r="AA658" s="98"/>
      <c r="AB658" s="99"/>
    </row>
    <row r="659" spans="25:28" ht="24" customHeight="1">
      <c r="Y659" s="98"/>
      <c r="Z659" s="98"/>
      <c r="AA659" s="98"/>
      <c r="AB659" s="99"/>
    </row>
    <row r="660" spans="25:28" ht="24" customHeight="1">
      <c r="Y660" s="98"/>
      <c r="Z660" s="98"/>
      <c r="AA660" s="98"/>
      <c r="AB660" s="99"/>
    </row>
    <row r="661" spans="25:28" ht="24" customHeight="1">
      <c r="Y661" s="98"/>
      <c r="Z661" s="98"/>
      <c r="AA661" s="98"/>
      <c r="AB661" s="99"/>
    </row>
    <row r="662" spans="25:28" ht="24" customHeight="1">
      <c r="Y662" s="98"/>
      <c r="Z662" s="98"/>
      <c r="AA662" s="98"/>
      <c r="AB662" s="99"/>
    </row>
    <row r="663" spans="25:28" ht="24" customHeight="1">
      <c r="Y663" s="98"/>
      <c r="Z663" s="98"/>
      <c r="AA663" s="98"/>
      <c r="AB663" s="99"/>
    </row>
    <row r="664" spans="25:28" ht="24" customHeight="1">
      <c r="Y664" s="98"/>
      <c r="Z664" s="98"/>
      <c r="AA664" s="98"/>
      <c r="AB664" s="99"/>
    </row>
    <row r="665" spans="25:28" ht="24" customHeight="1">
      <c r="Y665" s="98"/>
      <c r="Z665" s="98"/>
      <c r="AA665" s="98"/>
      <c r="AB665" s="99"/>
    </row>
    <row r="666" spans="25:28" ht="24" customHeight="1">
      <c r="Y666" s="98"/>
      <c r="Z666" s="98"/>
      <c r="AA666" s="98"/>
      <c r="AB666" s="99"/>
    </row>
    <row r="667" spans="25:28" ht="24" customHeight="1">
      <c r="Y667" s="98"/>
      <c r="Z667" s="98"/>
      <c r="AA667" s="98"/>
      <c r="AB667" s="99"/>
    </row>
    <row r="668" spans="25:28" ht="24" customHeight="1">
      <c r="Y668" s="98"/>
      <c r="Z668" s="98"/>
      <c r="AA668" s="98"/>
      <c r="AB668" s="99"/>
    </row>
    <row r="669" spans="25:28" ht="24" customHeight="1">
      <c r="Y669" s="98"/>
      <c r="Z669" s="98"/>
      <c r="AA669" s="98"/>
      <c r="AB669" s="99"/>
    </row>
    <row r="670" spans="25:28" ht="24" customHeight="1">
      <c r="Y670" s="98"/>
      <c r="Z670" s="98"/>
      <c r="AA670" s="98"/>
      <c r="AB670" s="99"/>
    </row>
    <row r="671" spans="25:28" ht="24" customHeight="1">
      <c r="Y671" s="98"/>
      <c r="Z671" s="98"/>
      <c r="AA671" s="98"/>
      <c r="AB671" s="99"/>
    </row>
    <row r="672" spans="25:28" ht="24" customHeight="1">
      <c r="Y672" s="98"/>
      <c r="Z672" s="98"/>
      <c r="AA672" s="98"/>
      <c r="AB672" s="99"/>
    </row>
    <row r="673" spans="25:28" ht="24" customHeight="1">
      <c r="Y673" s="98"/>
      <c r="Z673" s="98"/>
      <c r="AA673" s="98"/>
      <c r="AB673" s="99"/>
    </row>
    <row r="674" spans="25:28" ht="24" customHeight="1">
      <c r="Y674" s="98"/>
      <c r="Z674" s="98"/>
      <c r="AA674" s="98"/>
      <c r="AB674" s="99"/>
    </row>
    <row r="675" spans="25:28" ht="24" customHeight="1">
      <c r="Y675" s="98"/>
      <c r="Z675" s="98"/>
      <c r="AA675" s="98"/>
      <c r="AB675" s="99"/>
    </row>
    <row r="676" spans="25:28" ht="24" customHeight="1">
      <c r="Y676" s="98"/>
      <c r="Z676" s="98"/>
      <c r="AA676" s="98"/>
      <c r="AB676" s="99"/>
    </row>
    <row r="677" spans="25:28" ht="24" customHeight="1">
      <c r="Y677" s="98"/>
      <c r="Z677" s="98"/>
      <c r="AA677" s="98"/>
      <c r="AB677" s="99"/>
    </row>
    <row r="678" spans="25:28" ht="24" customHeight="1">
      <c r="Y678" s="98"/>
      <c r="Z678" s="98"/>
      <c r="AA678" s="98"/>
      <c r="AB678" s="99"/>
    </row>
    <row r="679" spans="25:28" ht="24" customHeight="1">
      <c r="Y679" s="98"/>
      <c r="Z679" s="98"/>
      <c r="AA679" s="98"/>
      <c r="AB679" s="99"/>
    </row>
    <row r="680" spans="25:28" ht="24" customHeight="1">
      <c r="Y680" s="98"/>
      <c r="Z680" s="98"/>
      <c r="AA680" s="98"/>
      <c r="AB680" s="99"/>
    </row>
    <row r="681" spans="25:28" ht="24" customHeight="1">
      <c r="Y681" s="98"/>
      <c r="Z681" s="98"/>
      <c r="AA681" s="98"/>
      <c r="AB681" s="99"/>
    </row>
    <row r="682" spans="25:28" ht="24" customHeight="1">
      <c r="Y682" s="98"/>
      <c r="Z682" s="98"/>
      <c r="AA682" s="98"/>
      <c r="AB682" s="99"/>
    </row>
    <row r="683" spans="25:28" ht="24" customHeight="1">
      <c r="Y683" s="98"/>
      <c r="Z683" s="98"/>
      <c r="AA683" s="98"/>
      <c r="AB683" s="99"/>
    </row>
    <row r="684" spans="25:28" ht="24" customHeight="1">
      <c r="Y684" s="98"/>
      <c r="Z684" s="98"/>
      <c r="AA684" s="98"/>
      <c r="AB684" s="99"/>
    </row>
    <row r="685" spans="25:28" ht="24" customHeight="1">
      <c r="Y685" s="98"/>
      <c r="Z685" s="98"/>
      <c r="AA685" s="98"/>
      <c r="AB685" s="99"/>
    </row>
    <row r="686" spans="25:28" ht="24" customHeight="1">
      <c r="Y686" s="98"/>
      <c r="Z686" s="98"/>
      <c r="AA686" s="98"/>
      <c r="AB686" s="99"/>
    </row>
    <row r="687" spans="25:28" ht="24" customHeight="1">
      <c r="Y687" s="98"/>
      <c r="Z687" s="98"/>
      <c r="AA687" s="98"/>
      <c r="AB687" s="99"/>
    </row>
    <row r="688" spans="25:28" ht="24" customHeight="1">
      <c r="Y688" s="98"/>
      <c r="Z688" s="98"/>
      <c r="AA688" s="98"/>
      <c r="AB688" s="99"/>
    </row>
    <row r="689" spans="25:28" ht="24" customHeight="1">
      <c r="Y689" s="98"/>
      <c r="Z689" s="98"/>
      <c r="AA689" s="98"/>
      <c r="AB689" s="99"/>
    </row>
    <row r="690" spans="25:28" ht="24" customHeight="1">
      <c r="Y690" s="98"/>
      <c r="Z690" s="98"/>
      <c r="AA690" s="98"/>
      <c r="AB690" s="99"/>
    </row>
    <row r="691" spans="25:28" ht="24" customHeight="1">
      <c r="Y691" s="98"/>
      <c r="Z691" s="98"/>
      <c r="AA691" s="98"/>
      <c r="AB691" s="99"/>
    </row>
    <row r="692" spans="25:28" ht="24" customHeight="1">
      <c r="Y692" s="98"/>
      <c r="Z692" s="98"/>
      <c r="AA692" s="98"/>
      <c r="AB692" s="99"/>
    </row>
    <row r="693" spans="25:28" ht="24" customHeight="1">
      <c r="Y693" s="98"/>
      <c r="Z693" s="98"/>
      <c r="AA693" s="98"/>
      <c r="AB693" s="99"/>
    </row>
    <row r="694" spans="25:28" ht="24" customHeight="1">
      <c r="Y694" s="98"/>
      <c r="Z694" s="98"/>
      <c r="AA694" s="98"/>
      <c r="AB694" s="99"/>
    </row>
    <row r="695" spans="25:28" ht="24" customHeight="1">
      <c r="Y695" s="98"/>
      <c r="Z695" s="98"/>
      <c r="AA695" s="98"/>
      <c r="AB695" s="99"/>
    </row>
    <row r="696" spans="25:28" ht="24" customHeight="1">
      <c r="Y696" s="98"/>
      <c r="Z696" s="98"/>
      <c r="AA696" s="98"/>
      <c r="AB696" s="99"/>
    </row>
    <row r="697" spans="25:28" ht="24" customHeight="1">
      <c r="Y697" s="98"/>
      <c r="Z697" s="98"/>
      <c r="AA697" s="98"/>
      <c r="AB697" s="99"/>
    </row>
    <row r="698" spans="25:28" ht="24" customHeight="1">
      <c r="Y698" s="98"/>
      <c r="Z698" s="98"/>
      <c r="AA698" s="98"/>
      <c r="AB698" s="99"/>
    </row>
    <row r="699" spans="25:28" ht="24" customHeight="1">
      <c r="Y699" s="98"/>
      <c r="Z699" s="98"/>
      <c r="AA699" s="98"/>
      <c r="AB699" s="99"/>
    </row>
    <row r="700" spans="25:28" ht="24" customHeight="1">
      <c r="Y700" s="98"/>
      <c r="Z700" s="98"/>
      <c r="AA700" s="98"/>
      <c r="AB700" s="99"/>
    </row>
    <row r="701" spans="25:28" ht="24" customHeight="1">
      <c r="Y701" s="98"/>
      <c r="Z701" s="98"/>
      <c r="AA701" s="98"/>
      <c r="AB701" s="99"/>
    </row>
    <row r="702" spans="25:28" ht="24" customHeight="1">
      <c r="Y702" s="98"/>
      <c r="Z702" s="98"/>
      <c r="AA702" s="98"/>
      <c r="AB702" s="99"/>
    </row>
    <row r="703" spans="25:28" ht="24" customHeight="1">
      <c r="Y703" s="98"/>
      <c r="Z703" s="98"/>
      <c r="AA703" s="98"/>
      <c r="AB703" s="99"/>
    </row>
    <row r="704" spans="25:28" ht="24" customHeight="1">
      <c r="Y704" s="98"/>
      <c r="Z704" s="98"/>
      <c r="AA704" s="98"/>
      <c r="AB704" s="99"/>
    </row>
    <row r="705" spans="25:28" ht="24" customHeight="1">
      <c r="Y705" s="98"/>
      <c r="Z705" s="98"/>
      <c r="AA705" s="98"/>
      <c r="AB705" s="99"/>
    </row>
    <row r="706" spans="25:28" ht="24" customHeight="1">
      <c r="Y706" s="98"/>
      <c r="Z706" s="98"/>
      <c r="AA706" s="98"/>
      <c r="AB706" s="99"/>
    </row>
    <row r="707" spans="25:28" ht="24" customHeight="1">
      <c r="Y707" s="98"/>
      <c r="Z707" s="98"/>
      <c r="AA707" s="98"/>
      <c r="AB707" s="99"/>
    </row>
    <row r="708" spans="25:28" ht="24" customHeight="1">
      <c r="Y708" s="98"/>
      <c r="Z708" s="98"/>
      <c r="AA708" s="98"/>
      <c r="AB708" s="99"/>
    </row>
    <row r="709" spans="25:28" ht="24" customHeight="1">
      <c r="Y709" s="98"/>
      <c r="Z709" s="98"/>
      <c r="AA709" s="98"/>
      <c r="AB709" s="99"/>
    </row>
    <row r="710" spans="25:28" ht="24" customHeight="1">
      <c r="Y710" s="98"/>
      <c r="Z710" s="98"/>
      <c r="AA710" s="98"/>
      <c r="AB710" s="99"/>
    </row>
    <row r="711" spans="25:28" ht="24" customHeight="1">
      <c r="Y711" s="98"/>
      <c r="Z711" s="98"/>
      <c r="AA711" s="98"/>
      <c r="AB711" s="99"/>
    </row>
    <row r="712" spans="25:28" ht="24" customHeight="1">
      <c r="Y712" s="98"/>
      <c r="Z712" s="98"/>
      <c r="AA712" s="98"/>
      <c r="AB712" s="99"/>
    </row>
    <row r="713" spans="25:28" ht="24" customHeight="1">
      <c r="Y713" s="98"/>
      <c r="Z713" s="98"/>
      <c r="AA713" s="98"/>
      <c r="AB713" s="99"/>
    </row>
    <row r="714" spans="25:28" ht="24" customHeight="1">
      <c r="Y714" s="98"/>
      <c r="Z714" s="98"/>
      <c r="AA714" s="98"/>
      <c r="AB714" s="99"/>
    </row>
    <row r="715" spans="25:28" ht="24" customHeight="1">
      <c r="Y715" s="98"/>
      <c r="Z715" s="98"/>
      <c r="AA715" s="98"/>
      <c r="AB715" s="99"/>
    </row>
    <row r="716" spans="25:28" ht="24" customHeight="1">
      <c r="Y716" s="98"/>
      <c r="Z716" s="98"/>
      <c r="AA716" s="98"/>
      <c r="AB716" s="99"/>
    </row>
    <row r="717" spans="25:28" ht="24" customHeight="1">
      <c r="Y717" s="98"/>
      <c r="Z717" s="98"/>
      <c r="AA717" s="98"/>
      <c r="AB717" s="99"/>
    </row>
    <row r="718" spans="25:28" ht="24" customHeight="1">
      <c r="Y718" s="98"/>
      <c r="Z718" s="98"/>
      <c r="AA718" s="98"/>
      <c r="AB718" s="99"/>
    </row>
    <row r="719" spans="25:28" ht="24" customHeight="1">
      <c r="Y719" s="98"/>
      <c r="Z719" s="98"/>
      <c r="AA719" s="98"/>
      <c r="AB719" s="99"/>
    </row>
    <row r="720" spans="25:28" ht="24" customHeight="1">
      <c r="Y720" s="98"/>
      <c r="Z720" s="98"/>
      <c r="AA720" s="98"/>
      <c r="AB720" s="99"/>
    </row>
    <row r="721" spans="25:28" ht="24" customHeight="1">
      <c r="Y721" s="98"/>
      <c r="Z721" s="98"/>
      <c r="AA721" s="98"/>
      <c r="AB721" s="99"/>
    </row>
    <row r="722" spans="25:28" ht="24" customHeight="1">
      <c r="Y722" s="98"/>
      <c r="Z722" s="98"/>
      <c r="AA722" s="98"/>
      <c r="AB722" s="99"/>
    </row>
    <row r="723" spans="25:28" ht="24" customHeight="1">
      <c r="Y723" s="98"/>
      <c r="Z723" s="98"/>
      <c r="AA723" s="98"/>
      <c r="AB723" s="99"/>
    </row>
    <row r="724" spans="25:28" ht="24" customHeight="1">
      <c r="Y724" s="98"/>
      <c r="Z724" s="98"/>
      <c r="AA724" s="98"/>
      <c r="AB724" s="99"/>
    </row>
    <row r="725" spans="25:28" ht="24" customHeight="1">
      <c r="Y725" s="98"/>
      <c r="Z725" s="98"/>
      <c r="AA725" s="98"/>
      <c r="AB725" s="99"/>
    </row>
    <row r="726" spans="25:28" ht="24" customHeight="1">
      <c r="Y726" s="98"/>
      <c r="Z726" s="98"/>
      <c r="AA726" s="98"/>
      <c r="AB726" s="99"/>
    </row>
    <row r="727" spans="25:28" ht="24" customHeight="1">
      <c r="Y727" s="98"/>
      <c r="Z727" s="98"/>
      <c r="AA727" s="98"/>
      <c r="AB727" s="99"/>
    </row>
    <row r="728" spans="25:28" ht="24" customHeight="1">
      <c r="Y728" s="98"/>
      <c r="Z728" s="98"/>
      <c r="AA728" s="98"/>
      <c r="AB728" s="99"/>
    </row>
    <row r="729" spans="25:28" ht="24" customHeight="1">
      <c r="Y729" s="98"/>
      <c r="Z729" s="98"/>
      <c r="AA729" s="98"/>
      <c r="AB729" s="99"/>
    </row>
    <row r="730" spans="25:28" ht="24" customHeight="1">
      <c r="Y730" s="98"/>
      <c r="Z730" s="98"/>
      <c r="AA730" s="98"/>
      <c r="AB730" s="99"/>
    </row>
    <row r="731" spans="25:28" ht="24" customHeight="1">
      <c r="Y731" s="98"/>
      <c r="Z731" s="98"/>
      <c r="AA731" s="98"/>
      <c r="AB731" s="99"/>
    </row>
    <row r="732" spans="25:28" ht="24" customHeight="1">
      <c r="Y732" s="98"/>
      <c r="Z732" s="98"/>
      <c r="AA732" s="98"/>
      <c r="AB732" s="99"/>
    </row>
    <row r="733" spans="25:28" ht="24" customHeight="1">
      <c r="Y733" s="98"/>
      <c r="Z733" s="98"/>
      <c r="AA733" s="98"/>
      <c r="AB733" s="99"/>
    </row>
    <row r="734" spans="25:28" ht="24" customHeight="1">
      <c r="Y734" s="98"/>
      <c r="Z734" s="98"/>
      <c r="AA734" s="98"/>
      <c r="AB734" s="99"/>
    </row>
    <row r="735" spans="25:28" ht="24" customHeight="1">
      <c r="Y735" s="98"/>
      <c r="Z735" s="98"/>
      <c r="AA735" s="98"/>
      <c r="AB735" s="99"/>
    </row>
    <row r="736" spans="25:28" ht="24" customHeight="1">
      <c r="Y736" s="98"/>
      <c r="Z736" s="98"/>
      <c r="AA736" s="98"/>
      <c r="AB736" s="99"/>
    </row>
    <row r="737" spans="25:28" ht="24" customHeight="1">
      <c r="Y737" s="98"/>
      <c r="Z737" s="98"/>
      <c r="AA737" s="98"/>
      <c r="AB737" s="99"/>
    </row>
    <row r="738" spans="25:28" ht="24" customHeight="1">
      <c r="Y738" s="98"/>
      <c r="Z738" s="98"/>
      <c r="AA738" s="98"/>
      <c r="AB738" s="99"/>
    </row>
    <row r="739" spans="25:28" ht="24" customHeight="1">
      <c r="Y739" s="98"/>
      <c r="Z739" s="98"/>
      <c r="AA739" s="98"/>
      <c r="AB739" s="99"/>
    </row>
    <row r="740" spans="25:28" ht="24" customHeight="1">
      <c r="Y740" s="98"/>
      <c r="Z740" s="98"/>
      <c r="AA740" s="98"/>
      <c r="AB740" s="99"/>
    </row>
    <row r="741" spans="25:28" ht="24" customHeight="1">
      <c r="Y741" s="98"/>
      <c r="Z741" s="98"/>
      <c r="AA741" s="98"/>
      <c r="AB741" s="99"/>
    </row>
    <row r="742" spans="25:28" ht="24" customHeight="1">
      <c r="Y742" s="98"/>
      <c r="Z742" s="98"/>
      <c r="AA742" s="98"/>
      <c r="AB742" s="99"/>
    </row>
    <row r="743" spans="25:28" ht="24" customHeight="1">
      <c r="Y743" s="98"/>
      <c r="Z743" s="98"/>
      <c r="AA743" s="98"/>
      <c r="AB743" s="99"/>
    </row>
    <row r="744" spans="25:28" ht="24" customHeight="1">
      <c r="Y744" s="98"/>
      <c r="Z744" s="98"/>
      <c r="AA744" s="98"/>
      <c r="AB744" s="99"/>
    </row>
    <row r="745" spans="25:28" ht="24" customHeight="1">
      <c r="Y745" s="98"/>
      <c r="Z745" s="98"/>
      <c r="AA745" s="98"/>
      <c r="AB745" s="99"/>
    </row>
    <row r="746" spans="25:28" ht="24" customHeight="1">
      <c r="Y746" s="98"/>
      <c r="Z746" s="98"/>
      <c r="AA746" s="98"/>
      <c r="AB746" s="99"/>
    </row>
    <row r="747" spans="25:28" ht="24" customHeight="1">
      <c r="Y747" s="98"/>
      <c r="Z747" s="98"/>
      <c r="AA747" s="98"/>
      <c r="AB747" s="99"/>
    </row>
    <row r="748" spans="25:28" ht="24" customHeight="1">
      <c r="Y748" s="98"/>
      <c r="Z748" s="98"/>
      <c r="AA748" s="98"/>
      <c r="AB748" s="99"/>
    </row>
    <row r="749" spans="25:28" ht="24" customHeight="1">
      <c r="Y749" s="98"/>
      <c r="Z749" s="98"/>
      <c r="AA749" s="98"/>
      <c r="AB749" s="99"/>
    </row>
    <row r="750" spans="25:28" ht="24" customHeight="1">
      <c r="Y750" s="98"/>
      <c r="Z750" s="98"/>
      <c r="AA750" s="98"/>
      <c r="AB750" s="99"/>
    </row>
    <row r="751" spans="25:28" ht="24" customHeight="1">
      <c r="Y751" s="98"/>
      <c r="Z751" s="98"/>
      <c r="AA751" s="98"/>
      <c r="AB751" s="99"/>
    </row>
    <row r="752" spans="25:28" ht="24" customHeight="1">
      <c r="Y752" s="98"/>
      <c r="Z752" s="98"/>
      <c r="AA752" s="98"/>
      <c r="AB752" s="99"/>
    </row>
    <row r="753" spans="25:28" ht="24" customHeight="1">
      <c r="Y753" s="98"/>
      <c r="Z753" s="98"/>
      <c r="AA753" s="98"/>
      <c r="AB753" s="99"/>
    </row>
    <row r="754" spans="25:28" ht="24" customHeight="1">
      <c r="Y754" s="98"/>
      <c r="Z754" s="98"/>
      <c r="AA754" s="98"/>
      <c r="AB754" s="99"/>
    </row>
    <row r="755" spans="25:28" ht="24" customHeight="1">
      <c r="Y755" s="98"/>
      <c r="Z755" s="98"/>
      <c r="AA755" s="98"/>
      <c r="AB755" s="99"/>
    </row>
    <row r="756" spans="25:28" ht="24" customHeight="1">
      <c r="Y756" s="98"/>
      <c r="Z756" s="98"/>
      <c r="AA756" s="98"/>
      <c r="AB756" s="99"/>
    </row>
    <row r="757" spans="25:28" ht="24" customHeight="1">
      <c r="Y757" s="98"/>
      <c r="Z757" s="98"/>
      <c r="AA757" s="98"/>
      <c r="AB757" s="99"/>
    </row>
    <row r="758" spans="25:28" ht="24" customHeight="1">
      <c r="Y758" s="98"/>
      <c r="Z758" s="98"/>
      <c r="AA758" s="98"/>
      <c r="AB758" s="99"/>
    </row>
    <row r="759" spans="25:28" ht="24" customHeight="1">
      <c r="Y759" s="98"/>
      <c r="Z759" s="98"/>
      <c r="AA759" s="98"/>
      <c r="AB759" s="99"/>
    </row>
    <row r="760" spans="25:28" ht="24" customHeight="1">
      <c r="Y760" s="98"/>
      <c r="Z760" s="98"/>
      <c r="AA760" s="98"/>
      <c r="AB760" s="99"/>
    </row>
    <row r="761" spans="25:28" ht="24" customHeight="1">
      <c r="Y761" s="98"/>
      <c r="Z761" s="98"/>
      <c r="AA761" s="98"/>
      <c r="AB761" s="99"/>
    </row>
    <row r="762" spans="25:28" ht="24" customHeight="1">
      <c r="Y762" s="98"/>
      <c r="Z762" s="98"/>
      <c r="AA762" s="98"/>
      <c r="AB762" s="99"/>
    </row>
    <row r="763" spans="25:28" ht="24" customHeight="1">
      <c r="Y763" s="98"/>
      <c r="Z763" s="98"/>
      <c r="AA763" s="98"/>
      <c r="AB763" s="99"/>
    </row>
    <row r="764" spans="25:28" ht="24" customHeight="1">
      <c r="Y764" s="98"/>
      <c r="Z764" s="98"/>
      <c r="AA764" s="98"/>
      <c r="AB764" s="99"/>
    </row>
    <row r="765" spans="25:28" ht="24" customHeight="1">
      <c r="Y765" s="98"/>
      <c r="Z765" s="98"/>
      <c r="AA765" s="98"/>
      <c r="AB765" s="99"/>
    </row>
    <row r="766" spans="25:28" ht="24" customHeight="1">
      <c r="Y766" s="98"/>
      <c r="Z766" s="98"/>
      <c r="AA766" s="98"/>
      <c r="AB766" s="99"/>
    </row>
    <row r="767" spans="25:28" ht="24" customHeight="1">
      <c r="Y767" s="98"/>
      <c r="Z767" s="98"/>
      <c r="AA767" s="98"/>
      <c r="AB767" s="99"/>
    </row>
    <row r="768" spans="25:28" ht="24" customHeight="1">
      <c r="Y768" s="98"/>
      <c r="Z768" s="98"/>
      <c r="AA768" s="98"/>
      <c r="AB768" s="99"/>
    </row>
    <row r="769" spans="25:28" ht="24" customHeight="1">
      <c r="Y769" s="98"/>
      <c r="Z769" s="98"/>
      <c r="AA769" s="98"/>
      <c r="AB769" s="99"/>
    </row>
    <row r="770" spans="25:28" ht="24" customHeight="1">
      <c r="Y770" s="98"/>
      <c r="Z770" s="98"/>
      <c r="AA770" s="98"/>
      <c r="AB770" s="99"/>
    </row>
    <row r="771" spans="25:28" ht="24" customHeight="1">
      <c r="Y771" s="98"/>
      <c r="Z771" s="98"/>
      <c r="AA771" s="98"/>
      <c r="AB771" s="99"/>
    </row>
    <row r="772" spans="25:28" ht="24" customHeight="1">
      <c r="Y772" s="98"/>
      <c r="Z772" s="98"/>
      <c r="AA772" s="98"/>
      <c r="AB772" s="99"/>
    </row>
    <row r="773" spans="25:28" ht="24" customHeight="1">
      <c r="Y773" s="98"/>
      <c r="Z773" s="98"/>
      <c r="AA773" s="98"/>
      <c r="AB773" s="99"/>
    </row>
    <row r="774" spans="25:28" ht="24" customHeight="1">
      <c r="Y774" s="98"/>
      <c r="Z774" s="98"/>
      <c r="AA774" s="98"/>
      <c r="AB774" s="99"/>
    </row>
    <row r="775" spans="25:28" ht="24" customHeight="1">
      <c r="Y775" s="98"/>
      <c r="Z775" s="98"/>
      <c r="AA775" s="98"/>
      <c r="AB775" s="99"/>
    </row>
    <row r="776" spans="25:28" ht="24" customHeight="1">
      <c r="Y776" s="98"/>
      <c r="Z776" s="98"/>
      <c r="AA776" s="98"/>
      <c r="AB776" s="99"/>
    </row>
    <row r="777" spans="25:28" ht="24" customHeight="1">
      <c r="Y777" s="98"/>
      <c r="Z777" s="98"/>
      <c r="AA777" s="98"/>
      <c r="AB777" s="99"/>
    </row>
    <row r="778" spans="25:28" ht="24" customHeight="1">
      <c r="Y778" s="98"/>
      <c r="Z778" s="98"/>
      <c r="AA778" s="98"/>
      <c r="AB778" s="99"/>
    </row>
    <row r="779" spans="25:28" ht="24" customHeight="1">
      <c r="Y779" s="98"/>
      <c r="Z779" s="98"/>
      <c r="AA779" s="98"/>
      <c r="AB779" s="99"/>
    </row>
    <row r="780" spans="25:28" ht="24" customHeight="1">
      <c r="Y780" s="98"/>
      <c r="Z780" s="98"/>
      <c r="AA780" s="98"/>
      <c r="AB780" s="99"/>
    </row>
    <row r="781" spans="25:28" ht="24" customHeight="1">
      <c r="Y781" s="98"/>
      <c r="Z781" s="98"/>
      <c r="AA781" s="98"/>
      <c r="AB781" s="99"/>
    </row>
    <row r="782" spans="25:28" ht="24" customHeight="1">
      <c r="Y782" s="98"/>
      <c r="Z782" s="98"/>
      <c r="AA782" s="98"/>
      <c r="AB782" s="99"/>
    </row>
    <row r="783" spans="25:28" ht="24" customHeight="1">
      <c r="Y783" s="98"/>
      <c r="Z783" s="98"/>
      <c r="AA783" s="98"/>
      <c r="AB783" s="99"/>
    </row>
    <row r="784" spans="25:28" ht="24" customHeight="1">
      <c r="Y784" s="98"/>
      <c r="Z784" s="98"/>
      <c r="AA784" s="98"/>
      <c r="AB784" s="99"/>
    </row>
    <row r="785" spans="25:28" ht="24" customHeight="1">
      <c r="Y785" s="98"/>
      <c r="Z785" s="98"/>
      <c r="AA785" s="98"/>
      <c r="AB785" s="99"/>
    </row>
    <row r="786" spans="25:28" ht="24" customHeight="1">
      <c r="Y786" s="98"/>
      <c r="Z786" s="98"/>
      <c r="AA786" s="98"/>
      <c r="AB786" s="99"/>
    </row>
    <row r="787" spans="25:28" ht="24" customHeight="1">
      <c r="Y787" s="98"/>
      <c r="Z787" s="98"/>
      <c r="AA787" s="98"/>
      <c r="AB787" s="99"/>
    </row>
    <row r="788" spans="25:28" ht="24" customHeight="1">
      <c r="Y788" s="98"/>
      <c r="Z788" s="98"/>
      <c r="AA788" s="98"/>
      <c r="AB788" s="99"/>
    </row>
    <row r="789" spans="25:28" ht="24" customHeight="1">
      <c r="Y789" s="98"/>
      <c r="Z789" s="98"/>
      <c r="AA789" s="98"/>
      <c r="AB789" s="99"/>
    </row>
    <row r="790" spans="25:28" ht="24" customHeight="1">
      <c r="Y790" s="98"/>
      <c r="Z790" s="98"/>
      <c r="AA790" s="98"/>
      <c r="AB790" s="99"/>
    </row>
    <row r="791" spans="25:28" ht="24" customHeight="1">
      <c r="Y791" s="98"/>
      <c r="Z791" s="98"/>
      <c r="AA791" s="98"/>
      <c r="AB791" s="99"/>
    </row>
    <row r="792" spans="25:28" ht="24" customHeight="1">
      <c r="Y792" s="98"/>
      <c r="Z792" s="98"/>
      <c r="AA792" s="98"/>
      <c r="AB792" s="99"/>
    </row>
    <row r="793" spans="25:28" ht="24" customHeight="1">
      <c r="Y793" s="98"/>
      <c r="Z793" s="98"/>
      <c r="AA793" s="98"/>
      <c r="AB793" s="99"/>
    </row>
    <row r="794" spans="25:28" ht="24" customHeight="1">
      <c r="Y794" s="98"/>
      <c r="Z794" s="98"/>
      <c r="AA794" s="98"/>
      <c r="AB794" s="99"/>
    </row>
    <row r="795" spans="25:28" ht="24" customHeight="1">
      <c r="Y795" s="98"/>
      <c r="Z795" s="98"/>
      <c r="AA795" s="98"/>
      <c r="AB795" s="99"/>
    </row>
    <row r="796" spans="25:28" ht="24" customHeight="1">
      <c r="Y796" s="98"/>
      <c r="Z796" s="98"/>
      <c r="AA796" s="98"/>
      <c r="AB796" s="99"/>
    </row>
    <row r="797" spans="25:28" ht="24" customHeight="1">
      <c r="Y797" s="98"/>
      <c r="Z797" s="98"/>
      <c r="AA797" s="98"/>
      <c r="AB797" s="99"/>
    </row>
    <row r="798" spans="25:28" ht="24" customHeight="1">
      <c r="Y798" s="98"/>
      <c r="Z798" s="98"/>
      <c r="AA798" s="98"/>
      <c r="AB798" s="99"/>
    </row>
    <row r="799" spans="25:28" ht="24" customHeight="1">
      <c r="Y799" s="98"/>
      <c r="Z799" s="98"/>
      <c r="AA799" s="98"/>
      <c r="AB799" s="99"/>
    </row>
    <row r="800" spans="25:28" ht="24" customHeight="1">
      <c r="Y800" s="98"/>
      <c r="Z800" s="98"/>
      <c r="AA800" s="98"/>
      <c r="AB800" s="99"/>
    </row>
    <row r="801" spans="25:28" ht="24" customHeight="1">
      <c r="Y801" s="98"/>
      <c r="Z801" s="98"/>
      <c r="AA801" s="98"/>
      <c r="AB801" s="99"/>
    </row>
    <row r="802" spans="25:28" ht="24" customHeight="1">
      <c r="Y802" s="98"/>
      <c r="Z802" s="98"/>
      <c r="AA802" s="98"/>
      <c r="AB802" s="99"/>
    </row>
    <row r="803" spans="25:28" ht="24" customHeight="1">
      <c r="Y803" s="98"/>
      <c r="Z803" s="98"/>
      <c r="AA803" s="98"/>
      <c r="AB803" s="99"/>
    </row>
    <row r="804" spans="25:28" ht="24" customHeight="1">
      <c r="Y804" s="98"/>
      <c r="Z804" s="98"/>
      <c r="AA804" s="98"/>
      <c r="AB804" s="99"/>
    </row>
    <row r="805" spans="25:28" ht="24" customHeight="1">
      <c r="Y805" s="98"/>
      <c r="Z805" s="98"/>
      <c r="AA805" s="98"/>
      <c r="AB805" s="99"/>
    </row>
    <row r="806" spans="25:28" ht="24" customHeight="1">
      <c r="Y806" s="98"/>
      <c r="Z806" s="98"/>
      <c r="AA806" s="98"/>
      <c r="AB806" s="99"/>
    </row>
    <row r="807" spans="25:28" ht="24" customHeight="1">
      <c r="Y807" s="98"/>
      <c r="Z807" s="98"/>
      <c r="AA807" s="98"/>
      <c r="AB807" s="99"/>
    </row>
    <row r="808" spans="25:28" ht="24" customHeight="1">
      <c r="Y808" s="98"/>
      <c r="Z808" s="98"/>
      <c r="AA808" s="98"/>
      <c r="AB808" s="99"/>
    </row>
    <row r="809" spans="25:28" ht="24" customHeight="1">
      <c r="Y809" s="98"/>
      <c r="Z809" s="98"/>
      <c r="AA809" s="98"/>
      <c r="AB809" s="99"/>
    </row>
    <row r="810" spans="25:28" ht="24" customHeight="1">
      <c r="Y810" s="98"/>
      <c r="Z810" s="98"/>
      <c r="AA810" s="98"/>
      <c r="AB810" s="99"/>
    </row>
    <row r="811" spans="25:28" ht="24" customHeight="1">
      <c r="Y811" s="98"/>
      <c r="Z811" s="98"/>
      <c r="AA811" s="98"/>
      <c r="AB811" s="99"/>
    </row>
    <row r="812" spans="25:28" ht="24" customHeight="1">
      <c r="Y812" s="98"/>
      <c r="Z812" s="98"/>
      <c r="AA812" s="98"/>
      <c r="AB812" s="99"/>
    </row>
    <row r="813" spans="25:28" ht="24" customHeight="1">
      <c r="Y813" s="98"/>
      <c r="Z813" s="98"/>
      <c r="AA813" s="98"/>
      <c r="AB813" s="99"/>
    </row>
    <row r="814" spans="25:28" ht="24" customHeight="1">
      <c r="Y814" s="98"/>
      <c r="Z814" s="98"/>
      <c r="AA814" s="98"/>
      <c r="AB814" s="99"/>
    </row>
    <row r="815" spans="25:28" ht="24" customHeight="1">
      <c r="Y815" s="98"/>
      <c r="Z815" s="98"/>
      <c r="AA815" s="98"/>
      <c r="AB815" s="99"/>
    </row>
    <row r="816" spans="25:28" ht="24" customHeight="1">
      <c r="Y816" s="98"/>
      <c r="Z816" s="98"/>
      <c r="AA816" s="98"/>
      <c r="AB816" s="99"/>
    </row>
    <row r="817" spans="25:28" ht="24" customHeight="1">
      <c r="Y817" s="98"/>
      <c r="Z817" s="98"/>
      <c r="AA817" s="98"/>
      <c r="AB817" s="99"/>
    </row>
    <row r="818" spans="25:28" ht="24" customHeight="1">
      <c r="Y818" s="98"/>
      <c r="Z818" s="98"/>
      <c r="AA818" s="98"/>
      <c r="AB818" s="99"/>
    </row>
    <row r="819" spans="25:28" ht="24" customHeight="1">
      <c r="Y819" s="98"/>
      <c r="Z819" s="98"/>
      <c r="AA819" s="98"/>
      <c r="AB819" s="99"/>
    </row>
    <row r="820" spans="25:28" ht="24" customHeight="1">
      <c r="Y820" s="98"/>
      <c r="Z820" s="98"/>
      <c r="AA820" s="98"/>
      <c r="AB820" s="99"/>
    </row>
    <row r="821" spans="25:28" ht="24" customHeight="1">
      <c r="Y821" s="98"/>
      <c r="Z821" s="98"/>
      <c r="AA821" s="98"/>
      <c r="AB821" s="99"/>
    </row>
    <row r="822" spans="25:28" ht="24" customHeight="1">
      <c r="Y822" s="98"/>
      <c r="Z822" s="98"/>
      <c r="AA822" s="98"/>
      <c r="AB822" s="99"/>
    </row>
    <row r="823" spans="25:28" ht="24" customHeight="1">
      <c r="Y823" s="98"/>
      <c r="Z823" s="98"/>
      <c r="AA823" s="98"/>
      <c r="AB823" s="99"/>
    </row>
    <row r="824" spans="25:28" ht="24" customHeight="1">
      <c r="Y824" s="98"/>
      <c r="Z824" s="98"/>
      <c r="AA824" s="98"/>
      <c r="AB824" s="99"/>
    </row>
    <row r="825" spans="25:28" ht="24" customHeight="1">
      <c r="Y825" s="98"/>
      <c r="Z825" s="98"/>
      <c r="AA825" s="98"/>
      <c r="AB825" s="99"/>
    </row>
    <row r="826" spans="25:28" ht="24" customHeight="1">
      <c r="Y826" s="98"/>
      <c r="Z826" s="98"/>
      <c r="AA826" s="98"/>
      <c r="AB826" s="99"/>
    </row>
    <row r="827" spans="25:28" ht="24" customHeight="1">
      <c r="Y827" s="98"/>
      <c r="Z827" s="98"/>
      <c r="AA827" s="98"/>
      <c r="AB827" s="99"/>
    </row>
    <row r="828" spans="25:28" ht="24" customHeight="1">
      <c r="Y828" s="98"/>
      <c r="Z828" s="98"/>
      <c r="AA828" s="98"/>
      <c r="AB828" s="99"/>
    </row>
    <row r="829" spans="25:28" ht="24" customHeight="1">
      <c r="Y829" s="98"/>
      <c r="Z829" s="98"/>
      <c r="AA829" s="98"/>
      <c r="AB829" s="99"/>
    </row>
    <row r="830" spans="25:28" ht="24" customHeight="1">
      <c r="Y830" s="98"/>
      <c r="Z830" s="98"/>
      <c r="AA830" s="98"/>
      <c r="AB830" s="99"/>
    </row>
    <row r="831" spans="25:28" ht="24" customHeight="1">
      <c r="Y831" s="98"/>
      <c r="Z831" s="98"/>
      <c r="AA831" s="98"/>
      <c r="AB831" s="99"/>
    </row>
    <row r="832" spans="25:28" ht="24" customHeight="1">
      <c r="Y832" s="98"/>
      <c r="Z832" s="98"/>
      <c r="AA832" s="98"/>
      <c r="AB832" s="99"/>
    </row>
    <row r="833" spans="25:28" ht="24" customHeight="1">
      <c r="Y833" s="98"/>
      <c r="Z833" s="98"/>
      <c r="AA833" s="98"/>
      <c r="AB833" s="99"/>
    </row>
    <row r="834" spans="25:28" ht="24" customHeight="1">
      <c r="Y834" s="98"/>
      <c r="Z834" s="98"/>
      <c r="AA834" s="98"/>
      <c r="AB834" s="99"/>
    </row>
    <row r="835" spans="25:28" ht="24" customHeight="1">
      <c r="Y835" s="98"/>
      <c r="Z835" s="98"/>
      <c r="AA835" s="98"/>
      <c r="AB835" s="99"/>
    </row>
    <row r="836" spans="25:28" ht="24" customHeight="1">
      <c r="Y836" s="98"/>
      <c r="Z836" s="98"/>
      <c r="AA836" s="98"/>
      <c r="AB836" s="99"/>
    </row>
    <row r="837" spans="25:28" ht="24" customHeight="1">
      <c r="Y837" s="98"/>
      <c r="Z837" s="98"/>
      <c r="AA837" s="98"/>
      <c r="AB837" s="99"/>
    </row>
    <row r="838" spans="25:28" ht="24" customHeight="1">
      <c r="Y838" s="98"/>
      <c r="Z838" s="98"/>
      <c r="AA838" s="98"/>
      <c r="AB838" s="99"/>
    </row>
    <row r="839" spans="25:28" ht="24" customHeight="1">
      <c r="Y839" s="98"/>
      <c r="Z839" s="98"/>
      <c r="AA839" s="98"/>
      <c r="AB839" s="99"/>
    </row>
    <row r="840" spans="25:28" ht="24" customHeight="1">
      <c r="Y840" s="98"/>
      <c r="Z840" s="98"/>
      <c r="AA840" s="98"/>
      <c r="AB840" s="99"/>
    </row>
    <row r="841" spans="25:28" ht="24" customHeight="1">
      <c r="Y841" s="98"/>
      <c r="Z841" s="98"/>
      <c r="AA841" s="98"/>
      <c r="AB841" s="99"/>
    </row>
    <row r="842" spans="25:28" ht="24" customHeight="1">
      <c r="Y842" s="98"/>
      <c r="Z842" s="98"/>
      <c r="AA842" s="98"/>
      <c r="AB842" s="99"/>
    </row>
    <row r="843" spans="25:28" ht="24" customHeight="1">
      <c r="Y843" s="98"/>
      <c r="Z843" s="98"/>
      <c r="AA843" s="98"/>
      <c r="AB843" s="99"/>
    </row>
    <row r="844" spans="25:28" ht="24" customHeight="1">
      <c r="Y844" s="98"/>
      <c r="Z844" s="98"/>
      <c r="AA844" s="98"/>
      <c r="AB844" s="99"/>
    </row>
    <row r="845" spans="25:28" ht="24" customHeight="1">
      <c r="Y845" s="98"/>
      <c r="Z845" s="98"/>
      <c r="AA845" s="98"/>
      <c r="AB845" s="99"/>
    </row>
    <row r="846" spans="25:28" ht="24" customHeight="1">
      <c r="Y846" s="98"/>
      <c r="Z846" s="98"/>
      <c r="AA846" s="98"/>
      <c r="AB846" s="99"/>
    </row>
    <row r="847" spans="25:28" ht="24" customHeight="1">
      <c r="Y847" s="98"/>
      <c r="Z847" s="98"/>
      <c r="AA847" s="98"/>
      <c r="AB847" s="99"/>
    </row>
    <row r="848" spans="25:28" ht="24" customHeight="1">
      <c r="Y848" s="98"/>
      <c r="Z848" s="98"/>
      <c r="AA848" s="98"/>
      <c r="AB848" s="99"/>
    </row>
    <row r="849" spans="25:28" ht="24" customHeight="1">
      <c r="Y849" s="98"/>
      <c r="Z849" s="98"/>
      <c r="AA849" s="98"/>
      <c r="AB849" s="99"/>
    </row>
    <row r="850" spans="25:28" ht="24" customHeight="1">
      <c r="Y850" s="98"/>
      <c r="Z850" s="98"/>
      <c r="AA850" s="98"/>
      <c r="AB850" s="99"/>
    </row>
    <row r="851" spans="25:28" ht="24" customHeight="1">
      <c r="Y851" s="98"/>
      <c r="Z851" s="98"/>
      <c r="AA851" s="98"/>
      <c r="AB851" s="99"/>
    </row>
    <row r="852" spans="25:28" ht="24" customHeight="1">
      <c r="Y852" s="98"/>
      <c r="Z852" s="98"/>
      <c r="AA852" s="98"/>
      <c r="AB852" s="99"/>
    </row>
    <row r="853" spans="25:28" ht="24" customHeight="1">
      <c r="Y853" s="98"/>
      <c r="Z853" s="98"/>
      <c r="AA853" s="98"/>
      <c r="AB853" s="99"/>
    </row>
    <row r="854" spans="25:28" ht="24" customHeight="1">
      <c r="Y854" s="98"/>
      <c r="Z854" s="98"/>
      <c r="AA854" s="98"/>
      <c r="AB854" s="99"/>
    </row>
    <row r="855" spans="25:28" ht="24" customHeight="1">
      <c r="Y855" s="98"/>
      <c r="Z855" s="98"/>
      <c r="AA855" s="98"/>
      <c r="AB855" s="99"/>
    </row>
    <row r="856" spans="25:28" ht="24" customHeight="1">
      <c r="Y856" s="98"/>
      <c r="Z856" s="98"/>
      <c r="AA856" s="98"/>
      <c r="AB856" s="99"/>
    </row>
    <row r="857" spans="25:28" ht="24" customHeight="1">
      <c r="Y857" s="98"/>
      <c r="Z857" s="98"/>
      <c r="AA857" s="98"/>
      <c r="AB857" s="99"/>
    </row>
    <row r="858" spans="25:28" ht="24" customHeight="1">
      <c r="Y858" s="98"/>
      <c r="Z858" s="98"/>
      <c r="AA858" s="98"/>
      <c r="AB858" s="99"/>
    </row>
    <row r="859" spans="25:28" ht="24" customHeight="1">
      <c r="Y859" s="98"/>
      <c r="Z859" s="98"/>
      <c r="AA859" s="98"/>
      <c r="AB859" s="99"/>
    </row>
    <row r="860" spans="25:28" ht="24" customHeight="1">
      <c r="Y860" s="98"/>
      <c r="Z860" s="98"/>
      <c r="AA860" s="98"/>
      <c r="AB860" s="99"/>
    </row>
    <row r="861" spans="25:28" ht="24" customHeight="1">
      <c r="Y861" s="98"/>
      <c r="Z861" s="98"/>
      <c r="AA861" s="98"/>
      <c r="AB861" s="99"/>
    </row>
    <row r="862" spans="25:28" ht="24" customHeight="1">
      <c r="Y862" s="98"/>
      <c r="Z862" s="98"/>
      <c r="AA862" s="98"/>
      <c r="AB862" s="99"/>
    </row>
    <row r="863" spans="25:28" ht="24" customHeight="1">
      <c r="Y863" s="98"/>
      <c r="Z863" s="98"/>
      <c r="AA863" s="98"/>
      <c r="AB863" s="99"/>
    </row>
    <row r="864" spans="25:28" ht="24" customHeight="1">
      <c r="Y864" s="98"/>
      <c r="Z864" s="98"/>
      <c r="AA864" s="98"/>
      <c r="AB864" s="99"/>
    </row>
    <row r="865" spans="25:28" ht="24" customHeight="1">
      <c r="Y865" s="98"/>
      <c r="Z865" s="98"/>
      <c r="AA865" s="98"/>
      <c r="AB865" s="99"/>
    </row>
    <row r="866" spans="25:28" ht="24" customHeight="1">
      <c r="Y866" s="98"/>
      <c r="Z866" s="98"/>
      <c r="AA866" s="98"/>
      <c r="AB866" s="99"/>
    </row>
    <row r="867" spans="25:28" ht="24" customHeight="1">
      <c r="Y867" s="98"/>
      <c r="Z867" s="98"/>
      <c r="AA867" s="98"/>
      <c r="AB867" s="99"/>
    </row>
    <row r="868" spans="25:28" ht="24" customHeight="1">
      <c r="Y868" s="98"/>
      <c r="Z868" s="98"/>
      <c r="AA868" s="98"/>
      <c r="AB868" s="99"/>
    </row>
    <row r="869" spans="25:28" ht="24" customHeight="1">
      <c r="Y869" s="98"/>
      <c r="Z869" s="98"/>
      <c r="AA869" s="98"/>
      <c r="AB869" s="99"/>
    </row>
    <row r="870" spans="25:28" ht="24" customHeight="1">
      <c r="Y870" s="98"/>
      <c r="Z870" s="98"/>
      <c r="AA870" s="98"/>
      <c r="AB870" s="99"/>
    </row>
    <row r="871" spans="25:28" ht="24" customHeight="1">
      <c r="Y871" s="98"/>
      <c r="Z871" s="98"/>
      <c r="AA871" s="98"/>
      <c r="AB871" s="99"/>
    </row>
    <row r="872" spans="25:28" ht="24" customHeight="1">
      <c r="Y872" s="98"/>
      <c r="Z872" s="98"/>
      <c r="AA872" s="98"/>
      <c r="AB872" s="99"/>
    </row>
    <row r="873" spans="25:28" ht="24" customHeight="1">
      <c r="Y873" s="98"/>
      <c r="Z873" s="98"/>
      <c r="AA873" s="98"/>
      <c r="AB873" s="99"/>
    </row>
    <row r="874" spans="25:28" ht="24" customHeight="1">
      <c r="Y874" s="98"/>
      <c r="Z874" s="98"/>
      <c r="AA874" s="98"/>
      <c r="AB874" s="99"/>
    </row>
    <row r="875" spans="25:28" ht="24" customHeight="1">
      <c r="Y875" s="98"/>
      <c r="Z875" s="98"/>
      <c r="AA875" s="98"/>
      <c r="AB875" s="99"/>
    </row>
    <row r="876" spans="25:28" ht="24" customHeight="1">
      <c r="Y876" s="98"/>
      <c r="Z876" s="98"/>
      <c r="AA876" s="98"/>
      <c r="AB876" s="99"/>
    </row>
    <row r="877" spans="25:28" ht="24" customHeight="1">
      <c r="Y877" s="98"/>
      <c r="Z877" s="98"/>
      <c r="AA877" s="98"/>
      <c r="AB877" s="99"/>
    </row>
    <row r="878" spans="25:28" ht="24" customHeight="1">
      <c r="Y878" s="98"/>
      <c r="Z878" s="98"/>
      <c r="AA878" s="98"/>
      <c r="AB878" s="99"/>
    </row>
    <row r="879" spans="25:28" ht="24" customHeight="1">
      <c r="Y879" s="98"/>
      <c r="Z879" s="98"/>
      <c r="AA879" s="98"/>
      <c r="AB879" s="99"/>
    </row>
    <row r="880" spans="25:28" ht="24" customHeight="1">
      <c r="Y880" s="98"/>
      <c r="Z880" s="98"/>
      <c r="AA880" s="98"/>
      <c r="AB880" s="99"/>
    </row>
    <row r="881" spans="25:28" ht="24" customHeight="1">
      <c r="Y881" s="98"/>
      <c r="Z881" s="98"/>
      <c r="AA881" s="98"/>
      <c r="AB881" s="99"/>
    </row>
    <row r="882" spans="25:28" ht="24" customHeight="1">
      <c r="Y882" s="98"/>
      <c r="Z882" s="98"/>
      <c r="AA882" s="98"/>
      <c r="AB882" s="99"/>
    </row>
    <row r="883" spans="25:28" ht="24" customHeight="1">
      <c r="Y883" s="98"/>
      <c r="Z883" s="98"/>
      <c r="AA883" s="98"/>
      <c r="AB883" s="99"/>
    </row>
    <row r="884" spans="25:28" ht="24" customHeight="1">
      <c r="Y884" s="98"/>
      <c r="Z884" s="98"/>
      <c r="AA884" s="98"/>
      <c r="AB884" s="99"/>
    </row>
    <row r="885" spans="25:28" ht="24" customHeight="1">
      <c r="Y885" s="98"/>
      <c r="Z885" s="98"/>
      <c r="AA885" s="98"/>
      <c r="AB885" s="99"/>
    </row>
    <row r="886" spans="25:28" ht="24" customHeight="1">
      <c r="Y886" s="98"/>
      <c r="Z886" s="98"/>
      <c r="AA886" s="98"/>
      <c r="AB886" s="99"/>
    </row>
    <row r="887" spans="25:28" ht="24" customHeight="1">
      <c r="Y887" s="98"/>
      <c r="Z887" s="98"/>
      <c r="AA887" s="98"/>
      <c r="AB887" s="99"/>
    </row>
    <row r="888" spans="25:28" ht="24" customHeight="1">
      <c r="Y888" s="98"/>
      <c r="Z888" s="98"/>
      <c r="AA888" s="98"/>
      <c r="AB888" s="99"/>
    </row>
    <row r="889" spans="25:28" ht="24" customHeight="1">
      <c r="Y889" s="98"/>
      <c r="Z889" s="98"/>
      <c r="AA889" s="98"/>
      <c r="AB889" s="99"/>
    </row>
    <row r="890" spans="25:28" ht="24" customHeight="1">
      <c r="Y890" s="98"/>
      <c r="Z890" s="98"/>
      <c r="AA890" s="98"/>
      <c r="AB890" s="99"/>
    </row>
    <row r="891" spans="25:28" ht="24" customHeight="1">
      <c r="Y891" s="98"/>
      <c r="Z891" s="98"/>
      <c r="AA891" s="98"/>
      <c r="AB891" s="99"/>
    </row>
    <row r="892" spans="25:28" ht="24" customHeight="1">
      <c r="Y892" s="98"/>
      <c r="Z892" s="98"/>
      <c r="AA892" s="98"/>
      <c r="AB892" s="99"/>
    </row>
    <row r="893" spans="25:28" ht="24" customHeight="1">
      <c r="Y893" s="98"/>
      <c r="Z893" s="98"/>
      <c r="AA893" s="98"/>
      <c r="AB893" s="99"/>
    </row>
    <row r="894" spans="25:28" ht="24" customHeight="1">
      <c r="Y894" s="98"/>
      <c r="Z894" s="98"/>
      <c r="AA894" s="98"/>
      <c r="AB894" s="99"/>
    </row>
    <row r="895" spans="25:28" ht="24" customHeight="1">
      <c r="Y895" s="98"/>
      <c r="Z895" s="98"/>
      <c r="AA895" s="98"/>
      <c r="AB895" s="99"/>
    </row>
    <row r="896" spans="25:28" ht="24" customHeight="1">
      <c r="Y896" s="98"/>
      <c r="Z896" s="98"/>
      <c r="AA896" s="98"/>
      <c r="AB896" s="99"/>
    </row>
    <row r="897" spans="25:28" ht="24" customHeight="1">
      <c r="Y897" s="98"/>
      <c r="Z897" s="98"/>
      <c r="AA897" s="98"/>
      <c r="AB897" s="99"/>
    </row>
    <row r="898" spans="25:28" ht="24" customHeight="1">
      <c r="Y898" s="98"/>
      <c r="Z898" s="98"/>
      <c r="AA898" s="98"/>
      <c r="AB898" s="99"/>
    </row>
    <row r="899" spans="25:28" ht="24" customHeight="1">
      <c r="Y899" s="98"/>
      <c r="Z899" s="98"/>
      <c r="AA899" s="98"/>
      <c r="AB899" s="99"/>
    </row>
    <row r="900" spans="25:28" ht="24" customHeight="1">
      <c r="Y900" s="98"/>
      <c r="Z900" s="98"/>
      <c r="AA900" s="98"/>
      <c r="AB900" s="99"/>
    </row>
    <row r="901" spans="25:28" ht="24" customHeight="1">
      <c r="Y901" s="98"/>
      <c r="Z901" s="98"/>
      <c r="AA901" s="98"/>
      <c r="AB901" s="99"/>
    </row>
    <row r="902" spans="25:28" ht="24" customHeight="1">
      <c r="Y902" s="98"/>
      <c r="Z902" s="98"/>
      <c r="AA902" s="98"/>
      <c r="AB902" s="99"/>
    </row>
    <row r="903" spans="25:28" ht="24" customHeight="1">
      <c r="Y903" s="98"/>
      <c r="Z903" s="98"/>
      <c r="AA903" s="98"/>
      <c r="AB903" s="99"/>
    </row>
    <row r="904" spans="25:28" ht="24" customHeight="1">
      <c r="Y904" s="98"/>
      <c r="Z904" s="98"/>
      <c r="AA904" s="98"/>
      <c r="AB904" s="99"/>
    </row>
    <row r="905" spans="25:28" ht="24" customHeight="1">
      <c r="Y905" s="98"/>
      <c r="Z905" s="98"/>
      <c r="AA905" s="98"/>
      <c r="AB905" s="99"/>
    </row>
    <row r="906" spans="25:28" ht="24" customHeight="1">
      <c r="Y906" s="98"/>
      <c r="Z906" s="98"/>
      <c r="AA906" s="98"/>
      <c r="AB906" s="99"/>
    </row>
    <row r="907" spans="25:28" ht="24" customHeight="1">
      <c r="Y907" s="98"/>
      <c r="Z907" s="98"/>
      <c r="AA907" s="98"/>
      <c r="AB907" s="99"/>
    </row>
    <row r="908" spans="25:28" ht="24" customHeight="1">
      <c r="Y908" s="98"/>
      <c r="Z908" s="98"/>
      <c r="AA908" s="98"/>
      <c r="AB908" s="99"/>
    </row>
    <row r="909" spans="25:28" ht="24" customHeight="1">
      <c r="Y909" s="98"/>
      <c r="Z909" s="98"/>
      <c r="AA909" s="98"/>
      <c r="AB909" s="99"/>
    </row>
    <row r="910" spans="25:28" ht="24" customHeight="1">
      <c r="Y910" s="98"/>
      <c r="Z910" s="98"/>
      <c r="AA910" s="98"/>
      <c r="AB910" s="99"/>
    </row>
    <row r="911" spans="25:28" ht="24" customHeight="1">
      <c r="Y911" s="98"/>
      <c r="Z911" s="98"/>
      <c r="AA911" s="98"/>
      <c r="AB911" s="99"/>
    </row>
    <row r="912" spans="25:28" ht="24" customHeight="1">
      <c r="Y912" s="98"/>
      <c r="Z912" s="98"/>
      <c r="AA912" s="98"/>
      <c r="AB912" s="99"/>
    </row>
    <row r="913" spans="25:28" ht="24" customHeight="1">
      <c r="Y913" s="98"/>
      <c r="Z913" s="98"/>
      <c r="AA913" s="98"/>
      <c r="AB913" s="99"/>
    </row>
    <row r="914" spans="25:28" ht="24" customHeight="1">
      <c r="Y914" s="98"/>
      <c r="Z914" s="98"/>
      <c r="AA914" s="98"/>
      <c r="AB914" s="99"/>
    </row>
    <row r="915" spans="25:28" ht="24" customHeight="1">
      <c r="Y915" s="98"/>
      <c r="Z915" s="98"/>
      <c r="AA915" s="98"/>
      <c r="AB915" s="99"/>
    </row>
    <row r="916" spans="25:28" ht="24" customHeight="1">
      <c r="Y916" s="98"/>
      <c r="Z916" s="98"/>
      <c r="AA916" s="98"/>
      <c r="AB916" s="99"/>
    </row>
    <row r="917" spans="25:28" ht="24" customHeight="1">
      <c r="Y917" s="98"/>
      <c r="Z917" s="98"/>
      <c r="AA917" s="98"/>
      <c r="AB917" s="99"/>
    </row>
    <row r="918" spans="25:28" ht="24" customHeight="1">
      <c r="Y918" s="98"/>
      <c r="Z918" s="98"/>
      <c r="AA918" s="98"/>
      <c r="AB918" s="99"/>
    </row>
    <row r="919" spans="25:28" ht="24" customHeight="1">
      <c r="Y919" s="98"/>
      <c r="Z919" s="98"/>
      <c r="AA919" s="98"/>
      <c r="AB919" s="99"/>
    </row>
    <row r="920" spans="25:28" ht="24" customHeight="1">
      <c r="Y920" s="98"/>
      <c r="Z920" s="98"/>
      <c r="AA920" s="98"/>
      <c r="AB920" s="99"/>
    </row>
    <row r="921" spans="25:28" ht="24" customHeight="1">
      <c r="Y921" s="98"/>
      <c r="Z921" s="98"/>
      <c r="AA921" s="98"/>
      <c r="AB921" s="99"/>
    </row>
    <row r="922" spans="25:28" ht="24" customHeight="1">
      <c r="Y922" s="98"/>
      <c r="Z922" s="98"/>
      <c r="AA922" s="98"/>
      <c r="AB922" s="99"/>
    </row>
    <row r="923" spans="25:28" ht="24" customHeight="1">
      <c r="Y923" s="98"/>
      <c r="Z923" s="98"/>
      <c r="AA923" s="98"/>
      <c r="AB923" s="99"/>
    </row>
    <row r="924" spans="25:28" ht="24" customHeight="1">
      <c r="Y924" s="98"/>
      <c r="Z924" s="98"/>
      <c r="AA924" s="98"/>
      <c r="AB924" s="99"/>
    </row>
    <row r="925" spans="25:28" ht="24" customHeight="1">
      <c r="Y925" s="98"/>
      <c r="Z925" s="98"/>
      <c r="AA925" s="98"/>
      <c r="AB925" s="99"/>
    </row>
    <row r="926" spans="25:28" ht="24" customHeight="1">
      <c r="Y926" s="98"/>
      <c r="Z926" s="98"/>
      <c r="AA926" s="98"/>
      <c r="AB926" s="99"/>
    </row>
    <row r="927" spans="25:28" ht="24" customHeight="1">
      <c r="Y927" s="98"/>
      <c r="Z927" s="98"/>
      <c r="AA927" s="98"/>
      <c r="AB927" s="99"/>
    </row>
    <row r="928" spans="25:28" ht="24" customHeight="1">
      <c r="Y928" s="98"/>
      <c r="Z928" s="98"/>
      <c r="AA928" s="98"/>
      <c r="AB928" s="99"/>
    </row>
    <row r="929" spans="25:28" ht="24" customHeight="1">
      <c r="Y929" s="98"/>
      <c r="Z929" s="98"/>
      <c r="AA929" s="98"/>
      <c r="AB929" s="99"/>
    </row>
    <row r="930" spans="25:28" ht="24" customHeight="1">
      <c r="Y930" s="98"/>
      <c r="Z930" s="98"/>
      <c r="AA930" s="98"/>
      <c r="AB930" s="99"/>
    </row>
    <row r="931" spans="25:28" ht="24" customHeight="1">
      <c r="Y931" s="98"/>
      <c r="Z931" s="98"/>
      <c r="AA931" s="98"/>
      <c r="AB931" s="99"/>
    </row>
    <row r="932" spans="25:28" ht="24" customHeight="1">
      <c r="Y932" s="98"/>
      <c r="Z932" s="98"/>
      <c r="AA932" s="98"/>
      <c r="AB932" s="99"/>
    </row>
    <row r="933" spans="25:28" ht="24" customHeight="1">
      <c r="Y933" s="98"/>
      <c r="Z933" s="98"/>
      <c r="AA933" s="98"/>
      <c r="AB933" s="99"/>
    </row>
    <row r="934" spans="25:28" ht="24" customHeight="1">
      <c r="Y934" s="98"/>
      <c r="Z934" s="98"/>
      <c r="AA934" s="98"/>
      <c r="AB934" s="99"/>
    </row>
    <row r="935" spans="25:28" ht="24" customHeight="1">
      <c r="Y935" s="98"/>
      <c r="Z935" s="98"/>
      <c r="AA935" s="98"/>
      <c r="AB935" s="99"/>
    </row>
    <row r="936" spans="25:28" ht="24" customHeight="1">
      <c r="Y936" s="98"/>
      <c r="Z936" s="98"/>
      <c r="AA936" s="98"/>
      <c r="AB936" s="99"/>
    </row>
    <row r="937" spans="25:28" ht="24" customHeight="1">
      <c r="Y937" s="98"/>
      <c r="Z937" s="98"/>
      <c r="AA937" s="98"/>
      <c r="AB937" s="99"/>
    </row>
    <row r="938" spans="25:28" ht="24" customHeight="1">
      <c r="Y938" s="98"/>
      <c r="Z938" s="98"/>
      <c r="AA938" s="98"/>
      <c r="AB938" s="99"/>
    </row>
    <row r="939" spans="25:28" ht="24" customHeight="1">
      <c r="Y939" s="98"/>
      <c r="Z939" s="98"/>
      <c r="AA939" s="98"/>
      <c r="AB939" s="99"/>
    </row>
    <row r="940" spans="25:28" ht="24" customHeight="1">
      <c r="Y940" s="98"/>
      <c r="Z940" s="98"/>
      <c r="AA940" s="98"/>
      <c r="AB940" s="99"/>
    </row>
    <row r="941" spans="25:28" ht="24" customHeight="1">
      <c r="Y941" s="98"/>
      <c r="Z941" s="98"/>
      <c r="AA941" s="98"/>
      <c r="AB941" s="99"/>
    </row>
    <row r="942" spans="25:28" ht="24" customHeight="1">
      <c r="Y942" s="98"/>
      <c r="Z942" s="98"/>
      <c r="AA942" s="98"/>
      <c r="AB942" s="99"/>
    </row>
    <row r="943" spans="25:28" ht="24" customHeight="1">
      <c r="Y943" s="98"/>
      <c r="Z943" s="98"/>
      <c r="AA943" s="98"/>
      <c r="AB943" s="99"/>
    </row>
    <row r="944" spans="25:28" ht="24" customHeight="1">
      <c r="Y944" s="98"/>
      <c r="Z944" s="98"/>
      <c r="AA944" s="98"/>
      <c r="AB944" s="99"/>
    </row>
    <row r="945" spans="25:28" ht="24" customHeight="1">
      <c r="Y945" s="98"/>
      <c r="Z945" s="98"/>
      <c r="AA945" s="98"/>
      <c r="AB945" s="99"/>
    </row>
    <row r="946" spans="25:28" ht="24" customHeight="1">
      <c r="Y946" s="98"/>
      <c r="Z946" s="98"/>
      <c r="AA946" s="98"/>
      <c r="AB946" s="99"/>
    </row>
    <row r="947" spans="25:28" ht="24" customHeight="1">
      <c r="Y947" s="98"/>
      <c r="Z947" s="98"/>
      <c r="AA947" s="98"/>
      <c r="AB947" s="99"/>
    </row>
    <row r="948" spans="25:28" ht="24" customHeight="1">
      <c r="Y948" s="98"/>
      <c r="Z948" s="98"/>
      <c r="AA948" s="98"/>
      <c r="AB948" s="99"/>
    </row>
    <row r="949" spans="25:28" ht="24" customHeight="1">
      <c r="Y949" s="98"/>
      <c r="Z949" s="98"/>
      <c r="AA949" s="98"/>
      <c r="AB949" s="99"/>
    </row>
    <row r="950" spans="25:28" ht="24" customHeight="1">
      <c r="Y950" s="98"/>
      <c r="Z950" s="98"/>
      <c r="AA950" s="98"/>
      <c r="AB950" s="99"/>
    </row>
    <row r="951" spans="25:28" ht="24" customHeight="1">
      <c r="Y951" s="98"/>
      <c r="Z951" s="98"/>
      <c r="AA951" s="98"/>
      <c r="AB951" s="99"/>
    </row>
    <row r="952" spans="25:28" ht="24" customHeight="1">
      <c r="Y952" s="98"/>
      <c r="Z952" s="98"/>
      <c r="AA952" s="98"/>
      <c r="AB952" s="99"/>
    </row>
    <row r="953" spans="25:28" ht="24" customHeight="1">
      <c r="Y953" s="98"/>
      <c r="Z953" s="98"/>
      <c r="AA953" s="98"/>
      <c r="AB953" s="99"/>
    </row>
    <row r="954" spans="25:28" ht="24" customHeight="1">
      <c r="Y954" s="98"/>
      <c r="Z954" s="98"/>
      <c r="AA954" s="98"/>
      <c r="AB954" s="99"/>
    </row>
    <row r="955" spans="25:28" ht="24" customHeight="1">
      <c r="Y955" s="98"/>
      <c r="Z955" s="98"/>
      <c r="AA955" s="98"/>
      <c r="AB955" s="99"/>
    </row>
    <row r="956" spans="25:28" ht="24" customHeight="1">
      <c r="Y956" s="98"/>
      <c r="Z956" s="98"/>
      <c r="AA956" s="98"/>
      <c r="AB956" s="99"/>
    </row>
    <row r="957" spans="25:28" ht="24" customHeight="1">
      <c r="Y957" s="98"/>
      <c r="Z957" s="98"/>
      <c r="AA957" s="98"/>
      <c r="AB957" s="99"/>
    </row>
    <row r="958" spans="25:28" ht="24" customHeight="1">
      <c r="Y958" s="98"/>
      <c r="Z958" s="98"/>
      <c r="AA958" s="98"/>
      <c r="AB958" s="99"/>
    </row>
    <row r="959" spans="25:28" ht="24" customHeight="1">
      <c r="Y959" s="98"/>
      <c r="Z959" s="98"/>
      <c r="AA959" s="98"/>
      <c r="AB959" s="99"/>
    </row>
    <row r="960" spans="25:28" ht="24" customHeight="1">
      <c r="Y960" s="98"/>
      <c r="Z960" s="98"/>
      <c r="AA960" s="98"/>
      <c r="AB960" s="99"/>
    </row>
    <row r="961" spans="25:28" ht="24" customHeight="1">
      <c r="Y961" s="98"/>
      <c r="Z961" s="98"/>
      <c r="AA961" s="98"/>
      <c r="AB961" s="99"/>
    </row>
    <row r="962" spans="25:28" ht="24" customHeight="1">
      <c r="Y962" s="98"/>
      <c r="Z962" s="98"/>
      <c r="AA962" s="98"/>
      <c r="AB962" s="99"/>
    </row>
    <row r="963" spans="25:28" ht="24" customHeight="1">
      <c r="Y963" s="98"/>
      <c r="Z963" s="98"/>
      <c r="AA963" s="98"/>
      <c r="AB963" s="99"/>
    </row>
    <row r="964" spans="25:28" ht="24" customHeight="1">
      <c r="Y964" s="98"/>
      <c r="Z964" s="98"/>
      <c r="AA964" s="98"/>
      <c r="AB964" s="99"/>
    </row>
    <row r="965" spans="25:28" ht="24" customHeight="1">
      <c r="Y965" s="98"/>
      <c r="Z965" s="98"/>
      <c r="AA965" s="98"/>
      <c r="AB965" s="99"/>
    </row>
    <row r="966" spans="25:28" ht="24" customHeight="1">
      <c r="Y966" s="98"/>
      <c r="Z966" s="98"/>
      <c r="AA966" s="98"/>
      <c r="AB966" s="99"/>
    </row>
    <row r="967" spans="25:28" ht="24" customHeight="1">
      <c r="Y967" s="98"/>
      <c r="Z967" s="98"/>
      <c r="AA967" s="98"/>
      <c r="AB967" s="99"/>
    </row>
    <row r="968" spans="25:28" ht="24" customHeight="1">
      <c r="Y968" s="98"/>
      <c r="Z968" s="98"/>
      <c r="AA968" s="98"/>
      <c r="AB968" s="99"/>
    </row>
    <row r="969" spans="25:28" ht="24" customHeight="1">
      <c r="Y969" s="98"/>
      <c r="Z969" s="98"/>
      <c r="AA969" s="98"/>
      <c r="AB969" s="99"/>
    </row>
    <row r="970" spans="25:28" ht="24" customHeight="1">
      <c r="Y970" s="98"/>
      <c r="Z970" s="98"/>
      <c r="AA970" s="98"/>
      <c r="AB970" s="99"/>
    </row>
    <row r="971" spans="25:28" ht="24" customHeight="1">
      <c r="Y971" s="98"/>
      <c r="Z971" s="98"/>
      <c r="AA971" s="98"/>
      <c r="AB971" s="99"/>
    </row>
    <row r="972" spans="25:28" ht="24" customHeight="1">
      <c r="Y972" s="98"/>
      <c r="Z972" s="98"/>
      <c r="AA972" s="98"/>
      <c r="AB972" s="99"/>
    </row>
    <row r="973" spans="25:28" ht="24" customHeight="1">
      <c r="Y973" s="98"/>
      <c r="Z973" s="98"/>
      <c r="AA973" s="98"/>
      <c r="AB973" s="99"/>
    </row>
    <row r="974" spans="25:28" ht="24" customHeight="1">
      <c r="Y974" s="98"/>
      <c r="Z974" s="98"/>
      <c r="AA974" s="98"/>
      <c r="AB974" s="99"/>
    </row>
    <row r="975" spans="25:28" ht="24" customHeight="1">
      <c r="Y975" s="98"/>
      <c r="Z975" s="98"/>
      <c r="AA975" s="98"/>
      <c r="AB975" s="99"/>
    </row>
    <row r="976" spans="25:28" ht="24" customHeight="1">
      <c r="Y976" s="98"/>
      <c r="Z976" s="98"/>
      <c r="AA976" s="98"/>
      <c r="AB976" s="99"/>
    </row>
    <row r="977" spans="25:28" ht="24" customHeight="1">
      <c r="Y977" s="98"/>
      <c r="Z977" s="98"/>
      <c r="AA977" s="98"/>
      <c r="AB977" s="99"/>
    </row>
    <row r="978" spans="25:28" ht="24" customHeight="1">
      <c r="Y978" s="98"/>
      <c r="Z978" s="98"/>
      <c r="AA978" s="98"/>
      <c r="AB978" s="99"/>
    </row>
    <row r="979" spans="25:28" ht="24" customHeight="1">
      <c r="Y979" s="98"/>
      <c r="Z979" s="98"/>
      <c r="AA979" s="98"/>
      <c r="AB979" s="99"/>
    </row>
    <row r="980" spans="25:28" ht="24" customHeight="1">
      <c r="Y980" s="98"/>
      <c r="Z980" s="98"/>
      <c r="AA980" s="98"/>
      <c r="AB980" s="99"/>
    </row>
    <row r="981" spans="25:28" ht="24" customHeight="1">
      <c r="Y981" s="98"/>
      <c r="Z981" s="98"/>
      <c r="AA981" s="98"/>
      <c r="AB981" s="99"/>
    </row>
    <row r="982" spans="25:28" ht="24" customHeight="1">
      <c r="Y982" s="98"/>
      <c r="Z982" s="98"/>
      <c r="AA982" s="98"/>
      <c r="AB982" s="99"/>
    </row>
    <row r="983" spans="25:28" ht="24" customHeight="1">
      <c r="Y983" s="98"/>
      <c r="Z983" s="98"/>
      <c r="AA983" s="98"/>
      <c r="AB983" s="99"/>
    </row>
    <row r="984" spans="25:28" ht="24" customHeight="1">
      <c r="Y984" s="98"/>
      <c r="Z984" s="98"/>
      <c r="AA984" s="98"/>
      <c r="AB984" s="99"/>
    </row>
    <row r="985" spans="25:28" ht="24" customHeight="1">
      <c r="Y985" s="98"/>
      <c r="Z985" s="98"/>
      <c r="AA985" s="98"/>
      <c r="AB985" s="99"/>
    </row>
    <row r="986" spans="25:28" ht="24" customHeight="1">
      <c r="Y986" s="98"/>
      <c r="Z986" s="98"/>
      <c r="AA986" s="98"/>
      <c r="AB986" s="99"/>
    </row>
    <row r="987" spans="25:28" ht="24" customHeight="1">
      <c r="Y987" s="98"/>
      <c r="Z987" s="98"/>
      <c r="AA987" s="98"/>
      <c r="AB987" s="99"/>
    </row>
    <row r="988" spans="25:28" ht="24" customHeight="1">
      <c r="Y988" s="98"/>
      <c r="Z988" s="98"/>
      <c r="AA988" s="98"/>
      <c r="AB988" s="99"/>
    </row>
    <row r="989" spans="25:28" ht="24" customHeight="1">
      <c r="Y989" s="98"/>
      <c r="Z989" s="98"/>
      <c r="AA989" s="98"/>
      <c r="AB989" s="99"/>
    </row>
    <row r="990" spans="25:28" ht="24" customHeight="1">
      <c r="Y990" s="98"/>
      <c r="Z990" s="98"/>
      <c r="AA990" s="98"/>
      <c r="AB990" s="99"/>
    </row>
    <row r="991" spans="25:28" ht="24" customHeight="1">
      <c r="Y991" s="98"/>
      <c r="Z991" s="98"/>
      <c r="AA991" s="98"/>
      <c r="AB991" s="99"/>
    </row>
    <row r="992" spans="25:28" ht="24" customHeight="1">
      <c r="Y992" s="98"/>
      <c r="Z992" s="98"/>
      <c r="AA992" s="98"/>
      <c r="AB992" s="99"/>
    </row>
    <row r="993" spans="25:28" ht="24" customHeight="1">
      <c r="Y993" s="98"/>
      <c r="Z993" s="98"/>
      <c r="AA993" s="98"/>
      <c r="AB993" s="99"/>
    </row>
    <row r="994" spans="25:28" ht="24" customHeight="1">
      <c r="Y994" s="98"/>
      <c r="Z994" s="98"/>
      <c r="AA994" s="98"/>
      <c r="AB994" s="99"/>
    </row>
    <row r="995" spans="25:28" ht="24" customHeight="1">
      <c r="Y995" s="98"/>
      <c r="Z995" s="98"/>
      <c r="AA995" s="98"/>
      <c r="AB995" s="99"/>
    </row>
    <row r="996" spans="25:28" ht="24" customHeight="1">
      <c r="Y996" s="98"/>
      <c r="Z996" s="98"/>
      <c r="AA996" s="98"/>
      <c r="AB996" s="99"/>
    </row>
    <row r="997" spans="25:28" ht="24" customHeight="1">
      <c r="Y997" s="98"/>
      <c r="Z997" s="98"/>
      <c r="AA997" s="98"/>
      <c r="AB997" s="99"/>
    </row>
    <row r="998" spans="25:28" ht="24" customHeight="1">
      <c r="Y998" s="98"/>
      <c r="Z998" s="98"/>
      <c r="AA998" s="98"/>
      <c r="AB998" s="99"/>
    </row>
    <row r="999" spans="25:28" ht="24" customHeight="1">
      <c r="Y999" s="98"/>
      <c r="Z999" s="98"/>
      <c r="AA999" s="98"/>
      <c r="AB999" s="99"/>
    </row>
    <row r="1000" spans="25:28" ht="24" customHeight="1">
      <c r="Y1000" s="98"/>
      <c r="Z1000" s="98"/>
      <c r="AA1000" s="98"/>
      <c r="AB1000" s="99"/>
    </row>
    <row r="1001" spans="25:28" ht="24" customHeight="1">
      <c r="Y1001" s="98"/>
      <c r="Z1001" s="98"/>
      <c r="AA1001" s="98"/>
      <c r="AB1001" s="99"/>
    </row>
    <row r="1002" spans="25:28" ht="24" customHeight="1">
      <c r="Y1002" s="98"/>
      <c r="Z1002" s="98"/>
      <c r="AA1002" s="98"/>
      <c r="AB1002" s="99"/>
    </row>
    <row r="1003" spans="25:28" ht="24" customHeight="1">
      <c r="Y1003" s="98"/>
      <c r="Z1003" s="98"/>
      <c r="AA1003" s="98"/>
      <c r="AB1003" s="99"/>
    </row>
    <row r="1004" spans="25:28" ht="24" customHeight="1">
      <c r="Y1004" s="98"/>
      <c r="Z1004" s="98"/>
      <c r="AA1004" s="98"/>
      <c r="AB1004" s="99"/>
    </row>
    <row r="1005" spans="25:28" ht="24" customHeight="1">
      <c r="Y1005" s="98"/>
      <c r="Z1005" s="98"/>
      <c r="AA1005" s="98"/>
      <c r="AB1005" s="99"/>
    </row>
    <row r="1006" spans="25:28" ht="24" customHeight="1">
      <c r="Y1006" s="98"/>
      <c r="Z1006" s="98"/>
      <c r="AA1006" s="98"/>
      <c r="AB1006" s="99"/>
    </row>
    <row r="1007" spans="25:28" ht="24" customHeight="1">
      <c r="Y1007" s="98"/>
      <c r="Z1007" s="98"/>
      <c r="AA1007" s="98"/>
      <c r="AB1007" s="99"/>
    </row>
    <row r="1008" spans="25:28" ht="24" customHeight="1">
      <c r="Y1008" s="98"/>
      <c r="Z1008" s="98"/>
      <c r="AA1008" s="98"/>
      <c r="AB1008" s="99"/>
    </row>
    <row r="1009" spans="25:28" ht="24" customHeight="1">
      <c r="Y1009" s="98"/>
      <c r="Z1009" s="98"/>
      <c r="AA1009" s="98"/>
      <c r="AB1009" s="99"/>
    </row>
    <row r="1010" spans="25:28" ht="24" customHeight="1">
      <c r="Y1010" s="98"/>
      <c r="Z1010" s="98"/>
      <c r="AA1010" s="98"/>
      <c r="AB1010" s="99"/>
    </row>
    <row r="1011" spans="25:28" ht="24" customHeight="1">
      <c r="Y1011" s="98"/>
      <c r="Z1011" s="98"/>
      <c r="AA1011" s="98"/>
      <c r="AB1011" s="99"/>
    </row>
    <row r="1012" spans="25:28" ht="24" customHeight="1">
      <c r="Y1012" s="98"/>
      <c r="Z1012" s="98"/>
      <c r="AA1012" s="98"/>
      <c r="AB1012" s="99"/>
    </row>
    <row r="1013" spans="25:28" ht="24" customHeight="1">
      <c r="Y1013" s="98"/>
      <c r="Z1013" s="98"/>
      <c r="AA1013" s="98"/>
      <c r="AB1013" s="99"/>
    </row>
    <row r="1014" spans="25:28" ht="24" customHeight="1">
      <c r="Y1014" s="98"/>
      <c r="Z1014" s="98"/>
      <c r="AA1014" s="98"/>
      <c r="AB1014" s="99"/>
    </row>
    <row r="1015" spans="25:28" ht="24" customHeight="1">
      <c r="Y1015" s="98"/>
      <c r="Z1015" s="98"/>
      <c r="AA1015" s="98"/>
      <c r="AB1015" s="99"/>
    </row>
    <row r="1016" spans="25:28" ht="24" customHeight="1">
      <c r="Y1016" s="98"/>
      <c r="Z1016" s="98"/>
      <c r="AA1016" s="98"/>
      <c r="AB1016" s="99"/>
    </row>
    <row r="1017" spans="25:28" ht="24" customHeight="1">
      <c r="Y1017" s="98"/>
      <c r="Z1017" s="98"/>
      <c r="AA1017" s="98"/>
      <c r="AB1017" s="99"/>
    </row>
    <row r="1018" spans="25:28" ht="24" customHeight="1">
      <c r="Y1018" s="98"/>
      <c r="Z1018" s="98"/>
      <c r="AA1018" s="98"/>
      <c r="AB1018" s="99"/>
    </row>
    <row r="1019" spans="25:28" ht="24" customHeight="1">
      <c r="Y1019" s="98"/>
      <c r="Z1019" s="98"/>
      <c r="AA1019" s="98"/>
      <c r="AB1019" s="99"/>
    </row>
    <row r="1020" spans="25:28" ht="24" customHeight="1">
      <c r="Y1020" s="98"/>
      <c r="Z1020" s="98"/>
      <c r="AA1020" s="98"/>
      <c r="AB1020" s="99"/>
    </row>
    <row r="1021" spans="25:28" ht="24" customHeight="1">
      <c r="Y1021" s="98"/>
      <c r="Z1021" s="98"/>
      <c r="AA1021" s="98"/>
      <c r="AB1021" s="99"/>
    </row>
    <row r="1022" spans="25:28" ht="24" customHeight="1">
      <c r="Y1022" s="98"/>
      <c r="Z1022" s="98"/>
      <c r="AA1022" s="98"/>
      <c r="AB1022" s="99"/>
    </row>
    <row r="1023" spans="25:28" ht="24" customHeight="1">
      <c r="Y1023" s="98"/>
      <c r="Z1023" s="98"/>
      <c r="AA1023" s="98"/>
      <c r="AB1023" s="99"/>
    </row>
    <row r="1024" spans="25:28" ht="24" customHeight="1">
      <c r="Y1024" s="98"/>
      <c r="Z1024" s="98"/>
      <c r="AA1024" s="98"/>
      <c r="AB1024" s="99"/>
    </row>
    <row r="1025" spans="25:28" ht="24" customHeight="1">
      <c r="Y1025" s="98"/>
      <c r="Z1025" s="98"/>
      <c r="AA1025" s="98"/>
      <c r="AB1025" s="99"/>
    </row>
    <row r="1026" spans="25:28" ht="24" customHeight="1">
      <c r="Y1026" s="98"/>
      <c r="Z1026" s="98"/>
      <c r="AA1026" s="98"/>
      <c r="AB1026" s="99"/>
    </row>
    <row r="1027" spans="25:28" ht="24" customHeight="1">
      <c r="Y1027" s="98"/>
      <c r="Z1027" s="98"/>
      <c r="AA1027" s="98"/>
      <c r="AB1027" s="99"/>
    </row>
    <row r="1028" spans="25:28" ht="24" customHeight="1">
      <c r="Y1028" s="98"/>
      <c r="Z1028" s="98"/>
      <c r="AA1028" s="98"/>
      <c r="AB1028" s="99"/>
    </row>
    <row r="1029" spans="25:28" ht="24" customHeight="1">
      <c r="Y1029" s="98"/>
      <c r="Z1029" s="98"/>
      <c r="AA1029" s="98"/>
      <c r="AB1029" s="99"/>
    </row>
    <row r="1030" spans="25:28" ht="24" customHeight="1">
      <c r="Y1030" s="98"/>
      <c r="Z1030" s="98"/>
      <c r="AA1030" s="98"/>
      <c r="AB1030" s="99"/>
    </row>
    <row r="1031" spans="25:28" ht="24" customHeight="1">
      <c r="Y1031" s="98"/>
      <c r="Z1031" s="98"/>
      <c r="AA1031" s="98"/>
      <c r="AB1031" s="99"/>
    </row>
    <row r="1032" spans="25:28" ht="24" customHeight="1">
      <c r="Y1032" s="98"/>
      <c r="Z1032" s="98"/>
      <c r="AA1032" s="98"/>
      <c r="AB1032" s="99"/>
    </row>
    <row r="1033" spans="25:28" ht="24" customHeight="1">
      <c r="Y1033" s="98"/>
      <c r="Z1033" s="98"/>
      <c r="AA1033" s="98"/>
      <c r="AB1033" s="99"/>
    </row>
    <row r="1034" spans="25:28" ht="24" customHeight="1">
      <c r="Y1034" s="98"/>
      <c r="Z1034" s="98"/>
      <c r="AA1034" s="98"/>
      <c r="AB1034" s="99"/>
    </row>
    <row r="1035" spans="25:28" ht="24" customHeight="1">
      <c r="Y1035" s="98"/>
      <c r="Z1035" s="98"/>
      <c r="AA1035" s="98"/>
      <c r="AB1035" s="99"/>
    </row>
    <row r="1036" spans="25:28" ht="24" customHeight="1">
      <c r="Y1036" s="98"/>
      <c r="Z1036" s="98"/>
      <c r="AA1036" s="98"/>
      <c r="AB1036" s="99"/>
    </row>
    <row r="1037" spans="25:28" ht="24" customHeight="1">
      <c r="Y1037" s="98"/>
      <c r="Z1037" s="98"/>
      <c r="AA1037" s="98"/>
      <c r="AB1037" s="99"/>
    </row>
    <row r="1038" spans="25:28" ht="24" customHeight="1">
      <c r="Y1038" s="98"/>
      <c r="Z1038" s="98"/>
      <c r="AA1038" s="98"/>
      <c r="AB1038" s="99"/>
    </row>
    <row r="1039" spans="25:28" ht="24" customHeight="1">
      <c r="Y1039" s="98"/>
      <c r="Z1039" s="98"/>
      <c r="AA1039" s="98"/>
      <c r="AB1039" s="99"/>
    </row>
    <row r="1040" spans="25:28" ht="24" customHeight="1">
      <c r="Y1040" s="98"/>
      <c r="Z1040" s="98"/>
      <c r="AA1040" s="98"/>
      <c r="AB1040" s="99"/>
    </row>
    <row r="1041" spans="25:28" ht="24" customHeight="1">
      <c r="Y1041" s="98"/>
      <c r="Z1041" s="98"/>
      <c r="AA1041" s="98"/>
      <c r="AB1041" s="99"/>
    </row>
    <row r="1042" spans="25:28" ht="24" customHeight="1">
      <c r="Y1042" s="98"/>
      <c r="Z1042" s="98"/>
      <c r="AA1042" s="98"/>
      <c r="AB1042" s="99"/>
    </row>
    <row r="1043" spans="25:28" ht="24" customHeight="1">
      <c r="Y1043" s="98"/>
      <c r="Z1043" s="98"/>
      <c r="AA1043" s="98"/>
      <c r="AB1043" s="99"/>
    </row>
    <row r="1044" spans="25:28" ht="24" customHeight="1">
      <c r="Y1044" s="98"/>
      <c r="Z1044" s="98"/>
      <c r="AA1044" s="98"/>
      <c r="AB1044" s="99"/>
    </row>
    <row r="1045" spans="25:28" ht="24" customHeight="1">
      <c r="Y1045" s="98"/>
      <c r="Z1045" s="98"/>
      <c r="AA1045" s="98"/>
      <c r="AB1045" s="99"/>
    </row>
    <row r="1046" spans="25:28" ht="24" customHeight="1">
      <c r="Y1046" s="98"/>
      <c r="Z1046" s="98"/>
      <c r="AA1046" s="98"/>
      <c r="AB1046" s="99"/>
    </row>
    <row r="1047" spans="25:28" ht="24" customHeight="1">
      <c r="Y1047" s="98"/>
      <c r="Z1047" s="98"/>
      <c r="AA1047" s="98"/>
      <c r="AB1047" s="99"/>
    </row>
    <row r="1048" spans="25:28" ht="24" customHeight="1">
      <c r="Y1048" s="98"/>
      <c r="Z1048" s="98"/>
      <c r="AA1048" s="98"/>
      <c r="AB1048" s="99"/>
    </row>
    <row r="1049" spans="25:28" ht="24" customHeight="1">
      <c r="Y1049" s="98"/>
      <c r="Z1049" s="98"/>
      <c r="AA1049" s="98"/>
      <c r="AB1049" s="99"/>
    </row>
    <row r="1050" spans="25:28" ht="24" customHeight="1">
      <c r="Y1050" s="98"/>
      <c r="Z1050" s="98"/>
      <c r="AA1050" s="98"/>
      <c r="AB1050" s="99"/>
    </row>
    <row r="1051" spans="25:28" ht="24" customHeight="1">
      <c r="Y1051" s="98"/>
      <c r="Z1051" s="98"/>
      <c r="AA1051" s="98"/>
      <c r="AB1051" s="99"/>
    </row>
    <row r="1052" spans="25:28" ht="24" customHeight="1">
      <c r="Y1052" s="98"/>
      <c r="Z1052" s="98"/>
      <c r="AA1052" s="98"/>
      <c r="AB1052" s="99"/>
    </row>
    <row r="1053" spans="25:28" ht="24" customHeight="1">
      <c r="Y1053" s="98"/>
      <c r="Z1053" s="98"/>
      <c r="AA1053" s="98"/>
      <c r="AB1053" s="99"/>
    </row>
    <row r="1054" spans="25:28" ht="24" customHeight="1">
      <c r="Y1054" s="98"/>
      <c r="Z1054" s="98"/>
      <c r="AA1054" s="98"/>
      <c r="AB1054" s="99"/>
    </row>
    <row r="1055" spans="25:28" ht="24" customHeight="1">
      <c r="Y1055" s="98"/>
      <c r="Z1055" s="98"/>
      <c r="AA1055" s="98"/>
      <c r="AB1055" s="99"/>
    </row>
    <row r="1056" spans="25:28" ht="24" customHeight="1">
      <c r="Y1056" s="98"/>
      <c r="Z1056" s="98"/>
      <c r="AA1056" s="98"/>
      <c r="AB1056" s="99"/>
    </row>
    <row r="1057" spans="25:28" ht="24" customHeight="1">
      <c r="Y1057" s="98"/>
      <c r="Z1057" s="98"/>
      <c r="AA1057" s="98"/>
      <c r="AB1057" s="99"/>
    </row>
    <row r="1058" spans="25:28" ht="24" customHeight="1">
      <c r="Y1058" s="98"/>
      <c r="Z1058" s="98"/>
      <c r="AA1058" s="98"/>
      <c r="AB1058" s="99"/>
    </row>
    <row r="1059" spans="25:28" ht="24" customHeight="1">
      <c r="Y1059" s="98"/>
      <c r="Z1059" s="98"/>
      <c r="AA1059" s="98"/>
      <c r="AB1059" s="99"/>
    </row>
    <row r="1060" spans="25:28" ht="24" customHeight="1">
      <c r="Y1060" s="98"/>
      <c r="Z1060" s="98"/>
      <c r="AA1060" s="98"/>
      <c r="AB1060" s="99"/>
    </row>
    <row r="1061" spans="25:28" ht="24" customHeight="1">
      <c r="Y1061" s="98"/>
      <c r="Z1061" s="98"/>
      <c r="AA1061" s="98"/>
      <c r="AB1061" s="99"/>
    </row>
    <row r="1062" spans="25:28" ht="24" customHeight="1">
      <c r="Y1062" s="98"/>
      <c r="Z1062" s="98"/>
      <c r="AA1062" s="98"/>
      <c r="AB1062" s="99"/>
    </row>
    <row r="1063" spans="25:28" ht="24" customHeight="1">
      <c r="Y1063" s="98"/>
      <c r="Z1063" s="98"/>
      <c r="AA1063" s="98"/>
      <c r="AB1063" s="99"/>
    </row>
    <row r="1064" spans="25:28" ht="24" customHeight="1">
      <c r="Y1064" s="98"/>
      <c r="Z1064" s="98"/>
      <c r="AA1064" s="98"/>
      <c r="AB1064" s="99"/>
    </row>
    <row r="1065" spans="25:28" ht="24" customHeight="1">
      <c r="Y1065" s="98"/>
      <c r="Z1065" s="98"/>
      <c r="AA1065" s="98"/>
      <c r="AB1065" s="99"/>
    </row>
    <row r="1066" spans="25:28" ht="24" customHeight="1">
      <c r="Y1066" s="98"/>
      <c r="Z1066" s="98"/>
      <c r="AA1066" s="98"/>
      <c r="AB1066" s="99"/>
    </row>
    <row r="1067" spans="25:28" ht="24" customHeight="1">
      <c r="Y1067" s="98"/>
      <c r="Z1067" s="98"/>
      <c r="AA1067" s="98"/>
      <c r="AB1067" s="99"/>
    </row>
    <row r="1068" spans="25:28" ht="24" customHeight="1">
      <c r="Y1068" s="98"/>
      <c r="Z1068" s="98"/>
      <c r="AA1068" s="98"/>
      <c r="AB1068" s="99"/>
    </row>
    <row r="1069" spans="25:28" ht="24" customHeight="1">
      <c r="Y1069" s="98"/>
      <c r="Z1069" s="98"/>
      <c r="AA1069" s="98"/>
      <c r="AB1069" s="99"/>
    </row>
    <row r="1070" spans="25:28" ht="24" customHeight="1">
      <c r="Y1070" s="98"/>
      <c r="Z1070" s="98"/>
      <c r="AA1070" s="98"/>
      <c r="AB1070" s="99"/>
    </row>
    <row r="1071" spans="25:28" ht="24" customHeight="1">
      <c r="Y1071" s="98"/>
      <c r="Z1071" s="98"/>
      <c r="AA1071" s="98"/>
      <c r="AB1071" s="99"/>
    </row>
    <row r="1072" spans="25:28" ht="24" customHeight="1">
      <c r="Y1072" s="98"/>
      <c r="Z1072" s="98"/>
      <c r="AA1072" s="98"/>
      <c r="AB1072" s="99"/>
    </row>
    <row r="1073" spans="25:28" ht="24" customHeight="1">
      <c r="Y1073" s="98"/>
      <c r="Z1073" s="98"/>
      <c r="AA1073" s="98"/>
      <c r="AB1073" s="99"/>
    </row>
    <row r="1074" spans="25:28" ht="24" customHeight="1">
      <c r="Y1074" s="98"/>
      <c r="Z1074" s="98"/>
      <c r="AA1074" s="98"/>
      <c r="AB1074" s="99"/>
    </row>
    <row r="1075" spans="25:28" ht="24" customHeight="1">
      <c r="Y1075" s="98"/>
      <c r="Z1075" s="98"/>
      <c r="AA1075" s="98"/>
      <c r="AB1075" s="99"/>
    </row>
    <row r="1076" spans="25:28" ht="24" customHeight="1">
      <c r="Y1076" s="98"/>
      <c r="Z1076" s="98"/>
      <c r="AA1076" s="98"/>
      <c r="AB1076" s="99"/>
    </row>
    <row r="1077" spans="25:28" ht="24" customHeight="1">
      <c r="Y1077" s="98"/>
      <c r="Z1077" s="98"/>
      <c r="AA1077" s="98"/>
      <c r="AB1077" s="99"/>
    </row>
    <row r="1078" spans="25:28" ht="24" customHeight="1">
      <c r="Y1078" s="98"/>
      <c r="Z1078" s="98"/>
      <c r="AA1078" s="98"/>
      <c r="AB1078" s="99"/>
    </row>
    <row r="1079" spans="25:28" ht="24" customHeight="1">
      <c r="Y1079" s="98"/>
      <c r="Z1079" s="98"/>
      <c r="AA1079" s="98"/>
      <c r="AB1079" s="99"/>
    </row>
    <row r="1080" spans="25:28" ht="24" customHeight="1">
      <c r="Y1080" s="98"/>
      <c r="Z1080" s="98"/>
      <c r="AA1080" s="98"/>
      <c r="AB1080" s="99"/>
    </row>
    <row r="1081" spans="25:28" ht="24" customHeight="1">
      <c r="Y1081" s="98"/>
      <c r="Z1081" s="98"/>
      <c r="AA1081" s="98"/>
      <c r="AB1081" s="99"/>
    </row>
    <row r="1082" spans="25:28" ht="24" customHeight="1">
      <c r="Y1082" s="98"/>
      <c r="Z1082" s="98"/>
      <c r="AA1082" s="98"/>
      <c r="AB1082" s="99"/>
    </row>
    <row r="1083" spans="25:28" ht="24" customHeight="1">
      <c r="Y1083" s="98"/>
      <c r="Z1083" s="98"/>
      <c r="AA1083" s="98"/>
      <c r="AB1083" s="99"/>
    </row>
    <row r="1084" spans="25:28" ht="24" customHeight="1">
      <c r="Y1084" s="98"/>
      <c r="Z1084" s="98"/>
      <c r="AA1084" s="98"/>
      <c r="AB1084" s="99"/>
    </row>
    <row r="1085" spans="25:28" ht="24" customHeight="1">
      <c r="Y1085" s="98"/>
      <c r="Z1085" s="98"/>
      <c r="AA1085" s="98"/>
      <c r="AB1085" s="99"/>
    </row>
    <row r="1086" spans="25:28" ht="24" customHeight="1">
      <c r="Y1086" s="98"/>
      <c r="Z1086" s="98"/>
      <c r="AA1086" s="98"/>
      <c r="AB1086" s="99"/>
    </row>
    <row r="1087" spans="25:28" ht="24" customHeight="1">
      <c r="Y1087" s="98"/>
      <c r="Z1087" s="98"/>
      <c r="AA1087" s="98"/>
      <c r="AB1087" s="99"/>
    </row>
    <row r="1088" spans="25:28" ht="24" customHeight="1">
      <c r="Y1088" s="98"/>
      <c r="Z1088" s="98"/>
      <c r="AA1088" s="98"/>
      <c r="AB1088" s="99"/>
    </row>
    <row r="1089" spans="25:28" ht="24" customHeight="1">
      <c r="Y1089" s="98"/>
      <c r="Z1089" s="98"/>
      <c r="AA1089" s="98"/>
      <c r="AB1089" s="99"/>
    </row>
    <row r="1090" spans="25:28" ht="24" customHeight="1">
      <c r="Y1090" s="98"/>
      <c r="Z1090" s="98"/>
      <c r="AA1090" s="98"/>
      <c r="AB1090" s="99"/>
    </row>
    <row r="1091" spans="25:28" ht="24" customHeight="1">
      <c r="Y1091" s="98"/>
      <c r="Z1091" s="98"/>
      <c r="AA1091" s="98"/>
      <c r="AB1091" s="99"/>
    </row>
    <row r="1092" spans="25:28" ht="24" customHeight="1">
      <c r="Y1092" s="98"/>
      <c r="Z1092" s="98"/>
      <c r="AA1092" s="98"/>
      <c r="AB1092" s="99"/>
    </row>
    <row r="1093" spans="25:28" ht="24" customHeight="1">
      <c r="Y1093" s="98"/>
      <c r="Z1093" s="98"/>
      <c r="AA1093" s="98"/>
      <c r="AB1093" s="99"/>
    </row>
    <row r="1094" spans="25:28" ht="24" customHeight="1">
      <c r="Y1094" s="98"/>
      <c r="Z1094" s="98"/>
      <c r="AA1094" s="98"/>
      <c r="AB1094" s="99"/>
    </row>
    <row r="1095" spans="25:28" ht="24" customHeight="1">
      <c r="Y1095" s="98"/>
      <c r="Z1095" s="98"/>
      <c r="AA1095" s="98"/>
      <c r="AB1095" s="99"/>
    </row>
    <row r="1096" spans="25:28" ht="24" customHeight="1">
      <c r="Y1096" s="98"/>
      <c r="Z1096" s="98"/>
      <c r="AA1096" s="98"/>
      <c r="AB1096" s="99"/>
    </row>
    <row r="1097" spans="25:28" ht="24" customHeight="1">
      <c r="Y1097" s="98"/>
      <c r="Z1097" s="98"/>
      <c r="AA1097" s="98"/>
      <c r="AB1097" s="99"/>
    </row>
    <row r="1098" spans="25:28" ht="24" customHeight="1">
      <c r="Y1098" s="98"/>
      <c r="Z1098" s="98"/>
      <c r="AA1098" s="98"/>
      <c r="AB1098" s="99"/>
    </row>
    <row r="1099" spans="25:28" ht="24" customHeight="1">
      <c r="Y1099" s="98"/>
      <c r="Z1099" s="98"/>
      <c r="AA1099" s="98"/>
      <c r="AB1099" s="99"/>
    </row>
    <row r="1100" spans="25:28" ht="24" customHeight="1">
      <c r="Y1100" s="98"/>
      <c r="Z1100" s="98"/>
      <c r="AA1100" s="98"/>
      <c r="AB1100" s="99"/>
    </row>
    <row r="1101" spans="25:28" ht="24" customHeight="1">
      <c r="Y1101" s="98"/>
      <c r="Z1101" s="98"/>
      <c r="AA1101" s="98"/>
      <c r="AB1101" s="99"/>
    </row>
    <row r="1102" spans="25:28" ht="24" customHeight="1">
      <c r="Y1102" s="98"/>
      <c r="Z1102" s="98"/>
      <c r="AA1102" s="98"/>
      <c r="AB1102" s="99"/>
    </row>
    <row r="1103" spans="25:28" ht="24" customHeight="1">
      <c r="Y1103" s="98"/>
      <c r="Z1103" s="98"/>
      <c r="AA1103" s="98"/>
      <c r="AB1103" s="99"/>
    </row>
    <row r="1104" spans="25:28" ht="24" customHeight="1">
      <c r="Y1104" s="98"/>
      <c r="Z1104" s="98"/>
      <c r="AA1104" s="98"/>
      <c r="AB1104" s="99"/>
    </row>
    <row r="1105" spans="25:28" ht="24" customHeight="1">
      <c r="Y1105" s="98"/>
      <c r="Z1105" s="98"/>
      <c r="AA1105" s="98"/>
      <c r="AB1105" s="99"/>
    </row>
    <row r="1106" spans="25:28" ht="24" customHeight="1">
      <c r="Y1106" s="98"/>
      <c r="Z1106" s="98"/>
      <c r="AA1106" s="98"/>
      <c r="AB1106" s="99"/>
    </row>
    <row r="1107" spans="25:28" ht="24" customHeight="1">
      <c r="Y1107" s="98"/>
      <c r="Z1107" s="98"/>
      <c r="AA1107" s="98"/>
      <c r="AB1107" s="99"/>
    </row>
    <row r="1108" spans="25:28" ht="24" customHeight="1">
      <c r="Y1108" s="98"/>
      <c r="Z1108" s="98"/>
      <c r="AA1108" s="98"/>
      <c r="AB1108" s="99"/>
    </row>
    <row r="1109" spans="25:28" ht="24" customHeight="1">
      <c r="Y1109" s="98"/>
      <c r="Z1109" s="98"/>
      <c r="AA1109" s="98"/>
      <c r="AB1109" s="99"/>
    </row>
    <row r="1110" spans="25:28" ht="24" customHeight="1">
      <c r="Y1110" s="98"/>
      <c r="Z1110" s="98"/>
      <c r="AA1110" s="98"/>
      <c r="AB1110" s="99"/>
    </row>
    <row r="1111" spans="25:28" ht="24" customHeight="1">
      <c r="Y1111" s="98"/>
      <c r="Z1111" s="98"/>
      <c r="AA1111" s="98"/>
      <c r="AB1111" s="99"/>
    </row>
    <row r="1112" spans="25:28" ht="24" customHeight="1">
      <c r="Y1112" s="98"/>
      <c r="Z1112" s="98"/>
      <c r="AA1112" s="98"/>
      <c r="AB1112" s="99"/>
    </row>
    <row r="1113" spans="25:28" ht="24" customHeight="1">
      <c r="Y1113" s="98"/>
      <c r="Z1113" s="98"/>
      <c r="AA1113" s="98"/>
      <c r="AB1113" s="99"/>
    </row>
    <row r="1114" spans="25:28" ht="24" customHeight="1">
      <c r="Y1114" s="98"/>
      <c r="Z1114" s="98"/>
      <c r="AA1114" s="98"/>
      <c r="AB1114" s="99"/>
    </row>
    <row r="1115" spans="25:28" ht="24" customHeight="1">
      <c r="Y1115" s="98"/>
      <c r="Z1115" s="98"/>
      <c r="AA1115" s="98"/>
      <c r="AB1115" s="99"/>
    </row>
    <row r="1116" spans="25:28" ht="24" customHeight="1">
      <c r="Y1116" s="98"/>
      <c r="Z1116" s="98"/>
      <c r="AA1116" s="98"/>
      <c r="AB1116" s="99"/>
    </row>
    <row r="1117" spans="25:28" ht="24" customHeight="1">
      <c r="Y1117" s="98"/>
      <c r="Z1117" s="98"/>
      <c r="AA1117" s="98"/>
      <c r="AB1117" s="99"/>
    </row>
    <row r="1118" spans="25:28" ht="24" customHeight="1">
      <c r="Y1118" s="98"/>
      <c r="Z1118" s="98"/>
      <c r="AA1118" s="98"/>
      <c r="AB1118" s="99"/>
    </row>
    <row r="1119" spans="25:28" ht="24" customHeight="1">
      <c r="Y1119" s="98"/>
      <c r="Z1119" s="98"/>
      <c r="AA1119" s="98"/>
      <c r="AB1119" s="99"/>
    </row>
    <row r="1120" spans="25:28" ht="24" customHeight="1">
      <c r="Y1120" s="98"/>
      <c r="Z1120" s="98"/>
      <c r="AA1120" s="98"/>
      <c r="AB1120" s="99"/>
    </row>
    <row r="1121" spans="25:28" ht="24" customHeight="1">
      <c r="Y1121" s="98"/>
      <c r="Z1121" s="98"/>
      <c r="AA1121" s="98"/>
      <c r="AB1121" s="99"/>
    </row>
    <row r="1122" spans="25:28" ht="24" customHeight="1">
      <c r="Y1122" s="98"/>
      <c r="Z1122" s="98"/>
      <c r="AA1122" s="98"/>
      <c r="AB1122" s="99"/>
    </row>
    <row r="1123" spans="25:28" ht="24" customHeight="1">
      <c r="Y1123" s="98"/>
      <c r="Z1123" s="98"/>
      <c r="AA1123" s="98"/>
      <c r="AB1123" s="99"/>
    </row>
    <row r="1124" spans="25:28" ht="24" customHeight="1">
      <c r="Y1124" s="98"/>
      <c r="Z1124" s="98"/>
      <c r="AA1124" s="98"/>
      <c r="AB1124" s="99"/>
    </row>
    <row r="1125" spans="25:28" ht="24" customHeight="1">
      <c r="Y1125" s="98"/>
      <c r="Z1125" s="98"/>
      <c r="AA1125" s="98"/>
      <c r="AB1125" s="99"/>
    </row>
    <row r="1126" spans="25:28" ht="24" customHeight="1">
      <c r="Y1126" s="98"/>
      <c r="Z1126" s="98"/>
      <c r="AA1126" s="98"/>
      <c r="AB1126" s="99"/>
    </row>
    <row r="1127" spans="25:28" ht="24" customHeight="1">
      <c r="Y1127" s="98"/>
      <c r="Z1127" s="98"/>
      <c r="AA1127" s="98"/>
      <c r="AB1127" s="99"/>
    </row>
    <row r="1128" spans="25:28" ht="24" customHeight="1">
      <c r="Y1128" s="98"/>
      <c r="Z1128" s="98"/>
      <c r="AA1128" s="98"/>
      <c r="AB1128" s="99"/>
    </row>
    <row r="1129" spans="25:28" ht="24" customHeight="1">
      <c r="Y1129" s="98"/>
      <c r="Z1129" s="98"/>
      <c r="AA1129" s="98"/>
      <c r="AB1129" s="99"/>
    </row>
    <row r="1130" spans="25:28" ht="24" customHeight="1">
      <c r="Y1130" s="98"/>
      <c r="Z1130" s="98"/>
      <c r="AA1130" s="98"/>
      <c r="AB1130" s="99"/>
    </row>
    <row r="1131" spans="25:28" ht="24" customHeight="1">
      <c r="Y1131" s="98"/>
      <c r="Z1131" s="98"/>
      <c r="AA1131" s="98"/>
      <c r="AB1131" s="99"/>
    </row>
    <row r="1132" spans="25:28" ht="24" customHeight="1">
      <c r="Y1132" s="98"/>
      <c r="Z1132" s="98"/>
      <c r="AA1132" s="98"/>
      <c r="AB1132" s="99"/>
    </row>
    <row r="1133" spans="25:28" ht="24" customHeight="1">
      <c r="Y1133" s="98"/>
      <c r="Z1133" s="98"/>
      <c r="AA1133" s="98"/>
      <c r="AB1133" s="99"/>
    </row>
    <row r="1134" spans="25:28" ht="24" customHeight="1">
      <c r="Y1134" s="98"/>
      <c r="Z1134" s="98"/>
      <c r="AA1134" s="98"/>
      <c r="AB1134" s="99"/>
    </row>
    <row r="1135" spans="25:28" ht="24" customHeight="1">
      <c r="Y1135" s="98"/>
      <c r="Z1135" s="98"/>
      <c r="AA1135" s="98"/>
      <c r="AB1135" s="99"/>
    </row>
    <row r="1136" spans="25:28" ht="24" customHeight="1">
      <c r="Y1136" s="98"/>
      <c r="Z1136" s="98"/>
      <c r="AA1136" s="98"/>
      <c r="AB1136" s="99"/>
    </row>
    <row r="1137" spans="25:28" ht="24" customHeight="1">
      <c r="Y1137" s="98"/>
      <c r="Z1137" s="98"/>
      <c r="AA1137" s="98"/>
      <c r="AB1137" s="99"/>
    </row>
    <row r="1138" spans="25:28" ht="24" customHeight="1">
      <c r="Y1138" s="98"/>
      <c r="Z1138" s="98"/>
      <c r="AA1138" s="98"/>
      <c r="AB1138" s="99"/>
    </row>
    <row r="1139" spans="25:28" ht="24" customHeight="1">
      <c r="Y1139" s="98"/>
      <c r="Z1139" s="98"/>
      <c r="AA1139" s="98"/>
      <c r="AB1139" s="99"/>
    </row>
    <row r="1140" spans="25:28" ht="24" customHeight="1">
      <c r="Y1140" s="98"/>
      <c r="Z1140" s="98"/>
      <c r="AA1140" s="98"/>
      <c r="AB1140" s="99"/>
    </row>
    <row r="1141" spans="25:28" ht="24" customHeight="1">
      <c r="Y1141" s="98"/>
      <c r="Z1141" s="98"/>
      <c r="AA1141" s="98"/>
      <c r="AB1141" s="99"/>
    </row>
    <row r="1142" spans="25:28" ht="24" customHeight="1">
      <c r="Y1142" s="98"/>
      <c r="Z1142" s="98"/>
      <c r="AA1142" s="98"/>
      <c r="AB1142" s="99"/>
    </row>
    <row r="1143" spans="25:28" ht="24" customHeight="1">
      <c r="Y1143" s="98"/>
      <c r="Z1143" s="98"/>
      <c r="AA1143" s="98"/>
      <c r="AB1143" s="99"/>
    </row>
    <row r="1144" spans="25:28" ht="24" customHeight="1">
      <c r="Y1144" s="98"/>
      <c r="Z1144" s="98"/>
      <c r="AA1144" s="98"/>
      <c r="AB1144" s="99"/>
    </row>
    <row r="1145" spans="25:28" ht="24" customHeight="1">
      <c r="Y1145" s="98"/>
      <c r="Z1145" s="98"/>
      <c r="AA1145" s="98"/>
      <c r="AB1145" s="99"/>
    </row>
    <row r="1146" spans="25:28" ht="24" customHeight="1">
      <c r="Y1146" s="98"/>
      <c r="Z1146" s="98"/>
      <c r="AA1146" s="98"/>
      <c r="AB1146" s="99"/>
    </row>
    <row r="1147" spans="25:28" ht="24" customHeight="1">
      <c r="Y1147" s="98"/>
      <c r="Z1147" s="98"/>
      <c r="AA1147" s="98"/>
      <c r="AB1147" s="99"/>
    </row>
    <row r="1148" spans="25:28" ht="24" customHeight="1">
      <c r="Y1148" s="98"/>
      <c r="Z1148" s="98"/>
      <c r="AA1148" s="98"/>
      <c r="AB1148" s="99"/>
    </row>
    <row r="1149" spans="25:28" ht="24" customHeight="1">
      <c r="Y1149" s="98"/>
      <c r="Z1149" s="98"/>
      <c r="AA1149" s="98"/>
      <c r="AB1149" s="99"/>
    </row>
    <row r="1150" spans="25:28" ht="24" customHeight="1">
      <c r="Y1150" s="98"/>
      <c r="Z1150" s="98"/>
      <c r="AA1150" s="98"/>
      <c r="AB1150" s="99"/>
    </row>
    <row r="1151" spans="25:28" ht="24" customHeight="1">
      <c r="Y1151" s="98"/>
      <c r="Z1151" s="98"/>
      <c r="AA1151" s="98"/>
      <c r="AB1151" s="99"/>
    </row>
    <row r="1152" spans="25:28" ht="24" customHeight="1">
      <c r="Y1152" s="98"/>
      <c r="Z1152" s="98"/>
      <c r="AA1152" s="98"/>
      <c r="AB1152" s="99"/>
    </row>
    <row r="1153" spans="25:28" ht="24" customHeight="1">
      <c r="Y1153" s="98"/>
      <c r="Z1153" s="98"/>
      <c r="AA1153" s="98"/>
      <c r="AB1153" s="99"/>
    </row>
    <row r="1154" spans="25:28" ht="24" customHeight="1">
      <c r="Y1154" s="98"/>
      <c r="Z1154" s="98"/>
      <c r="AA1154" s="98"/>
      <c r="AB1154" s="99"/>
    </row>
    <row r="1155" spans="25:28" ht="24" customHeight="1">
      <c r="Y1155" s="98"/>
      <c r="Z1155" s="98"/>
      <c r="AA1155" s="98"/>
      <c r="AB1155" s="99"/>
    </row>
    <row r="1156" spans="25:28" ht="24" customHeight="1">
      <c r="Y1156" s="98"/>
      <c r="Z1156" s="98"/>
      <c r="AA1156" s="98"/>
      <c r="AB1156" s="99"/>
    </row>
    <row r="1157" spans="25:28" ht="24" customHeight="1">
      <c r="Y1157" s="98"/>
      <c r="Z1157" s="98"/>
      <c r="AA1157" s="98"/>
      <c r="AB1157" s="99"/>
    </row>
    <row r="1158" spans="25:28" ht="24" customHeight="1">
      <c r="Y1158" s="98"/>
      <c r="Z1158" s="98"/>
      <c r="AA1158" s="98"/>
      <c r="AB1158" s="99"/>
    </row>
    <row r="1159" spans="25:28" ht="24" customHeight="1">
      <c r="Y1159" s="98"/>
      <c r="Z1159" s="98"/>
      <c r="AA1159" s="98"/>
      <c r="AB1159" s="99"/>
    </row>
    <row r="1160" spans="25:28" ht="24" customHeight="1">
      <c r="Y1160" s="98"/>
      <c r="Z1160" s="98"/>
      <c r="AA1160" s="98"/>
      <c r="AB1160" s="99"/>
    </row>
    <row r="1161" spans="25:28" ht="24" customHeight="1">
      <c r="Y1161" s="98"/>
      <c r="Z1161" s="98"/>
      <c r="AA1161" s="98"/>
      <c r="AB1161" s="99"/>
    </row>
    <row r="1162" spans="25:28" ht="24" customHeight="1">
      <c r="Y1162" s="98"/>
      <c r="Z1162" s="98"/>
      <c r="AA1162" s="98"/>
      <c r="AB1162" s="99"/>
    </row>
    <row r="1163" spans="25:28" ht="24" customHeight="1">
      <c r="Y1163" s="98"/>
      <c r="Z1163" s="98"/>
      <c r="AA1163" s="98"/>
      <c r="AB1163" s="99"/>
    </row>
    <row r="1164" spans="25:28" ht="24" customHeight="1">
      <c r="Y1164" s="98"/>
      <c r="Z1164" s="98"/>
      <c r="AA1164" s="98"/>
      <c r="AB1164" s="99"/>
    </row>
    <row r="1165" spans="25:28" ht="24" customHeight="1">
      <c r="Y1165" s="98"/>
      <c r="Z1165" s="98"/>
      <c r="AA1165" s="98"/>
      <c r="AB1165" s="99"/>
    </row>
    <row r="1166" spans="25:28" ht="24" customHeight="1">
      <c r="Y1166" s="98"/>
      <c r="Z1166" s="98"/>
      <c r="AA1166" s="98"/>
      <c r="AB1166" s="99"/>
    </row>
    <row r="1167" spans="25:28" ht="24" customHeight="1">
      <c r="Y1167" s="98"/>
      <c r="Z1167" s="98"/>
      <c r="AA1167" s="98"/>
      <c r="AB1167" s="99"/>
    </row>
    <row r="1168" spans="25:28" ht="24" customHeight="1">
      <c r="Y1168" s="98"/>
      <c r="Z1168" s="98"/>
      <c r="AA1168" s="98"/>
      <c r="AB1168" s="99"/>
    </row>
    <row r="1169" spans="25:28" ht="24" customHeight="1">
      <c r="Y1169" s="98"/>
      <c r="Z1169" s="98"/>
      <c r="AA1169" s="98"/>
      <c r="AB1169" s="99"/>
    </row>
    <row r="1170" spans="25:28" ht="24" customHeight="1">
      <c r="Y1170" s="98"/>
      <c r="Z1170" s="98"/>
      <c r="AA1170" s="98"/>
      <c r="AB1170" s="99"/>
    </row>
    <row r="1171" spans="25:28" ht="24" customHeight="1">
      <c r="Y1171" s="98"/>
      <c r="Z1171" s="98"/>
      <c r="AA1171" s="98"/>
      <c r="AB1171" s="99"/>
    </row>
    <row r="1172" spans="25:28" ht="24" customHeight="1">
      <c r="Y1172" s="98"/>
      <c r="Z1172" s="98"/>
      <c r="AA1172" s="98"/>
      <c r="AB1172" s="99"/>
    </row>
    <row r="1173" spans="25:28" ht="24" customHeight="1">
      <c r="Y1173" s="98"/>
      <c r="Z1173" s="98"/>
      <c r="AA1173" s="98"/>
      <c r="AB1173" s="99"/>
    </row>
    <row r="1174" spans="25:28" ht="24" customHeight="1">
      <c r="Y1174" s="98"/>
      <c r="Z1174" s="98"/>
      <c r="AA1174" s="98"/>
      <c r="AB1174" s="99"/>
    </row>
    <row r="1175" spans="25:28" ht="24" customHeight="1">
      <c r="Y1175" s="98"/>
      <c r="Z1175" s="98"/>
      <c r="AA1175" s="98"/>
      <c r="AB1175" s="99"/>
    </row>
    <row r="1176" spans="25:28" ht="24" customHeight="1">
      <c r="Y1176" s="98"/>
      <c r="Z1176" s="98"/>
      <c r="AA1176" s="98"/>
      <c r="AB1176" s="99"/>
    </row>
    <row r="1177" spans="25:28" ht="24" customHeight="1">
      <c r="Y1177" s="98"/>
      <c r="Z1177" s="98"/>
      <c r="AA1177" s="98"/>
      <c r="AB1177" s="99"/>
    </row>
    <row r="1178" spans="25:28" ht="24" customHeight="1">
      <c r="Y1178" s="98"/>
      <c r="Z1178" s="98"/>
      <c r="AA1178" s="98"/>
      <c r="AB1178" s="99"/>
    </row>
    <row r="1179" spans="25:28" ht="24" customHeight="1">
      <c r="Y1179" s="98"/>
      <c r="Z1179" s="98"/>
      <c r="AA1179" s="98"/>
      <c r="AB1179" s="99"/>
    </row>
    <row r="1180" spans="25:28" ht="24" customHeight="1">
      <c r="Y1180" s="98"/>
      <c r="Z1180" s="98"/>
      <c r="AA1180" s="98"/>
      <c r="AB1180" s="99"/>
    </row>
    <row r="1181" spans="25:28" ht="24" customHeight="1">
      <c r="Y1181" s="98"/>
      <c r="Z1181" s="98"/>
      <c r="AA1181" s="98"/>
      <c r="AB1181" s="99"/>
    </row>
    <row r="1182" spans="25:28" ht="24" customHeight="1">
      <c r="Y1182" s="98"/>
      <c r="Z1182" s="98"/>
      <c r="AA1182" s="98"/>
      <c r="AB1182" s="99"/>
    </row>
    <row r="1183" spans="25:28" ht="24" customHeight="1">
      <c r="Y1183" s="98"/>
      <c r="Z1183" s="98"/>
      <c r="AA1183" s="98"/>
      <c r="AB1183" s="99"/>
    </row>
    <row r="1184" spans="25:28" ht="24" customHeight="1">
      <c r="Y1184" s="98"/>
      <c r="Z1184" s="98"/>
      <c r="AA1184" s="98"/>
      <c r="AB1184" s="99"/>
    </row>
    <row r="1185" spans="25:28" ht="24" customHeight="1">
      <c r="Y1185" s="98"/>
      <c r="Z1185" s="98"/>
      <c r="AA1185" s="98"/>
      <c r="AB1185" s="99"/>
    </row>
    <row r="1186" spans="25:28" ht="24" customHeight="1">
      <c r="Y1186" s="98"/>
      <c r="Z1186" s="98"/>
      <c r="AA1186" s="98"/>
      <c r="AB1186" s="99"/>
    </row>
    <row r="1187" spans="25:28" ht="24" customHeight="1">
      <c r="Y1187" s="98"/>
      <c r="Z1187" s="98"/>
      <c r="AA1187" s="98"/>
      <c r="AB1187" s="99"/>
    </row>
    <row r="1188" spans="25:28" ht="24" customHeight="1">
      <c r="Y1188" s="98"/>
      <c r="Z1188" s="98"/>
      <c r="AA1188" s="98"/>
      <c r="AB1188" s="99"/>
    </row>
    <row r="1189" spans="25:28" ht="24" customHeight="1">
      <c r="Y1189" s="98"/>
      <c r="Z1189" s="98"/>
      <c r="AA1189" s="98"/>
      <c r="AB1189" s="99"/>
    </row>
    <row r="1190" spans="25:28" ht="24" customHeight="1">
      <c r="Y1190" s="98"/>
      <c r="Z1190" s="98"/>
      <c r="AA1190" s="98"/>
      <c r="AB1190" s="99"/>
    </row>
    <row r="1191" spans="25:28" ht="24" customHeight="1">
      <c r="Y1191" s="98"/>
      <c r="Z1191" s="98"/>
      <c r="AA1191" s="98"/>
      <c r="AB1191" s="99"/>
    </row>
    <row r="1192" spans="25:28" ht="24" customHeight="1">
      <c r="Y1192" s="98"/>
      <c r="Z1192" s="98"/>
      <c r="AA1192" s="98"/>
      <c r="AB1192" s="99"/>
    </row>
    <row r="1193" spans="25:28" ht="24" customHeight="1">
      <c r="Y1193" s="98"/>
      <c r="Z1193" s="98"/>
      <c r="AA1193" s="98"/>
      <c r="AB1193" s="99"/>
    </row>
    <row r="1194" spans="25:28" ht="24" customHeight="1">
      <c r="Y1194" s="98"/>
      <c r="Z1194" s="98"/>
      <c r="AA1194" s="98"/>
      <c r="AB1194" s="99"/>
    </row>
    <row r="1195" spans="25:28" ht="24" customHeight="1">
      <c r="Y1195" s="98"/>
      <c r="Z1195" s="98"/>
      <c r="AA1195" s="98"/>
      <c r="AB1195" s="99"/>
    </row>
    <row r="1196" spans="25:28" ht="24" customHeight="1">
      <c r="Y1196" s="98"/>
      <c r="Z1196" s="98"/>
      <c r="AA1196" s="98"/>
      <c r="AB1196" s="99"/>
    </row>
    <row r="1197" spans="25:28" ht="24" customHeight="1">
      <c r="Y1197" s="98"/>
      <c r="Z1197" s="98"/>
      <c r="AA1197" s="98"/>
      <c r="AB1197" s="99"/>
    </row>
    <row r="1198" spans="25:28" ht="24" customHeight="1">
      <c r="Y1198" s="98"/>
      <c r="Z1198" s="98"/>
      <c r="AA1198" s="98"/>
      <c r="AB1198" s="99"/>
    </row>
    <row r="1199" spans="25:28" ht="24" customHeight="1">
      <c r="Y1199" s="98"/>
      <c r="Z1199" s="98"/>
      <c r="AA1199" s="98"/>
      <c r="AB1199" s="99"/>
    </row>
    <row r="1200" spans="25:28" ht="24" customHeight="1">
      <c r="Y1200" s="98"/>
      <c r="Z1200" s="98"/>
      <c r="AA1200" s="98"/>
      <c r="AB1200" s="99"/>
    </row>
    <row r="1201" spans="25:28" ht="24" customHeight="1">
      <c r="Y1201" s="98"/>
      <c r="Z1201" s="98"/>
      <c r="AA1201" s="98"/>
      <c r="AB1201" s="99"/>
    </row>
    <row r="1202" spans="25:28" ht="24" customHeight="1">
      <c r="Y1202" s="98"/>
      <c r="Z1202" s="98"/>
      <c r="AA1202" s="98"/>
      <c r="AB1202" s="99"/>
    </row>
    <row r="1203" spans="25:28" ht="24" customHeight="1">
      <c r="Y1203" s="98"/>
      <c r="Z1203" s="98"/>
      <c r="AA1203" s="98"/>
      <c r="AB1203" s="99"/>
    </row>
    <row r="1204" spans="25:28" ht="24" customHeight="1">
      <c r="Y1204" s="98"/>
      <c r="Z1204" s="98"/>
      <c r="AA1204" s="98"/>
      <c r="AB1204" s="99"/>
    </row>
    <row r="1205" spans="25:28" ht="24" customHeight="1">
      <c r="Y1205" s="98"/>
      <c r="Z1205" s="98"/>
      <c r="AA1205" s="98"/>
      <c r="AB1205" s="99"/>
    </row>
    <row r="1206" spans="25:28" ht="24" customHeight="1">
      <c r="Y1206" s="98"/>
      <c r="Z1206" s="98"/>
      <c r="AA1206" s="98"/>
      <c r="AB1206" s="99"/>
    </row>
    <row r="1207" spans="25:28" ht="24" customHeight="1">
      <c r="Y1207" s="98"/>
      <c r="Z1207" s="98"/>
      <c r="AA1207" s="98"/>
      <c r="AB1207" s="99"/>
    </row>
    <row r="1208" spans="25:28" ht="24" customHeight="1">
      <c r="Y1208" s="98"/>
      <c r="Z1208" s="98"/>
      <c r="AA1208" s="98"/>
      <c r="AB1208" s="99"/>
    </row>
    <row r="1209" spans="25:28" ht="24" customHeight="1">
      <c r="Y1209" s="98"/>
      <c r="Z1209" s="98"/>
      <c r="AA1209" s="98"/>
      <c r="AB1209" s="99"/>
    </row>
    <row r="1210" spans="25:28" ht="24" customHeight="1">
      <c r="Y1210" s="98"/>
      <c r="Z1210" s="98"/>
      <c r="AA1210" s="98"/>
      <c r="AB1210" s="99"/>
    </row>
    <row r="1211" spans="25:28" ht="24" customHeight="1">
      <c r="Y1211" s="98"/>
      <c r="Z1211" s="98"/>
      <c r="AA1211" s="98"/>
      <c r="AB1211" s="99"/>
    </row>
    <row r="1212" spans="25:28" ht="24" customHeight="1">
      <c r="Y1212" s="98"/>
      <c r="Z1212" s="98"/>
      <c r="AA1212" s="98"/>
      <c r="AB1212" s="99"/>
    </row>
    <row r="1213" spans="25:28" ht="24" customHeight="1">
      <c r="Y1213" s="98"/>
      <c r="Z1213" s="98"/>
      <c r="AA1213" s="98"/>
      <c r="AB1213" s="99"/>
    </row>
    <row r="1214" spans="25:28" ht="24" customHeight="1">
      <c r="Y1214" s="98"/>
      <c r="Z1214" s="98"/>
      <c r="AA1214" s="98"/>
      <c r="AB1214" s="99"/>
    </row>
    <row r="1215" spans="25:28" ht="24" customHeight="1">
      <c r="Y1215" s="98"/>
      <c r="Z1215" s="98"/>
      <c r="AA1215" s="98"/>
      <c r="AB1215" s="99"/>
    </row>
    <row r="1216" spans="25:28" ht="24" customHeight="1">
      <c r="Y1216" s="98"/>
      <c r="Z1216" s="98"/>
      <c r="AA1216" s="98"/>
      <c r="AB1216" s="99"/>
    </row>
    <row r="1217" spans="25:28" ht="24" customHeight="1">
      <c r="Y1217" s="98"/>
      <c r="Z1217" s="98"/>
      <c r="AA1217" s="98"/>
      <c r="AB1217" s="99"/>
    </row>
    <row r="1218" spans="25:28" ht="24" customHeight="1">
      <c r="Y1218" s="98"/>
      <c r="Z1218" s="98"/>
      <c r="AA1218" s="98"/>
      <c r="AB1218" s="99"/>
    </row>
    <row r="1219" spans="25:28" ht="24" customHeight="1">
      <c r="Y1219" s="98"/>
      <c r="Z1219" s="98"/>
      <c r="AA1219" s="98"/>
      <c r="AB1219" s="99"/>
    </row>
    <row r="1220" spans="25:28" ht="24" customHeight="1">
      <c r="Y1220" s="98"/>
      <c r="Z1220" s="98"/>
      <c r="AA1220" s="98"/>
      <c r="AB1220" s="99"/>
    </row>
    <row r="1221" spans="25:28" ht="24" customHeight="1">
      <c r="Y1221" s="98"/>
      <c r="Z1221" s="98"/>
      <c r="AA1221" s="98"/>
      <c r="AB1221" s="99"/>
    </row>
    <row r="1222" spans="25:28" ht="24" customHeight="1">
      <c r="Y1222" s="98"/>
      <c r="Z1222" s="98"/>
      <c r="AA1222" s="98"/>
      <c r="AB1222" s="99"/>
    </row>
    <row r="1223" spans="25:28" ht="24" customHeight="1">
      <c r="Y1223" s="98"/>
      <c r="Z1223" s="98"/>
      <c r="AA1223" s="98"/>
      <c r="AB1223" s="99"/>
    </row>
    <row r="1224" spans="25:28" ht="24" customHeight="1">
      <c r="Y1224" s="98"/>
      <c r="Z1224" s="98"/>
      <c r="AA1224" s="98"/>
      <c r="AB1224" s="99"/>
    </row>
    <row r="1225" spans="25:28" ht="24" customHeight="1">
      <c r="Y1225" s="98"/>
      <c r="Z1225" s="98"/>
      <c r="AA1225" s="98"/>
      <c r="AB1225" s="99"/>
    </row>
    <row r="1226" spans="25:28" ht="24" customHeight="1">
      <c r="Y1226" s="98"/>
      <c r="Z1226" s="98"/>
      <c r="AA1226" s="98"/>
      <c r="AB1226" s="99"/>
    </row>
    <row r="1227" spans="25:28" ht="24" customHeight="1">
      <c r="Y1227" s="98"/>
      <c r="Z1227" s="98"/>
      <c r="AA1227" s="98"/>
      <c r="AB1227" s="99"/>
    </row>
    <row r="1228" spans="25:28" ht="24" customHeight="1">
      <c r="Y1228" s="98"/>
      <c r="Z1228" s="98"/>
      <c r="AA1228" s="98"/>
      <c r="AB1228" s="99"/>
    </row>
    <row r="1229" spans="25:28" ht="24" customHeight="1">
      <c r="Y1229" s="98"/>
      <c r="Z1229" s="98"/>
      <c r="AA1229" s="98"/>
      <c r="AB1229" s="99"/>
    </row>
    <row r="1230" spans="25:28" ht="24" customHeight="1">
      <c r="Y1230" s="98"/>
      <c r="Z1230" s="98"/>
      <c r="AA1230" s="98"/>
      <c r="AB1230" s="99"/>
    </row>
    <row r="1231" spans="25:28" ht="24" customHeight="1">
      <c r="Y1231" s="98"/>
      <c r="Z1231" s="98"/>
      <c r="AA1231" s="98"/>
      <c r="AB1231" s="99"/>
    </row>
    <row r="1232" spans="25:28" ht="24" customHeight="1">
      <c r="Y1232" s="98"/>
      <c r="Z1232" s="98"/>
      <c r="AA1232" s="98"/>
      <c r="AB1232" s="99"/>
    </row>
    <row r="1233" spans="25:28" ht="24" customHeight="1">
      <c r="Y1233" s="98"/>
      <c r="Z1233" s="98"/>
      <c r="AA1233" s="98"/>
      <c r="AB1233" s="99"/>
    </row>
    <row r="1234" spans="25:28" ht="24" customHeight="1">
      <c r="Y1234" s="98"/>
      <c r="Z1234" s="98"/>
      <c r="AA1234" s="98"/>
      <c r="AB1234" s="99"/>
    </row>
    <row r="1235" spans="25:28" ht="24" customHeight="1">
      <c r="Y1235" s="98"/>
      <c r="Z1235" s="98"/>
      <c r="AA1235" s="98"/>
      <c r="AB1235" s="99"/>
    </row>
    <row r="1236" spans="25:28" ht="24" customHeight="1">
      <c r="Y1236" s="98"/>
      <c r="Z1236" s="98"/>
      <c r="AA1236" s="98"/>
      <c r="AB1236" s="99"/>
    </row>
    <row r="1237" spans="25:28" ht="24" customHeight="1">
      <c r="Y1237" s="98"/>
      <c r="Z1237" s="98"/>
      <c r="AA1237" s="98"/>
      <c r="AB1237" s="99"/>
    </row>
    <row r="1238" spans="25:28" ht="24" customHeight="1">
      <c r="Y1238" s="98"/>
      <c r="Z1238" s="98"/>
      <c r="AA1238" s="98"/>
      <c r="AB1238" s="99"/>
    </row>
    <row r="1239" spans="25:28" ht="24" customHeight="1">
      <c r="Y1239" s="98"/>
      <c r="Z1239" s="98"/>
      <c r="AA1239" s="98"/>
      <c r="AB1239" s="99"/>
    </row>
    <row r="1240" spans="25:28" ht="24" customHeight="1">
      <c r="Y1240" s="98"/>
      <c r="Z1240" s="98"/>
      <c r="AA1240" s="98"/>
      <c r="AB1240" s="99"/>
    </row>
    <row r="1241" spans="25:28" ht="24" customHeight="1">
      <c r="Y1241" s="98"/>
      <c r="Z1241" s="98"/>
      <c r="AA1241" s="98"/>
      <c r="AB1241" s="99"/>
    </row>
    <row r="1242" spans="25:28" ht="24" customHeight="1">
      <c r="Y1242" s="98"/>
      <c r="Z1242" s="98"/>
      <c r="AA1242" s="98"/>
      <c r="AB1242" s="99"/>
    </row>
    <row r="1243" spans="25:28" ht="24" customHeight="1">
      <c r="Y1243" s="98"/>
      <c r="Z1243" s="98"/>
      <c r="AA1243" s="98"/>
      <c r="AB1243" s="99"/>
    </row>
    <row r="1244" spans="25:28" ht="24" customHeight="1">
      <c r="Y1244" s="98"/>
      <c r="Z1244" s="98"/>
      <c r="AA1244" s="98"/>
      <c r="AB1244" s="99"/>
    </row>
    <row r="1245" spans="25:28" ht="24" customHeight="1">
      <c r="Y1245" s="98"/>
      <c r="Z1245" s="98"/>
      <c r="AA1245" s="98"/>
      <c r="AB1245" s="99"/>
    </row>
    <row r="1246" spans="25:28" ht="24" customHeight="1">
      <c r="Y1246" s="98"/>
      <c r="Z1246" s="98"/>
      <c r="AA1246" s="98"/>
      <c r="AB1246" s="99"/>
    </row>
    <row r="1247" spans="25:28" ht="24" customHeight="1">
      <c r="Y1247" s="98"/>
      <c r="Z1247" s="98"/>
      <c r="AA1247" s="98"/>
      <c r="AB1247" s="99"/>
    </row>
    <row r="1248" spans="25:28" ht="24" customHeight="1">
      <c r="Y1248" s="98"/>
      <c r="Z1248" s="98"/>
      <c r="AA1248" s="98"/>
      <c r="AB1248" s="99"/>
    </row>
    <row r="1249" spans="25:28" ht="24" customHeight="1">
      <c r="Y1249" s="98"/>
      <c r="Z1249" s="98"/>
      <c r="AA1249" s="98"/>
      <c r="AB1249" s="99"/>
    </row>
    <row r="1250" spans="25:28" ht="24" customHeight="1">
      <c r="Y1250" s="98"/>
      <c r="Z1250" s="98"/>
      <c r="AA1250" s="98"/>
      <c r="AB1250" s="99"/>
    </row>
    <row r="1251" spans="25:28" ht="24" customHeight="1">
      <c r="Y1251" s="98"/>
      <c r="Z1251" s="98"/>
      <c r="AA1251" s="98"/>
      <c r="AB1251" s="99"/>
    </row>
    <row r="1252" spans="25:28" ht="24" customHeight="1">
      <c r="Y1252" s="98"/>
      <c r="Z1252" s="98"/>
      <c r="AA1252" s="98"/>
      <c r="AB1252" s="99"/>
    </row>
    <row r="1253" spans="25:28" ht="24" customHeight="1">
      <c r="Y1253" s="98"/>
      <c r="Z1253" s="98"/>
      <c r="AA1253" s="98"/>
      <c r="AB1253" s="99"/>
    </row>
    <row r="1254" spans="25:28" ht="24" customHeight="1">
      <c r="Y1254" s="98"/>
      <c r="Z1254" s="98"/>
      <c r="AA1254" s="98"/>
      <c r="AB1254" s="99"/>
    </row>
    <row r="1255" spans="25:28" ht="24" customHeight="1">
      <c r="Y1255" s="98"/>
      <c r="Z1255" s="98"/>
      <c r="AA1255" s="98"/>
      <c r="AB1255" s="99"/>
    </row>
    <row r="1256" spans="25:28" ht="24" customHeight="1">
      <c r="Y1256" s="98"/>
      <c r="Z1256" s="98"/>
      <c r="AA1256" s="98"/>
      <c r="AB1256" s="99"/>
    </row>
    <row r="1257" spans="25:28" ht="24" customHeight="1">
      <c r="Y1257" s="98"/>
      <c r="Z1257" s="98"/>
      <c r="AA1257" s="98"/>
      <c r="AB1257" s="99"/>
    </row>
    <row r="1258" spans="25:28" ht="24" customHeight="1">
      <c r="Y1258" s="98"/>
      <c r="Z1258" s="98"/>
      <c r="AA1258" s="98"/>
      <c r="AB1258" s="99"/>
    </row>
    <row r="1259" spans="25:28" ht="24" customHeight="1">
      <c r="Y1259" s="98"/>
      <c r="Z1259" s="98"/>
      <c r="AA1259" s="98"/>
      <c r="AB1259" s="99"/>
    </row>
    <row r="1260" spans="25:28" ht="24" customHeight="1">
      <c r="Y1260" s="98"/>
      <c r="Z1260" s="98"/>
      <c r="AA1260" s="98"/>
      <c r="AB1260" s="99"/>
    </row>
    <row r="1261" spans="25:28" ht="24" customHeight="1">
      <c r="Y1261" s="98"/>
      <c r="Z1261" s="98"/>
      <c r="AA1261" s="98"/>
      <c r="AB1261" s="99"/>
    </row>
    <row r="1262" spans="25:28" ht="24" customHeight="1">
      <c r="Y1262" s="98"/>
      <c r="Z1262" s="98"/>
      <c r="AA1262" s="98"/>
      <c r="AB1262" s="99"/>
    </row>
    <row r="1263" spans="25:28" ht="24" customHeight="1">
      <c r="Y1263" s="98"/>
      <c r="Z1263" s="98"/>
      <c r="AA1263" s="98"/>
      <c r="AB1263" s="99"/>
    </row>
    <row r="1264" spans="25:28" ht="24" customHeight="1">
      <c r="Y1264" s="98"/>
      <c r="Z1264" s="98"/>
      <c r="AA1264" s="98"/>
      <c r="AB1264" s="99"/>
    </row>
    <row r="1265" spans="25:28" ht="24" customHeight="1">
      <c r="Y1265" s="98"/>
      <c r="Z1265" s="98"/>
      <c r="AA1265" s="98"/>
      <c r="AB1265" s="99"/>
    </row>
    <row r="1266" spans="25:28" ht="24" customHeight="1">
      <c r="Y1266" s="98"/>
      <c r="Z1266" s="98"/>
      <c r="AA1266" s="98"/>
      <c r="AB1266" s="99"/>
    </row>
    <row r="1267" spans="25:28" ht="24" customHeight="1">
      <c r="Y1267" s="98"/>
      <c r="Z1267" s="98"/>
      <c r="AA1267" s="98"/>
      <c r="AB1267" s="99"/>
    </row>
    <row r="1268" spans="25:28" ht="24" customHeight="1">
      <c r="Y1268" s="98"/>
      <c r="Z1268" s="98"/>
      <c r="AA1268" s="98"/>
      <c r="AB1268" s="99"/>
    </row>
    <row r="1269" spans="25:28" ht="24" customHeight="1">
      <c r="Y1269" s="98"/>
      <c r="Z1269" s="98"/>
      <c r="AA1269" s="98"/>
      <c r="AB1269" s="99"/>
    </row>
    <row r="1270" spans="25:28" ht="24" customHeight="1">
      <c r="Y1270" s="98"/>
      <c r="Z1270" s="98"/>
      <c r="AA1270" s="98"/>
      <c r="AB1270" s="99"/>
    </row>
    <row r="1271" spans="25:28" ht="24" customHeight="1">
      <c r="Y1271" s="98"/>
      <c r="Z1271" s="98"/>
      <c r="AA1271" s="98"/>
      <c r="AB1271" s="99"/>
    </row>
    <row r="1272" spans="25:28" ht="24" customHeight="1">
      <c r="Y1272" s="98"/>
      <c r="Z1272" s="98"/>
      <c r="AA1272" s="98"/>
      <c r="AB1272" s="99"/>
    </row>
    <row r="1273" spans="25:28" ht="24" customHeight="1">
      <c r="Y1273" s="98"/>
      <c r="Z1273" s="98"/>
      <c r="AA1273" s="98"/>
      <c r="AB1273" s="99"/>
    </row>
    <row r="1274" spans="25:28" ht="24" customHeight="1">
      <c r="Y1274" s="98"/>
      <c r="Z1274" s="98"/>
      <c r="AA1274" s="98"/>
      <c r="AB1274" s="99"/>
    </row>
    <row r="1275" spans="25:28" ht="24" customHeight="1">
      <c r="Y1275" s="98"/>
      <c r="Z1275" s="98"/>
      <c r="AA1275" s="98"/>
      <c r="AB1275" s="99"/>
    </row>
    <row r="1276" spans="25:28" ht="24" customHeight="1">
      <c r="Y1276" s="98"/>
      <c r="Z1276" s="98"/>
      <c r="AA1276" s="98"/>
      <c r="AB1276" s="99"/>
    </row>
    <row r="1277" spans="25:28" ht="24" customHeight="1">
      <c r="Y1277" s="98"/>
      <c r="Z1277" s="98"/>
      <c r="AA1277" s="98"/>
      <c r="AB1277" s="99"/>
    </row>
    <row r="1278" spans="25:28" ht="24" customHeight="1">
      <c r="Y1278" s="98"/>
      <c r="Z1278" s="98"/>
      <c r="AA1278" s="98"/>
      <c r="AB1278" s="99"/>
    </row>
    <row r="1279" spans="25:28" ht="24" customHeight="1">
      <c r="Y1279" s="98"/>
      <c r="Z1279" s="98"/>
      <c r="AA1279" s="98"/>
      <c r="AB1279" s="99"/>
    </row>
    <row r="1280" spans="25:28" ht="24" customHeight="1">
      <c r="Y1280" s="98"/>
      <c r="Z1280" s="98"/>
      <c r="AA1280" s="98"/>
      <c r="AB1280" s="99"/>
    </row>
    <row r="1281" spans="25:28" ht="24" customHeight="1">
      <c r="Y1281" s="98"/>
      <c r="Z1281" s="98"/>
      <c r="AA1281" s="98"/>
      <c r="AB1281" s="99"/>
    </row>
    <row r="1282" spans="25:28" ht="24" customHeight="1">
      <c r="Y1282" s="98"/>
      <c r="Z1282" s="98"/>
      <c r="AA1282" s="98"/>
      <c r="AB1282" s="99"/>
    </row>
    <row r="1283" spans="25:28" ht="24" customHeight="1">
      <c r="Y1283" s="98"/>
      <c r="Z1283" s="98"/>
      <c r="AA1283" s="98"/>
      <c r="AB1283" s="99"/>
    </row>
    <row r="1284" spans="25:28" ht="24" customHeight="1">
      <c r="Y1284" s="98"/>
      <c r="Z1284" s="98"/>
      <c r="AA1284" s="98"/>
      <c r="AB1284" s="99"/>
    </row>
    <row r="1285" spans="25:28" ht="24" customHeight="1">
      <c r="Y1285" s="98"/>
      <c r="Z1285" s="98"/>
      <c r="AA1285" s="98"/>
      <c r="AB1285" s="99"/>
    </row>
    <row r="1286" spans="25:28" ht="24" customHeight="1">
      <c r="Y1286" s="98"/>
      <c r="Z1286" s="98"/>
      <c r="AA1286" s="98"/>
      <c r="AB1286" s="99"/>
    </row>
    <row r="1287" spans="25:28" ht="24" customHeight="1">
      <c r="Y1287" s="98"/>
      <c r="Z1287" s="98"/>
      <c r="AA1287" s="98"/>
      <c r="AB1287" s="99"/>
    </row>
    <row r="1288" spans="25:28" ht="24" customHeight="1">
      <c r="Y1288" s="98"/>
      <c r="Z1288" s="98"/>
      <c r="AA1288" s="98"/>
      <c r="AB1288" s="99"/>
    </row>
    <row r="1289" spans="25:28" ht="24" customHeight="1">
      <c r="Y1289" s="98"/>
      <c r="Z1289" s="98"/>
      <c r="AA1289" s="98"/>
      <c r="AB1289" s="99"/>
    </row>
    <row r="1290" spans="25:28" ht="24" customHeight="1">
      <c r="Y1290" s="98"/>
      <c r="Z1290" s="98"/>
      <c r="AA1290" s="98"/>
      <c r="AB1290" s="99"/>
    </row>
    <row r="1291" spans="25:28" ht="24" customHeight="1">
      <c r="Y1291" s="98"/>
      <c r="Z1291" s="98"/>
      <c r="AA1291" s="98"/>
      <c r="AB1291" s="99"/>
    </row>
    <row r="1292" spans="25:28" ht="24" customHeight="1">
      <c r="Y1292" s="98"/>
      <c r="Z1292" s="98"/>
      <c r="AA1292" s="98"/>
      <c r="AB1292" s="99"/>
    </row>
    <row r="1293" spans="25:28" ht="24" customHeight="1">
      <c r="Y1293" s="98"/>
      <c r="Z1293" s="98"/>
      <c r="AA1293" s="98"/>
      <c r="AB1293" s="99"/>
    </row>
    <row r="1294" spans="25:28" ht="24" customHeight="1">
      <c r="Y1294" s="98"/>
      <c r="Z1294" s="98"/>
      <c r="AA1294" s="98"/>
      <c r="AB1294" s="99"/>
    </row>
    <row r="1295" spans="25:28" ht="24" customHeight="1">
      <c r="Y1295" s="98"/>
      <c r="Z1295" s="98"/>
      <c r="AA1295" s="98"/>
      <c r="AB1295" s="99"/>
    </row>
    <row r="1296" spans="25:28" ht="24" customHeight="1">
      <c r="Y1296" s="98"/>
      <c r="Z1296" s="98"/>
      <c r="AA1296" s="98"/>
      <c r="AB1296" s="99"/>
    </row>
    <row r="1297" spans="25:28" ht="24" customHeight="1">
      <c r="Y1297" s="98"/>
      <c r="Z1297" s="98"/>
      <c r="AA1297" s="98"/>
      <c r="AB1297" s="99"/>
    </row>
    <row r="1298" spans="25:28" ht="24" customHeight="1">
      <c r="Y1298" s="98"/>
      <c r="Z1298" s="98"/>
      <c r="AA1298" s="98"/>
      <c r="AB1298" s="99"/>
    </row>
    <row r="1299" spans="25:28" ht="24" customHeight="1">
      <c r="Y1299" s="98"/>
      <c r="Z1299" s="98"/>
      <c r="AA1299" s="98"/>
      <c r="AB1299" s="99"/>
    </row>
    <row r="1300" spans="25:28" ht="24" customHeight="1">
      <c r="Y1300" s="98"/>
      <c r="Z1300" s="98"/>
      <c r="AA1300" s="98"/>
      <c r="AB1300" s="99"/>
    </row>
    <row r="1301" spans="25:28" ht="24" customHeight="1">
      <c r="Y1301" s="98"/>
      <c r="Z1301" s="98"/>
      <c r="AA1301" s="98"/>
      <c r="AB1301" s="99"/>
    </row>
    <row r="1302" spans="25:28" ht="24" customHeight="1">
      <c r="Y1302" s="98"/>
      <c r="Z1302" s="98"/>
      <c r="AA1302" s="98"/>
      <c r="AB1302" s="99"/>
    </row>
    <row r="1303" spans="25:28" ht="24" customHeight="1">
      <c r="Y1303" s="98"/>
      <c r="Z1303" s="98"/>
      <c r="AA1303" s="98"/>
      <c r="AB1303" s="99"/>
    </row>
    <row r="1304" spans="25:28" ht="24" customHeight="1">
      <c r="Y1304" s="98"/>
      <c r="Z1304" s="98"/>
      <c r="AA1304" s="98"/>
      <c r="AB1304" s="99"/>
    </row>
    <row r="1305" spans="25:28" ht="24" customHeight="1">
      <c r="Y1305" s="98"/>
      <c r="Z1305" s="98"/>
      <c r="AA1305" s="98"/>
      <c r="AB1305" s="99"/>
    </row>
    <row r="1306" spans="25:28" ht="24" customHeight="1">
      <c r="Y1306" s="98"/>
      <c r="Z1306" s="98"/>
      <c r="AA1306" s="98"/>
      <c r="AB1306" s="99"/>
    </row>
    <row r="1307" spans="25:28" ht="24" customHeight="1">
      <c r="Y1307" s="98"/>
      <c r="Z1307" s="98"/>
      <c r="AA1307" s="98"/>
      <c r="AB1307" s="99"/>
    </row>
    <row r="1308" spans="25:28" ht="24" customHeight="1">
      <c r="Y1308" s="98"/>
      <c r="Z1308" s="98"/>
      <c r="AA1308" s="98"/>
      <c r="AB1308" s="99"/>
    </row>
    <row r="1309" spans="25:28" ht="24" customHeight="1">
      <c r="Y1309" s="98"/>
      <c r="Z1309" s="98"/>
      <c r="AA1309" s="98"/>
      <c r="AB1309" s="99"/>
    </row>
    <row r="1310" spans="25:28" ht="24" customHeight="1">
      <c r="Y1310" s="98"/>
      <c r="Z1310" s="98"/>
      <c r="AA1310" s="98"/>
      <c r="AB1310" s="99"/>
    </row>
    <row r="1311" spans="25:28" ht="24" customHeight="1">
      <c r="Y1311" s="98"/>
      <c r="Z1311" s="98"/>
      <c r="AA1311" s="98"/>
      <c r="AB1311" s="99"/>
    </row>
    <row r="1312" spans="25:28" ht="24" customHeight="1">
      <c r="Y1312" s="98"/>
      <c r="Z1312" s="98"/>
      <c r="AA1312" s="98"/>
      <c r="AB1312" s="99"/>
    </row>
    <row r="1313" spans="25:28" ht="24" customHeight="1">
      <c r="Y1313" s="98"/>
      <c r="Z1313" s="98"/>
      <c r="AA1313" s="98"/>
      <c r="AB1313" s="99"/>
    </row>
    <row r="1314" spans="25:28" ht="24" customHeight="1">
      <c r="Y1314" s="98"/>
      <c r="Z1314" s="98"/>
      <c r="AA1314" s="98"/>
      <c r="AB1314" s="99"/>
    </row>
    <row r="1315" spans="25:28" ht="24" customHeight="1">
      <c r="Y1315" s="98"/>
      <c r="Z1315" s="98"/>
      <c r="AA1315" s="98"/>
      <c r="AB1315" s="99"/>
    </row>
    <row r="1316" spans="25:28" ht="24" customHeight="1">
      <c r="Y1316" s="98"/>
      <c r="Z1316" s="98"/>
      <c r="AA1316" s="98"/>
      <c r="AB1316" s="99"/>
    </row>
    <row r="1317" spans="25:28" ht="24" customHeight="1">
      <c r="Y1317" s="98"/>
      <c r="Z1317" s="98"/>
      <c r="AA1317" s="98"/>
      <c r="AB1317" s="99"/>
    </row>
    <row r="1318" spans="25:28" ht="24" customHeight="1">
      <c r="Y1318" s="98"/>
      <c r="Z1318" s="98"/>
      <c r="AA1318" s="98"/>
      <c r="AB1318" s="99"/>
    </row>
    <row r="1319" spans="25:28" ht="24" customHeight="1">
      <c r="Y1319" s="98"/>
      <c r="Z1319" s="98"/>
      <c r="AA1319" s="98"/>
      <c r="AB1319" s="99"/>
    </row>
    <row r="1320" spans="25:28" ht="24" customHeight="1">
      <c r="Y1320" s="98"/>
      <c r="Z1320" s="98"/>
      <c r="AA1320" s="98"/>
      <c r="AB1320" s="99"/>
    </row>
    <row r="1321" spans="25:28" ht="24" customHeight="1">
      <c r="Y1321" s="98"/>
      <c r="Z1321" s="98"/>
      <c r="AA1321" s="98"/>
      <c r="AB1321" s="99"/>
    </row>
    <row r="1322" spans="25:28" ht="24" customHeight="1">
      <c r="Y1322" s="98"/>
      <c r="Z1322" s="98"/>
      <c r="AA1322" s="98"/>
      <c r="AB1322" s="99"/>
    </row>
    <row r="1323" spans="25:28" ht="24" customHeight="1">
      <c r="Y1323" s="98"/>
      <c r="Z1323" s="98"/>
      <c r="AA1323" s="98"/>
      <c r="AB1323" s="99"/>
    </row>
    <row r="1324" spans="25:28" ht="24" customHeight="1">
      <c r="Y1324" s="98"/>
      <c r="Z1324" s="98"/>
      <c r="AA1324" s="98"/>
      <c r="AB1324" s="99"/>
    </row>
    <row r="1325" spans="25:28" ht="24" customHeight="1">
      <c r="Y1325" s="98"/>
      <c r="Z1325" s="98"/>
      <c r="AA1325" s="98"/>
      <c r="AB1325" s="99"/>
    </row>
    <row r="1326" spans="25:28" ht="24" customHeight="1">
      <c r="Y1326" s="98"/>
      <c r="Z1326" s="98"/>
      <c r="AA1326" s="98"/>
      <c r="AB1326" s="99"/>
    </row>
    <row r="1327" spans="25:28" ht="24" customHeight="1">
      <c r="Y1327" s="98"/>
      <c r="Z1327" s="98"/>
      <c r="AA1327" s="98"/>
      <c r="AB1327" s="99"/>
    </row>
    <row r="1328" spans="25:28" ht="24" customHeight="1">
      <c r="Y1328" s="98"/>
      <c r="Z1328" s="98"/>
      <c r="AA1328" s="98"/>
      <c r="AB1328" s="99"/>
    </row>
    <row r="1329" spans="25:28" ht="24" customHeight="1">
      <c r="Y1329" s="98"/>
      <c r="Z1329" s="98"/>
      <c r="AA1329" s="98"/>
      <c r="AB1329" s="99"/>
    </row>
    <row r="1330" spans="25:28" ht="24" customHeight="1">
      <c r="Y1330" s="98"/>
      <c r="Z1330" s="98"/>
      <c r="AA1330" s="98"/>
      <c r="AB1330" s="99"/>
    </row>
    <row r="1331" spans="25:28" ht="24" customHeight="1">
      <c r="Y1331" s="98"/>
      <c r="Z1331" s="98"/>
      <c r="AA1331" s="98"/>
      <c r="AB1331" s="99"/>
    </row>
    <row r="1332" spans="25:28" ht="24" customHeight="1">
      <c r="Y1332" s="98"/>
      <c r="Z1332" s="98"/>
      <c r="AA1332" s="98"/>
      <c r="AB1332" s="99"/>
    </row>
    <row r="1333" spans="25:28" ht="24" customHeight="1">
      <c r="Y1333" s="98"/>
      <c r="Z1333" s="98"/>
      <c r="AA1333" s="98"/>
      <c r="AB1333" s="99"/>
    </row>
    <row r="1334" spans="25:28" ht="24" customHeight="1">
      <c r="Y1334" s="98"/>
      <c r="Z1334" s="98"/>
      <c r="AA1334" s="98"/>
      <c r="AB1334" s="99"/>
    </row>
    <row r="1335" spans="25:28" ht="24" customHeight="1">
      <c r="Y1335" s="98"/>
      <c r="Z1335" s="98"/>
      <c r="AA1335" s="98"/>
      <c r="AB1335" s="99"/>
    </row>
    <row r="1336" spans="25:28" ht="24" customHeight="1">
      <c r="Y1336" s="98"/>
      <c r="Z1336" s="98"/>
      <c r="AA1336" s="98"/>
      <c r="AB1336" s="99"/>
    </row>
    <row r="1337" spans="25:28" ht="24" customHeight="1">
      <c r="Y1337" s="98"/>
      <c r="Z1337" s="98"/>
      <c r="AA1337" s="98"/>
      <c r="AB1337" s="99"/>
    </row>
    <row r="1338" spans="25:28" ht="24" customHeight="1">
      <c r="Y1338" s="98"/>
      <c r="Z1338" s="98"/>
      <c r="AA1338" s="98"/>
      <c r="AB1338" s="99"/>
    </row>
    <row r="1339" spans="25:28" ht="24" customHeight="1">
      <c r="Y1339" s="98"/>
      <c r="Z1339" s="98"/>
      <c r="AA1339" s="98"/>
      <c r="AB1339" s="99"/>
    </row>
    <row r="1340" spans="25:28" ht="24" customHeight="1">
      <c r="Y1340" s="98"/>
      <c r="Z1340" s="98"/>
      <c r="AA1340" s="98"/>
      <c r="AB1340" s="99"/>
    </row>
    <row r="1341" spans="25:28" ht="24" customHeight="1">
      <c r="Y1341" s="98"/>
      <c r="Z1341" s="98"/>
      <c r="AA1341" s="98"/>
      <c r="AB1341" s="99"/>
    </row>
    <row r="1342" spans="25:28" ht="24" customHeight="1">
      <c r="Y1342" s="98"/>
      <c r="Z1342" s="98"/>
      <c r="AA1342" s="98"/>
      <c r="AB1342" s="99"/>
    </row>
    <row r="1343" spans="25:28" ht="24" customHeight="1">
      <c r="Y1343" s="98"/>
      <c r="Z1343" s="98"/>
      <c r="AA1343" s="98"/>
      <c r="AB1343" s="99"/>
    </row>
    <row r="1344" spans="25:28" ht="24" customHeight="1">
      <c r="Y1344" s="98"/>
      <c r="Z1344" s="98"/>
      <c r="AA1344" s="98"/>
      <c r="AB1344" s="99"/>
    </row>
    <row r="1345" spans="25:28" ht="24" customHeight="1">
      <c r="Y1345" s="98"/>
      <c r="Z1345" s="98"/>
      <c r="AA1345" s="98"/>
      <c r="AB1345" s="99"/>
    </row>
    <row r="1346" spans="25:28" ht="24" customHeight="1">
      <c r="Y1346" s="98"/>
      <c r="Z1346" s="98"/>
      <c r="AA1346" s="98"/>
      <c r="AB1346" s="99"/>
    </row>
    <row r="1347" spans="25:28" ht="24" customHeight="1">
      <c r="Y1347" s="98"/>
      <c r="Z1347" s="98"/>
      <c r="AA1347" s="98"/>
      <c r="AB1347" s="99"/>
    </row>
    <row r="1348" spans="25:28" ht="24" customHeight="1">
      <c r="Y1348" s="98"/>
      <c r="Z1348" s="98"/>
      <c r="AA1348" s="98"/>
      <c r="AB1348" s="99"/>
    </row>
    <row r="1349" spans="25:28" ht="24" customHeight="1">
      <c r="Y1349" s="98"/>
      <c r="Z1349" s="98"/>
      <c r="AA1349" s="98"/>
      <c r="AB1349" s="99"/>
    </row>
    <row r="1350" spans="25:28" ht="24" customHeight="1">
      <c r="Y1350" s="98"/>
      <c r="Z1350" s="98"/>
      <c r="AA1350" s="98"/>
      <c r="AB1350" s="99"/>
    </row>
    <row r="1351" spans="25:28" ht="24" customHeight="1">
      <c r="Y1351" s="98"/>
      <c r="Z1351" s="98"/>
      <c r="AA1351" s="98"/>
      <c r="AB1351" s="99"/>
    </row>
    <row r="1352" spans="25:28" ht="24" customHeight="1">
      <c r="Y1352" s="98"/>
      <c r="Z1352" s="98"/>
      <c r="AA1352" s="98"/>
      <c r="AB1352" s="99"/>
    </row>
    <row r="1353" spans="25:28" ht="24" customHeight="1">
      <c r="Y1353" s="98"/>
      <c r="Z1353" s="98"/>
      <c r="AA1353" s="98"/>
      <c r="AB1353" s="99"/>
    </row>
    <row r="1354" spans="25:28" ht="24" customHeight="1">
      <c r="Y1354" s="98"/>
      <c r="Z1354" s="98"/>
      <c r="AA1354" s="98"/>
      <c r="AB1354" s="99"/>
    </row>
    <row r="1355" spans="25:28" ht="24" customHeight="1">
      <c r="Y1355" s="98"/>
      <c r="Z1355" s="98"/>
      <c r="AA1355" s="98"/>
      <c r="AB1355" s="99"/>
    </row>
    <row r="1356" spans="25:28" ht="24" customHeight="1">
      <c r="Y1356" s="98"/>
      <c r="Z1356" s="98"/>
      <c r="AA1356" s="98"/>
      <c r="AB1356" s="99"/>
    </row>
    <row r="1357" spans="25:28" ht="24" customHeight="1">
      <c r="Y1357" s="98"/>
      <c r="Z1357" s="98"/>
      <c r="AA1357" s="98"/>
      <c r="AB1357" s="99"/>
    </row>
    <row r="1358" spans="25:28" ht="24" customHeight="1">
      <c r="Y1358" s="98"/>
      <c r="Z1358" s="98"/>
      <c r="AA1358" s="98"/>
      <c r="AB1358" s="99"/>
    </row>
    <row r="1359" spans="25:28" ht="24" customHeight="1">
      <c r="Y1359" s="98"/>
      <c r="Z1359" s="98"/>
      <c r="AA1359" s="98"/>
      <c r="AB1359" s="99"/>
    </row>
    <row r="1360" spans="25:28" ht="24" customHeight="1">
      <c r="Y1360" s="98"/>
      <c r="Z1360" s="98"/>
      <c r="AA1360" s="98"/>
      <c r="AB1360" s="99"/>
    </row>
    <row r="1361" spans="25:28" ht="24" customHeight="1">
      <c r="Y1361" s="98"/>
      <c r="Z1361" s="98"/>
      <c r="AA1361" s="98"/>
      <c r="AB1361" s="99"/>
    </row>
    <row r="1362" spans="25:28" ht="24" customHeight="1">
      <c r="Y1362" s="98"/>
      <c r="Z1362" s="98"/>
      <c r="AA1362" s="98"/>
      <c r="AB1362" s="99"/>
    </row>
    <row r="1363" spans="25:28" ht="24" customHeight="1">
      <c r="Y1363" s="98"/>
      <c r="Z1363" s="98"/>
      <c r="AA1363" s="98"/>
      <c r="AB1363" s="99"/>
    </row>
    <row r="1364" spans="25:28" ht="24" customHeight="1">
      <c r="Y1364" s="98"/>
      <c r="Z1364" s="98"/>
      <c r="AA1364" s="98"/>
      <c r="AB1364" s="99"/>
    </row>
    <row r="1365" spans="25:28" ht="24" customHeight="1">
      <c r="Y1365" s="98"/>
      <c r="Z1365" s="98"/>
      <c r="AA1365" s="98"/>
      <c r="AB1365" s="99"/>
    </row>
    <row r="1366" spans="25:28" ht="24" customHeight="1">
      <c r="Y1366" s="98"/>
      <c r="Z1366" s="98"/>
      <c r="AA1366" s="98"/>
      <c r="AB1366" s="99"/>
    </row>
    <row r="1367" spans="25:28" ht="24" customHeight="1">
      <c r="Y1367" s="98"/>
      <c r="Z1367" s="98"/>
      <c r="AA1367" s="98"/>
      <c r="AB1367" s="99"/>
    </row>
    <row r="1368" spans="25:28" ht="24" customHeight="1">
      <c r="Y1368" s="98"/>
      <c r="Z1368" s="98"/>
      <c r="AA1368" s="98"/>
      <c r="AB1368" s="99"/>
    </row>
    <row r="1369" spans="25:28" ht="24" customHeight="1">
      <c r="Y1369" s="98"/>
      <c r="Z1369" s="98"/>
      <c r="AA1369" s="98"/>
      <c r="AB1369" s="99"/>
    </row>
    <row r="1370" spans="25:28" ht="24" customHeight="1">
      <c r="Y1370" s="98"/>
      <c r="Z1370" s="98"/>
      <c r="AA1370" s="98"/>
      <c r="AB1370" s="99"/>
    </row>
    <row r="1371" spans="25:28" ht="24" customHeight="1">
      <c r="Y1371" s="98"/>
      <c r="Z1371" s="98"/>
      <c r="AA1371" s="98"/>
      <c r="AB1371" s="99"/>
    </row>
    <row r="1372" spans="25:28" ht="24" customHeight="1">
      <c r="Y1372" s="98"/>
      <c r="Z1372" s="98"/>
      <c r="AA1372" s="98"/>
      <c r="AB1372" s="99"/>
    </row>
    <row r="1373" spans="25:28" ht="24" customHeight="1">
      <c r="Y1373" s="98"/>
      <c r="Z1373" s="98"/>
      <c r="AA1373" s="98"/>
      <c r="AB1373" s="99"/>
    </row>
    <row r="1374" spans="25:28" ht="24" customHeight="1">
      <c r="Y1374" s="98"/>
      <c r="Z1374" s="98"/>
      <c r="AA1374" s="98"/>
      <c r="AB1374" s="99"/>
    </row>
    <row r="1375" spans="25:28" ht="24" customHeight="1">
      <c r="Y1375" s="98"/>
      <c r="Z1375" s="98"/>
      <c r="AA1375" s="98"/>
      <c r="AB1375" s="99"/>
    </row>
    <row r="1376" spans="25:28" ht="24" customHeight="1">
      <c r="Y1376" s="98"/>
      <c r="Z1376" s="98"/>
      <c r="AA1376" s="98"/>
      <c r="AB1376" s="99"/>
    </row>
    <row r="1377" spans="25:28" ht="24" customHeight="1">
      <c r="Y1377" s="98"/>
      <c r="Z1377" s="98"/>
      <c r="AA1377" s="98"/>
      <c r="AB1377" s="99"/>
    </row>
    <row r="1378" spans="25:28" ht="24" customHeight="1">
      <c r="Y1378" s="98"/>
      <c r="Z1378" s="98"/>
      <c r="AA1378" s="98"/>
      <c r="AB1378" s="99"/>
    </row>
    <row r="1379" spans="25:28" ht="24" customHeight="1">
      <c r="Y1379" s="98"/>
      <c r="Z1379" s="98"/>
      <c r="AA1379" s="98"/>
      <c r="AB1379" s="99"/>
    </row>
    <row r="1380" spans="25:28" ht="24" customHeight="1">
      <c r="Y1380" s="98"/>
      <c r="Z1380" s="98"/>
      <c r="AA1380" s="98"/>
      <c r="AB1380" s="99"/>
    </row>
    <row r="1381" spans="25:28" ht="24" customHeight="1">
      <c r="Y1381" s="98"/>
      <c r="Z1381" s="98"/>
      <c r="AA1381" s="98"/>
      <c r="AB1381" s="99"/>
    </row>
    <row r="1382" spans="25:28" ht="24" customHeight="1">
      <c r="Y1382" s="98"/>
      <c r="Z1382" s="98"/>
      <c r="AA1382" s="98"/>
      <c r="AB1382" s="99"/>
    </row>
    <row r="1383" spans="25:28" ht="24" customHeight="1">
      <c r="Y1383" s="98"/>
      <c r="Z1383" s="98"/>
      <c r="AA1383" s="98"/>
      <c r="AB1383" s="99"/>
    </row>
    <row r="1384" spans="25:28" ht="24" customHeight="1">
      <c r="Y1384" s="98"/>
      <c r="Z1384" s="98"/>
      <c r="AA1384" s="98"/>
      <c r="AB1384" s="99"/>
    </row>
    <row r="1385" spans="25:28" ht="24" customHeight="1">
      <c r="Y1385" s="98"/>
      <c r="Z1385" s="98"/>
      <c r="AA1385" s="98"/>
      <c r="AB1385" s="99"/>
    </row>
    <row r="1386" spans="25:28" ht="24" customHeight="1">
      <c r="Y1386" s="98"/>
      <c r="Z1386" s="98"/>
      <c r="AA1386" s="98"/>
      <c r="AB1386" s="99"/>
    </row>
    <row r="1387" spans="25:28" ht="24" customHeight="1">
      <c r="Y1387" s="98"/>
      <c r="Z1387" s="98"/>
      <c r="AA1387" s="98"/>
      <c r="AB1387" s="99"/>
    </row>
    <row r="1388" spans="25:28" ht="24" customHeight="1">
      <c r="Y1388" s="98"/>
      <c r="Z1388" s="98"/>
      <c r="AA1388" s="98"/>
      <c r="AB1388" s="99"/>
    </row>
    <row r="1389" spans="25:28" ht="24" customHeight="1">
      <c r="Y1389" s="98"/>
      <c r="Z1389" s="98"/>
      <c r="AA1389" s="98"/>
      <c r="AB1389" s="99"/>
    </row>
    <row r="1390" spans="25:28" ht="24" customHeight="1">
      <c r="Y1390" s="98"/>
      <c r="Z1390" s="98"/>
      <c r="AA1390" s="98"/>
      <c r="AB1390" s="99"/>
    </row>
    <row r="1391" spans="25:28" ht="24" customHeight="1">
      <c r="Y1391" s="98"/>
      <c r="Z1391" s="98"/>
      <c r="AA1391" s="98"/>
      <c r="AB1391" s="99"/>
    </row>
    <row r="1392" spans="25:28" ht="24" customHeight="1">
      <c r="Y1392" s="98"/>
      <c r="Z1392" s="98"/>
      <c r="AA1392" s="98"/>
      <c r="AB1392" s="99"/>
    </row>
    <row r="1393" spans="25:28" ht="24" customHeight="1">
      <c r="Y1393" s="98"/>
      <c r="Z1393" s="98"/>
      <c r="AA1393" s="98"/>
      <c r="AB1393" s="99"/>
    </row>
    <row r="1394" spans="25:28" ht="24" customHeight="1">
      <c r="Y1394" s="98"/>
      <c r="Z1394" s="98"/>
      <c r="AA1394" s="98"/>
      <c r="AB1394" s="99"/>
    </row>
    <row r="1395" spans="25:28" ht="24" customHeight="1">
      <c r="Y1395" s="98"/>
      <c r="Z1395" s="98"/>
      <c r="AA1395" s="98"/>
      <c r="AB1395" s="99"/>
    </row>
    <row r="1396" spans="25:28" ht="24" customHeight="1">
      <c r="Y1396" s="98"/>
      <c r="Z1396" s="98"/>
      <c r="AA1396" s="98"/>
      <c r="AB1396" s="99"/>
    </row>
    <row r="1397" spans="25:28" ht="24" customHeight="1">
      <c r="Y1397" s="98"/>
      <c r="Z1397" s="98"/>
      <c r="AA1397" s="98"/>
      <c r="AB1397" s="99"/>
    </row>
    <row r="1398" spans="25:28" ht="24" customHeight="1">
      <c r="Y1398" s="98"/>
      <c r="Z1398" s="98"/>
      <c r="AA1398" s="98"/>
      <c r="AB1398" s="99"/>
    </row>
    <row r="1399" spans="25:28" ht="24" customHeight="1">
      <c r="Y1399" s="98"/>
      <c r="Z1399" s="98"/>
      <c r="AA1399" s="98"/>
      <c r="AB1399" s="99"/>
    </row>
    <row r="1400" spans="25:28" ht="24" customHeight="1">
      <c r="Y1400" s="98"/>
      <c r="Z1400" s="98"/>
      <c r="AA1400" s="98"/>
      <c r="AB1400" s="99"/>
    </row>
    <row r="1401" spans="25:28" ht="24" customHeight="1">
      <c r="Y1401" s="98"/>
      <c r="Z1401" s="98"/>
      <c r="AA1401" s="98"/>
      <c r="AB1401" s="99"/>
    </row>
    <row r="1402" spans="25:28" ht="24" customHeight="1">
      <c r="Y1402" s="98"/>
      <c r="Z1402" s="98"/>
      <c r="AA1402" s="98"/>
      <c r="AB1402" s="99"/>
    </row>
    <row r="1403" spans="25:28" ht="24" customHeight="1">
      <c r="Y1403" s="98"/>
      <c r="Z1403" s="98"/>
      <c r="AA1403" s="98"/>
      <c r="AB1403" s="99"/>
    </row>
    <row r="1404" spans="25:28" ht="24" customHeight="1">
      <c r="Y1404" s="98"/>
      <c r="Z1404" s="98"/>
      <c r="AA1404" s="98"/>
      <c r="AB1404" s="99"/>
    </row>
    <row r="1405" spans="25:28" ht="24" customHeight="1">
      <c r="Y1405" s="98"/>
      <c r="Z1405" s="98"/>
      <c r="AA1405" s="98"/>
      <c r="AB1405" s="99"/>
    </row>
    <row r="1406" spans="25:28" ht="24" customHeight="1">
      <c r="Y1406" s="98"/>
      <c r="Z1406" s="98"/>
      <c r="AA1406" s="98"/>
      <c r="AB1406" s="99"/>
    </row>
    <row r="1407" spans="25:28" ht="24" customHeight="1">
      <c r="Y1407" s="98"/>
      <c r="Z1407" s="98"/>
      <c r="AA1407" s="98"/>
      <c r="AB1407" s="99"/>
    </row>
    <row r="1408" spans="25:28" ht="24" customHeight="1">
      <c r="Y1408" s="98"/>
      <c r="Z1408" s="98"/>
      <c r="AA1408" s="98"/>
      <c r="AB1408" s="99"/>
    </row>
    <row r="1409" spans="25:28" ht="24" customHeight="1">
      <c r="Y1409" s="98"/>
      <c r="Z1409" s="98"/>
      <c r="AA1409" s="98"/>
      <c r="AB1409" s="99"/>
    </row>
    <row r="1410" spans="25:28" ht="24" customHeight="1">
      <c r="Y1410" s="98"/>
      <c r="Z1410" s="98"/>
      <c r="AA1410" s="98"/>
      <c r="AB1410" s="99"/>
    </row>
    <row r="1411" spans="25:28" ht="24" customHeight="1">
      <c r="Y1411" s="98"/>
      <c r="Z1411" s="98"/>
      <c r="AA1411" s="98"/>
      <c r="AB1411" s="99"/>
    </row>
    <row r="1412" spans="25:28" ht="24" customHeight="1">
      <c r="Y1412" s="98"/>
      <c r="Z1412" s="98"/>
      <c r="AA1412" s="98"/>
      <c r="AB1412" s="99"/>
    </row>
    <row r="1413" spans="25:28" ht="24" customHeight="1">
      <c r="Y1413" s="98"/>
      <c r="Z1413" s="98"/>
      <c r="AA1413" s="98"/>
      <c r="AB1413" s="99"/>
    </row>
    <row r="1414" spans="25:28" ht="24" customHeight="1">
      <c r="Y1414" s="98"/>
      <c r="Z1414" s="98"/>
      <c r="AA1414" s="98"/>
      <c r="AB1414" s="99"/>
    </row>
    <row r="1415" spans="25:28" ht="24" customHeight="1">
      <c r="Y1415" s="98"/>
      <c r="Z1415" s="98"/>
      <c r="AA1415" s="98"/>
      <c r="AB1415" s="99"/>
    </row>
    <row r="1416" spans="25:28" ht="24" customHeight="1">
      <c r="Y1416" s="98"/>
      <c r="Z1416" s="98"/>
      <c r="AA1416" s="98"/>
      <c r="AB1416" s="99"/>
    </row>
    <row r="1417" spans="25:28" ht="24" customHeight="1">
      <c r="Y1417" s="98"/>
      <c r="Z1417" s="98"/>
      <c r="AA1417" s="98"/>
      <c r="AB1417" s="99"/>
    </row>
    <row r="1418" spans="25:28" ht="24" customHeight="1">
      <c r="Y1418" s="98"/>
      <c r="Z1418" s="98"/>
      <c r="AA1418" s="98"/>
      <c r="AB1418" s="99"/>
    </row>
    <row r="1419" spans="25:28" ht="24" customHeight="1">
      <c r="Y1419" s="98"/>
      <c r="Z1419" s="98"/>
      <c r="AA1419" s="98"/>
      <c r="AB1419" s="99"/>
    </row>
    <row r="1420" spans="25:28" ht="24" customHeight="1">
      <c r="Y1420" s="98"/>
      <c r="Z1420" s="98"/>
      <c r="AA1420" s="98"/>
      <c r="AB1420" s="99"/>
    </row>
    <row r="1421" spans="25:28" ht="24" customHeight="1">
      <c r="Y1421" s="98"/>
      <c r="Z1421" s="98"/>
      <c r="AA1421" s="98"/>
      <c r="AB1421" s="99"/>
    </row>
    <row r="1422" spans="25:28" ht="24" customHeight="1">
      <c r="Y1422" s="98"/>
      <c r="Z1422" s="98"/>
      <c r="AA1422" s="98"/>
      <c r="AB1422" s="99"/>
    </row>
    <row r="1423" spans="25:28" ht="24" customHeight="1">
      <c r="Y1423" s="98"/>
      <c r="Z1423" s="98"/>
      <c r="AA1423" s="98"/>
      <c r="AB1423" s="99"/>
    </row>
    <row r="1424" spans="25:28" ht="24" customHeight="1">
      <c r="Y1424" s="98"/>
      <c r="Z1424" s="98"/>
      <c r="AA1424" s="98"/>
      <c r="AB1424" s="99"/>
    </row>
    <row r="1425" spans="25:28" ht="24" customHeight="1">
      <c r="Y1425" s="98"/>
      <c r="Z1425" s="98"/>
      <c r="AA1425" s="98"/>
      <c r="AB1425" s="99"/>
    </row>
    <row r="1426" spans="25:28" ht="24" customHeight="1">
      <c r="Y1426" s="98"/>
      <c r="Z1426" s="98"/>
      <c r="AA1426" s="98"/>
      <c r="AB1426" s="99"/>
    </row>
    <row r="1427" spans="25:28" ht="24" customHeight="1">
      <c r="Y1427" s="98"/>
      <c r="Z1427" s="98"/>
      <c r="AA1427" s="98"/>
      <c r="AB1427" s="99"/>
    </row>
    <row r="1428" spans="25:28" ht="24" customHeight="1">
      <c r="Y1428" s="98"/>
      <c r="Z1428" s="98"/>
      <c r="AA1428" s="98"/>
      <c r="AB1428" s="99"/>
    </row>
    <row r="1429" spans="25:28" ht="24" customHeight="1">
      <c r="Y1429" s="98"/>
      <c r="Z1429" s="98"/>
      <c r="AA1429" s="98"/>
      <c r="AB1429" s="99"/>
    </row>
    <row r="1430" spans="25:28" ht="24" customHeight="1">
      <c r="Y1430" s="98"/>
      <c r="Z1430" s="98"/>
      <c r="AA1430" s="98"/>
      <c r="AB1430" s="99"/>
    </row>
    <row r="1431" spans="25:28" ht="24" customHeight="1">
      <c r="Y1431" s="98"/>
      <c r="Z1431" s="98"/>
      <c r="AA1431" s="98"/>
      <c r="AB1431" s="99"/>
    </row>
    <row r="1432" spans="25:28" ht="24" customHeight="1">
      <c r="Y1432" s="98"/>
      <c r="Z1432" s="98"/>
      <c r="AA1432" s="98"/>
      <c r="AB1432" s="99"/>
    </row>
    <row r="1433" spans="25:28" ht="24" customHeight="1">
      <c r="Y1433" s="98"/>
      <c r="Z1433" s="98"/>
      <c r="AA1433" s="98"/>
      <c r="AB1433" s="99"/>
    </row>
    <row r="1434" spans="25:28" ht="24" customHeight="1">
      <c r="Y1434" s="98"/>
      <c r="Z1434" s="98"/>
      <c r="AA1434" s="98"/>
      <c r="AB1434" s="99"/>
    </row>
    <row r="1435" spans="25:28" ht="24" customHeight="1">
      <c r="Y1435" s="98"/>
      <c r="Z1435" s="98"/>
      <c r="AA1435" s="98"/>
      <c r="AB1435" s="99"/>
    </row>
    <row r="1436" spans="25:28" ht="24" customHeight="1">
      <c r="Y1436" s="98"/>
      <c r="Z1436" s="98"/>
      <c r="AA1436" s="98"/>
      <c r="AB1436" s="99"/>
    </row>
    <row r="1437" spans="25:28" ht="24" customHeight="1">
      <c r="Y1437" s="98"/>
      <c r="Z1437" s="98"/>
      <c r="AA1437" s="98"/>
      <c r="AB1437" s="99"/>
    </row>
    <row r="1438" spans="25:28" ht="24" customHeight="1">
      <c r="Y1438" s="98"/>
      <c r="Z1438" s="98"/>
      <c r="AA1438" s="98"/>
      <c r="AB1438" s="99"/>
    </row>
    <row r="1439" spans="25:28" ht="24" customHeight="1">
      <c r="Y1439" s="98"/>
      <c r="Z1439" s="98"/>
      <c r="AA1439" s="98"/>
      <c r="AB1439" s="99"/>
    </row>
    <row r="1440" spans="25:28" ht="24" customHeight="1">
      <c r="Y1440" s="98"/>
      <c r="Z1440" s="98"/>
      <c r="AA1440" s="98"/>
      <c r="AB1440" s="99"/>
    </row>
    <row r="1441" spans="25:28" ht="24" customHeight="1">
      <c r="Y1441" s="98"/>
      <c r="Z1441" s="98"/>
      <c r="AA1441" s="98"/>
      <c r="AB1441" s="99"/>
    </row>
    <row r="1442" spans="25:28" ht="24" customHeight="1">
      <c r="Y1442" s="98"/>
      <c r="Z1442" s="98"/>
      <c r="AA1442" s="98"/>
      <c r="AB1442" s="99"/>
    </row>
    <row r="1443" spans="25:28" ht="24" customHeight="1">
      <c r="Y1443" s="98"/>
      <c r="Z1443" s="98"/>
      <c r="AA1443" s="98"/>
      <c r="AB1443" s="99"/>
    </row>
    <row r="1444" spans="25:28" ht="24" customHeight="1">
      <c r="Y1444" s="98"/>
      <c r="Z1444" s="98"/>
      <c r="AA1444" s="98"/>
      <c r="AB1444" s="99"/>
    </row>
    <row r="1445" spans="25:28" ht="24" customHeight="1">
      <c r="Y1445" s="98"/>
      <c r="Z1445" s="98"/>
      <c r="AA1445" s="98"/>
      <c r="AB1445" s="99"/>
    </row>
    <row r="1446" spans="25:28" ht="24" customHeight="1">
      <c r="Y1446" s="98"/>
      <c r="Z1446" s="98"/>
      <c r="AA1446" s="98"/>
      <c r="AB1446" s="99"/>
    </row>
    <row r="1447" spans="25:28" ht="24" customHeight="1">
      <c r="Y1447" s="98"/>
      <c r="Z1447" s="98"/>
      <c r="AA1447" s="98"/>
      <c r="AB1447" s="99"/>
    </row>
    <row r="1448" spans="25:28" ht="24" customHeight="1">
      <c r="Y1448" s="98"/>
      <c r="Z1448" s="98"/>
      <c r="AA1448" s="98"/>
      <c r="AB1448" s="99"/>
    </row>
    <row r="1449" spans="25:28" ht="24" customHeight="1">
      <c r="Y1449" s="98"/>
      <c r="Z1449" s="98"/>
      <c r="AA1449" s="98"/>
      <c r="AB1449" s="99"/>
    </row>
    <row r="1450" spans="25:28" ht="24" customHeight="1">
      <c r="Y1450" s="98"/>
      <c r="Z1450" s="98"/>
      <c r="AA1450" s="98"/>
      <c r="AB1450" s="99"/>
    </row>
    <row r="1451" spans="25:28" ht="24" customHeight="1">
      <c r="Y1451" s="98"/>
      <c r="Z1451" s="98"/>
      <c r="AA1451" s="98"/>
      <c r="AB1451" s="99"/>
    </row>
    <row r="1452" spans="25:28" ht="24" customHeight="1">
      <c r="Y1452" s="98"/>
      <c r="Z1452" s="98"/>
      <c r="AA1452" s="98"/>
      <c r="AB1452" s="99"/>
    </row>
    <row r="1453" spans="25:28" ht="24" customHeight="1">
      <c r="Y1453" s="98"/>
      <c r="Z1453" s="98"/>
      <c r="AA1453" s="98"/>
      <c r="AB1453" s="99"/>
    </row>
    <row r="1454" spans="25:28" ht="24" customHeight="1">
      <c r="Y1454" s="98"/>
      <c r="Z1454" s="98"/>
      <c r="AA1454" s="98"/>
      <c r="AB1454" s="99"/>
    </row>
    <row r="1455" spans="25:28" ht="24" customHeight="1">
      <c r="Y1455" s="98"/>
      <c r="Z1455" s="98"/>
      <c r="AA1455" s="98"/>
      <c r="AB1455" s="99"/>
    </row>
    <row r="1456" spans="25:28" ht="24" customHeight="1">
      <c r="Y1456" s="98"/>
      <c r="Z1456" s="98"/>
      <c r="AA1456" s="98"/>
      <c r="AB1456" s="99"/>
    </row>
    <row r="1457" spans="25:28" ht="24" customHeight="1">
      <c r="Y1457" s="98"/>
      <c r="Z1457" s="98"/>
      <c r="AA1457" s="98"/>
      <c r="AB1457" s="99"/>
    </row>
    <row r="1458" spans="25:28" ht="24" customHeight="1">
      <c r="Y1458" s="98"/>
      <c r="Z1458" s="98"/>
      <c r="AA1458" s="98"/>
      <c r="AB1458" s="99"/>
    </row>
    <row r="1459" spans="25:28" ht="24" customHeight="1">
      <c r="Y1459" s="98"/>
      <c r="Z1459" s="98"/>
      <c r="AA1459" s="98"/>
      <c r="AB1459" s="99"/>
    </row>
    <row r="1460" spans="25:28" ht="24" customHeight="1">
      <c r="Y1460" s="98"/>
      <c r="Z1460" s="98"/>
      <c r="AA1460" s="98"/>
      <c r="AB1460" s="99"/>
    </row>
    <row r="1461" spans="25:28" ht="24" customHeight="1">
      <c r="Y1461" s="98"/>
      <c r="Z1461" s="98"/>
      <c r="AA1461" s="98"/>
      <c r="AB1461" s="99"/>
    </row>
    <row r="1462" spans="25:28" ht="24" customHeight="1">
      <c r="Y1462" s="98"/>
      <c r="Z1462" s="98"/>
      <c r="AA1462" s="98"/>
      <c r="AB1462" s="99"/>
    </row>
    <row r="1463" spans="25:28" ht="24" customHeight="1">
      <c r="Y1463" s="98"/>
      <c r="Z1463" s="98"/>
      <c r="AA1463" s="98"/>
      <c r="AB1463" s="99"/>
    </row>
    <row r="1464" spans="25:28" ht="24" customHeight="1">
      <c r="Y1464" s="98"/>
      <c r="Z1464" s="98"/>
      <c r="AA1464" s="98"/>
      <c r="AB1464" s="99"/>
    </row>
    <row r="1465" spans="25:28" ht="24" customHeight="1">
      <c r="Y1465" s="98"/>
      <c r="Z1465" s="98"/>
      <c r="AA1465" s="98"/>
      <c r="AB1465" s="99"/>
    </row>
    <row r="1466" spans="25:28" ht="24" customHeight="1">
      <c r="Y1466" s="98"/>
      <c r="Z1466" s="98"/>
      <c r="AA1466" s="98"/>
      <c r="AB1466" s="99"/>
    </row>
    <row r="1467" spans="25:28" ht="24" customHeight="1">
      <c r="Y1467" s="98"/>
      <c r="Z1467" s="98"/>
      <c r="AA1467" s="98"/>
      <c r="AB1467" s="99"/>
    </row>
    <row r="1468" spans="25:28" ht="24" customHeight="1">
      <c r="Y1468" s="98"/>
      <c r="Z1468" s="98"/>
      <c r="AA1468" s="98"/>
      <c r="AB1468" s="99"/>
    </row>
    <row r="1469" spans="25:28" ht="24" customHeight="1">
      <c r="Y1469" s="98"/>
      <c r="Z1469" s="98"/>
      <c r="AA1469" s="98"/>
      <c r="AB1469" s="99"/>
    </row>
    <row r="1470" spans="25:28" ht="24" customHeight="1">
      <c r="Y1470" s="98"/>
      <c r="Z1470" s="98"/>
      <c r="AA1470" s="98"/>
      <c r="AB1470" s="99"/>
    </row>
    <row r="1471" spans="25:28" ht="24" customHeight="1">
      <c r="Y1471" s="98"/>
      <c r="Z1471" s="98"/>
      <c r="AA1471" s="98"/>
      <c r="AB1471" s="99"/>
    </row>
    <row r="1472" spans="25:28" ht="24" customHeight="1">
      <c r="Y1472" s="98"/>
      <c r="Z1472" s="98"/>
      <c r="AA1472" s="98"/>
      <c r="AB1472" s="99"/>
    </row>
    <row r="1473" spans="25:28" ht="24" customHeight="1">
      <c r="Y1473" s="98"/>
      <c r="Z1473" s="98"/>
      <c r="AA1473" s="98"/>
      <c r="AB1473" s="99"/>
    </row>
    <row r="1474" spans="25:28" ht="24" customHeight="1">
      <c r="Y1474" s="98"/>
      <c r="Z1474" s="98"/>
      <c r="AA1474" s="98"/>
      <c r="AB1474" s="99"/>
    </row>
    <row r="1475" spans="25:28" ht="24" customHeight="1">
      <c r="Y1475" s="98"/>
      <c r="Z1475" s="98"/>
      <c r="AA1475" s="98"/>
      <c r="AB1475" s="99"/>
    </row>
    <row r="1476" spans="25:28" ht="24" customHeight="1">
      <c r="Y1476" s="98"/>
      <c r="Z1476" s="98"/>
      <c r="AA1476" s="98"/>
      <c r="AB1476" s="99"/>
    </row>
    <row r="1477" spans="25:28" ht="24" customHeight="1">
      <c r="Y1477" s="98"/>
      <c r="Z1477" s="98"/>
      <c r="AA1477" s="98"/>
      <c r="AB1477" s="99"/>
    </row>
    <row r="1478" spans="25:28" ht="24" customHeight="1">
      <c r="Y1478" s="98"/>
      <c r="Z1478" s="98"/>
      <c r="AA1478" s="98"/>
      <c r="AB1478" s="99"/>
    </row>
    <row r="1479" spans="25:28" ht="24" customHeight="1">
      <c r="Y1479" s="98"/>
      <c r="Z1479" s="98"/>
      <c r="AA1479" s="98"/>
      <c r="AB1479" s="99"/>
    </row>
    <row r="1480" spans="25:28" ht="24" customHeight="1">
      <c r="Y1480" s="98"/>
      <c r="Z1480" s="98"/>
      <c r="AA1480" s="98"/>
      <c r="AB1480" s="99"/>
    </row>
    <row r="1481" spans="25:28" ht="24" customHeight="1">
      <c r="Y1481" s="98"/>
      <c r="Z1481" s="98"/>
      <c r="AA1481" s="98"/>
      <c r="AB1481" s="99"/>
    </row>
    <row r="1482" spans="25:28" ht="24" customHeight="1">
      <c r="Y1482" s="98"/>
      <c r="Z1482" s="98"/>
      <c r="AA1482" s="98"/>
      <c r="AB1482" s="99"/>
    </row>
    <row r="1483" spans="25:28" ht="24" customHeight="1">
      <c r="Y1483" s="98"/>
      <c r="Z1483" s="98"/>
      <c r="AA1483" s="98"/>
      <c r="AB1483" s="99"/>
    </row>
    <row r="1484" spans="25:28" ht="24" customHeight="1">
      <c r="Y1484" s="98"/>
      <c r="Z1484" s="98"/>
      <c r="AA1484" s="98"/>
      <c r="AB1484" s="99"/>
    </row>
    <row r="1485" spans="25:28" ht="24" customHeight="1">
      <c r="Y1485" s="98"/>
      <c r="Z1485" s="98"/>
      <c r="AA1485" s="98"/>
      <c r="AB1485" s="99"/>
    </row>
    <row r="1486" spans="25:28" ht="24" customHeight="1">
      <c r="Y1486" s="98"/>
      <c r="Z1486" s="98"/>
      <c r="AA1486" s="98"/>
      <c r="AB1486" s="99"/>
    </row>
    <row r="1487" spans="25:28" ht="24" customHeight="1">
      <c r="Y1487" s="98"/>
      <c r="Z1487" s="98"/>
      <c r="AA1487" s="98"/>
      <c r="AB1487" s="99"/>
    </row>
    <row r="1488" spans="25:28" ht="24" customHeight="1">
      <c r="Y1488" s="98"/>
      <c r="Z1488" s="98"/>
      <c r="AA1488" s="98"/>
      <c r="AB1488" s="99"/>
    </row>
    <row r="1489" spans="25:28" ht="24" customHeight="1">
      <c r="Y1489" s="98"/>
      <c r="Z1489" s="98"/>
      <c r="AA1489" s="98"/>
      <c r="AB1489" s="99"/>
    </row>
    <row r="1490" spans="25:28" ht="24" customHeight="1">
      <c r="Y1490" s="98"/>
      <c r="Z1490" s="98"/>
      <c r="AA1490" s="98"/>
      <c r="AB1490" s="99"/>
    </row>
    <row r="1491" spans="25:28" ht="24" customHeight="1">
      <c r="Y1491" s="98"/>
      <c r="Z1491" s="98"/>
      <c r="AA1491" s="98"/>
      <c r="AB1491" s="99"/>
    </row>
    <row r="1492" spans="25:28" ht="24" customHeight="1">
      <c r="Y1492" s="98"/>
      <c r="Z1492" s="98"/>
      <c r="AA1492" s="98"/>
      <c r="AB1492" s="99"/>
    </row>
    <row r="1493" spans="25:28" ht="24" customHeight="1">
      <c r="Y1493" s="98"/>
      <c r="Z1493" s="98"/>
      <c r="AA1493" s="98"/>
      <c r="AB1493" s="99"/>
    </row>
    <row r="1494" spans="25:28" ht="24" customHeight="1">
      <c r="Y1494" s="98"/>
      <c r="Z1494" s="98"/>
      <c r="AA1494" s="98"/>
      <c r="AB1494" s="99"/>
    </row>
    <row r="1495" spans="25:28" ht="24" customHeight="1">
      <c r="Y1495" s="98"/>
      <c r="Z1495" s="98"/>
      <c r="AA1495" s="98"/>
      <c r="AB1495" s="99"/>
    </row>
    <row r="1496" spans="25:28" ht="24" customHeight="1">
      <c r="Y1496" s="98"/>
      <c r="Z1496" s="98"/>
      <c r="AA1496" s="98"/>
      <c r="AB1496" s="99"/>
    </row>
    <row r="1497" spans="25:28" ht="24" customHeight="1">
      <c r="Y1497" s="98"/>
      <c r="Z1497" s="98"/>
      <c r="AA1497" s="98"/>
      <c r="AB1497" s="99"/>
    </row>
    <row r="1498" spans="25:28" ht="24" customHeight="1">
      <c r="Y1498" s="98"/>
      <c r="Z1498" s="98"/>
      <c r="AA1498" s="98"/>
      <c r="AB1498" s="99"/>
    </row>
    <row r="1499" spans="25:28" ht="24" customHeight="1">
      <c r="Y1499" s="98"/>
      <c r="Z1499" s="98"/>
      <c r="AA1499" s="98"/>
      <c r="AB1499" s="99"/>
    </row>
    <row r="1500" spans="25:28" ht="24" customHeight="1">
      <c r="Y1500" s="98"/>
      <c r="Z1500" s="98"/>
      <c r="AA1500" s="98"/>
      <c r="AB1500" s="99"/>
    </row>
    <row r="1501" spans="25:28" ht="24" customHeight="1">
      <c r="Y1501" s="98"/>
      <c r="Z1501" s="98"/>
      <c r="AA1501" s="98"/>
      <c r="AB1501" s="99"/>
    </row>
    <row r="1502" spans="25:28" ht="24" customHeight="1">
      <c r="Y1502" s="98"/>
      <c r="Z1502" s="98"/>
      <c r="AA1502" s="98"/>
      <c r="AB1502" s="99"/>
    </row>
    <row r="1503" spans="25:28" ht="24" customHeight="1">
      <c r="Y1503" s="98"/>
      <c r="Z1503" s="98"/>
      <c r="AA1503" s="98"/>
      <c r="AB1503" s="99"/>
    </row>
    <row r="1504" spans="25:28" ht="24" customHeight="1">
      <c r="Y1504" s="98"/>
      <c r="Z1504" s="98"/>
      <c r="AA1504" s="98"/>
      <c r="AB1504" s="99"/>
    </row>
    <row r="1505" spans="25:28" ht="24" customHeight="1">
      <c r="Y1505" s="98"/>
      <c r="Z1505" s="98"/>
      <c r="AA1505" s="98"/>
      <c r="AB1505" s="99"/>
    </row>
    <row r="1506" spans="25:28" ht="24" customHeight="1">
      <c r="Y1506" s="98"/>
      <c r="Z1506" s="98"/>
      <c r="AA1506" s="98"/>
      <c r="AB1506" s="99"/>
    </row>
    <row r="1507" spans="25:28" ht="24" customHeight="1">
      <c r="Y1507" s="98"/>
      <c r="Z1507" s="98"/>
      <c r="AA1507" s="98"/>
      <c r="AB1507" s="99"/>
    </row>
    <row r="1508" spans="25:28" ht="24" customHeight="1">
      <c r="Y1508" s="98"/>
      <c r="Z1508" s="98"/>
      <c r="AA1508" s="98"/>
      <c r="AB1508" s="99"/>
    </row>
    <row r="1509" spans="25:28" ht="24" customHeight="1">
      <c r="Y1509" s="98"/>
      <c r="Z1509" s="98"/>
      <c r="AA1509" s="98"/>
      <c r="AB1509" s="99"/>
    </row>
    <row r="1510" spans="25:28" ht="24" customHeight="1">
      <c r="Y1510" s="98"/>
      <c r="Z1510" s="98"/>
      <c r="AA1510" s="98"/>
      <c r="AB1510" s="99"/>
    </row>
    <row r="1511" spans="25:28" ht="24" customHeight="1">
      <c r="Y1511" s="98"/>
      <c r="Z1511" s="98"/>
      <c r="AA1511" s="98"/>
      <c r="AB1511" s="99"/>
    </row>
    <row r="1512" spans="25:28" ht="24" customHeight="1">
      <c r="Y1512" s="98"/>
      <c r="Z1512" s="98"/>
      <c r="AA1512" s="98"/>
      <c r="AB1512" s="99"/>
    </row>
    <row r="1513" spans="25:28" ht="24" customHeight="1">
      <c r="Y1513" s="98"/>
      <c r="Z1513" s="98"/>
      <c r="AA1513" s="98"/>
      <c r="AB1513" s="99"/>
    </row>
    <row r="1514" spans="25:28" ht="24" customHeight="1">
      <c r="Y1514" s="98"/>
      <c r="Z1514" s="98"/>
      <c r="AA1514" s="98"/>
      <c r="AB1514" s="99"/>
    </row>
    <row r="1515" spans="25:28" ht="24" customHeight="1">
      <c r="Y1515" s="98"/>
      <c r="Z1515" s="98"/>
      <c r="AA1515" s="98"/>
      <c r="AB1515" s="99"/>
    </row>
    <row r="1516" spans="25:28" ht="24" customHeight="1">
      <c r="Y1516" s="98"/>
      <c r="Z1516" s="98"/>
      <c r="AA1516" s="98"/>
      <c r="AB1516" s="99"/>
    </row>
    <row r="1517" spans="25:28" ht="24" customHeight="1">
      <c r="Y1517" s="98"/>
      <c r="Z1517" s="98"/>
      <c r="AA1517" s="98"/>
      <c r="AB1517" s="99"/>
    </row>
    <row r="1518" spans="25:28" ht="24" customHeight="1">
      <c r="Y1518" s="98"/>
      <c r="Z1518" s="98"/>
      <c r="AA1518" s="98"/>
      <c r="AB1518" s="99"/>
    </row>
    <row r="1519" spans="25:28" ht="24" customHeight="1">
      <c r="Y1519" s="98"/>
      <c r="Z1519" s="98"/>
      <c r="AA1519" s="98"/>
      <c r="AB1519" s="99"/>
    </row>
    <row r="1520" spans="25:28" ht="24" customHeight="1">
      <c r="Y1520" s="98"/>
      <c r="Z1520" s="98"/>
      <c r="AA1520" s="98"/>
      <c r="AB1520" s="99"/>
    </row>
    <row r="1521" spans="25:28" ht="24" customHeight="1">
      <c r="Y1521" s="98"/>
      <c r="Z1521" s="98"/>
      <c r="AA1521" s="98"/>
      <c r="AB1521" s="99"/>
    </row>
    <row r="1522" spans="25:28" ht="24" customHeight="1">
      <c r="Y1522" s="98"/>
      <c r="Z1522" s="98"/>
      <c r="AA1522" s="98"/>
      <c r="AB1522" s="99"/>
    </row>
    <row r="1523" spans="25:28" ht="24" customHeight="1">
      <c r="Y1523" s="98"/>
      <c r="Z1523" s="98"/>
      <c r="AA1523" s="98"/>
      <c r="AB1523" s="99"/>
    </row>
    <row r="1524" spans="25:28" ht="24" customHeight="1">
      <c r="Y1524" s="98"/>
      <c r="Z1524" s="98"/>
      <c r="AA1524" s="98"/>
      <c r="AB1524" s="99"/>
    </row>
    <row r="1525" spans="25:28" ht="24" customHeight="1">
      <c r="Y1525" s="98"/>
      <c r="Z1525" s="98"/>
      <c r="AA1525" s="98"/>
      <c r="AB1525" s="99"/>
    </row>
    <row r="1526" spans="25:28" ht="24" customHeight="1">
      <c r="Y1526" s="98"/>
      <c r="Z1526" s="98"/>
      <c r="AA1526" s="98"/>
      <c r="AB1526" s="99"/>
    </row>
    <row r="1527" spans="25:28" ht="24" customHeight="1">
      <c r="Y1527" s="98"/>
      <c r="Z1527" s="98"/>
      <c r="AA1527" s="98"/>
      <c r="AB1527" s="99"/>
    </row>
    <row r="1528" spans="25:28" ht="24" customHeight="1">
      <c r="Y1528" s="98"/>
      <c r="Z1528" s="98"/>
      <c r="AA1528" s="98"/>
      <c r="AB1528" s="99"/>
    </row>
    <row r="1529" spans="25:28" ht="24" customHeight="1">
      <c r="Y1529" s="98"/>
      <c r="Z1529" s="98"/>
      <c r="AA1529" s="98"/>
      <c r="AB1529" s="99"/>
    </row>
    <row r="1530" spans="25:28" ht="24" customHeight="1">
      <c r="Y1530" s="98"/>
      <c r="Z1530" s="98"/>
      <c r="AA1530" s="98"/>
      <c r="AB1530" s="99"/>
    </row>
    <row r="1531" spans="25:28" ht="24" customHeight="1">
      <c r="Y1531" s="98"/>
      <c r="Z1531" s="98"/>
      <c r="AA1531" s="98"/>
      <c r="AB1531" s="99"/>
    </row>
    <row r="1532" spans="25:28" ht="24" customHeight="1">
      <c r="Y1532" s="98"/>
      <c r="Z1532" s="98"/>
      <c r="AA1532" s="98"/>
      <c r="AB1532" s="99"/>
    </row>
    <row r="1533" spans="25:28" ht="24" customHeight="1">
      <c r="Y1533" s="98"/>
      <c r="Z1533" s="98"/>
      <c r="AA1533" s="98"/>
      <c r="AB1533" s="99"/>
    </row>
    <row r="1534" spans="25:28" ht="24" customHeight="1">
      <c r="Y1534" s="98"/>
      <c r="Z1534" s="98"/>
      <c r="AA1534" s="98"/>
      <c r="AB1534" s="99"/>
    </row>
    <row r="1535" spans="25:28" ht="24" customHeight="1">
      <c r="Y1535" s="98"/>
      <c r="Z1535" s="98"/>
      <c r="AA1535" s="98"/>
      <c r="AB1535" s="99"/>
    </row>
    <row r="1536" spans="25:28" ht="24" customHeight="1">
      <c r="Y1536" s="98"/>
      <c r="Z1536" s="98"/>
      <c r="AA1536" s="98"/>
      <c r="AB1536" s="99"/>
    </row>
    <row r="1537" spans="25:28" ht="24" customHeight="1">
      <c r="Y1537" s="98"/>
      <c r="Z1537" s="98"/>
      <c r="AA1537" s="98"/>
      <c r="AB1537" s="99"/>
    </row>
    <row r="1538" spans="25:28" ht="24" customHeight="1">
      <c r="Y1538" s="98"/>
      <c r="Z1538" s="98"/>
      <c r="AA1538" s="98"/>
      <c r="AB1538" s="99"/>
    </row>
    <row r="1539" spans="25:28" ht="24" customHeight="1">
      <c r="Y1539" s="98"/>
      <c r="Z1539" s="98"/>
      <c r="AA1539" s="98"/>
      <c r="AB1539" s="99"/>
    </row>
    <row r="1540" spans="25:28" ht="24" customHeight="1">
      <c r="Y1540" s="98"/>
      <c r="Z1540" s="98"/>
      <c r="AA1540" s="98"/>
      <c r="AB1540" s="99"/>
    </row>
    <row r="1541" spans="25:28" ht="24" customHeight="1">
      <c r="Y1541" s="98"/>
      <c r="Z1541" s="98"/>
      <c r="AA1541" s="98"/>
      <c r="AB1541" s="99"/>
    </row>
    <row r="1542" spans="25:28" ht="24" customHeight="1">
      <c r="Y1542" s="98"/>
      <c r="Z1542" s="98"/>
      <c r="AA1542" s="98"/>
      <c r="AB1542" s="99"/>
    </row>
    <row r="1543" spans="25:28" ht="24" customHeight="1">
      <c r="Y1543" s="98"/>
      <c r="Z1543" s="98"/>
      <c r="AA1543" s="98"/>
      <c r="AB1543" s="99"/>
    </row>
    <row r="1544" spans="25:28" ht="24" customHeight="1">
      <c r="Y1544" s="98"/>
      <c r="Z1544" s="98"/>
      <c r="AA1544" s="98"/>
      <c r="AB1544" s="99"/>
    </row>
    <row r="1545" spans="25:28" ht="24" customHeight="1">
      <c r="Y1545" s="98"/>
      <c r="Z1545" s="98"/>
      <c r="AA1545" s="98"/>
      <c r="AB1545" s="99"/>
    </row>
    <row r="1546" spans="25:28" ht="24" customHeight="1">
      <c r="Y1546" s="98"/>
      <c r="Z1546" s="98"/>
      <c r="AA1546" s="98"/>
      <c r="AB1546" s="99"/>
    </row>
    <row r="1547" spans="25:28" ht="24" customHeight="1">
      <c r="Y1547" s="98"/>
      <c r="Z1547" s="98"/>
      <c r="AA1547" s="98"/>
      <c r="AB1547" s="99"/>
    </row>
    <row r="1548" spans="25:28" ht="24" customHeight="1">
      <c r="Y1548" s="98"/>
      <c r="Z1548" s="98"/>
      <c r="AA1548" s="98"/>
      <c r="AB1548" s="99"/>
    </row>
    <row r="1549" spans="25:28" ht="24" customHeight="1">
      <c r="Y1549" s="98"/>
      <c r="Z1549" s="98"/>
      <c r="AA1549" s="98"/>
      <c r="AB1549" s="99"/>
    </row>
    <row r="1550" spans="25:28" ht="24" customHeight="1">
      <c r="Y1550" s="98"/>
      <c r="Z1550" s="98"/>
      <c r="AA1550" s="98"/>
      <c r="AB1550" s="99"/>
    </row>
    <row r="1551" spans="25:28" ht="24" customHeight="1">
      <c r="Y1551" s="98"/>
      <c r="Z1551" s="98"/>
      <c r="AA1551" s="98"/>
      <c r="AB1551" s="99"/>
    </row>
    <row r="1552" spans="25:28" ht="24" customHeight="1">
      <c r="Y1552" s="98"/>
      <c r="Z1552" s="98"/>
      <c r="AA1552" s="98"/>
      <c r="AB1552" s="99"/>
    </row>
    <row r="1553" spans="25:28" ht="24" customHeight="1">
      <c r="Y1553" s="98"/>
      <c r="Z1553" s="98"/>
      <c r="AA1553" s="98"/>
      <c r="AB1553" s="99"/>
    </row>
    <row r="1554" spans="25:28" ht="24" customHeight="1">
      <c r="Y1554" s="98"/>
      <c r="Z1554" s="98"/>
      <c r="AA1554" s="98"/>
      <c r="AB1554" s="99"/>
    </row>
    <row r="1555" spans="25:28" ht="24" customHeight="1">
      <c r="Y1555" s="98"/>
      <c r="Z1555" s="98"/>
      <c r="AA1555" s="98"/>
      <c r="AB1555" s="99"/>
    </row>
    <row r="1556" spans="25:28" ht="24" customHeight="1">
      <c r="Y1556" s="98"/>
      <c r="Z1556" s="98"/>
      <c r="AA1556" s="98"/>
      <c r="AB1556" s="99"/>
    </row>
    <row r="1557" spans="25:28" ht="24" customHeight="1">
      <c r="Y1557" s="98"/>
      <c r="Z1557" s="98"/>
      <c r="AA1557" s="98"/>
      <c r="AB1557" s="99"/>
    </row>
    <row r="1558" spans="25:28" ht="24" customHeight="1">
      <c r="Y1558" s="98"/>
      <c r="Z1558" s="98"/>
      <c r="AA1558" s="98"/>
      <c r="AB1558" s="99"/>
    </row>
    <row r="1559" spans="25:28" ht="24" customHeight="1">
      <c r="Y1559" s="98"/>
      <c r="Z1559" s="98"/>
      <c r="AA1559" s="98"/>
      <c r="AB1559" s="99"/>
    </row>
    <row r="1560" spans="25:28" ht="24" customHeight="1">
      <c r="Y1560" s="98"/>
      <c r="Z1560" s="98"/>
      <c r="AA1560" s="98"/>
      <c r="AB1560" s="99"/>
    </row>
    <row r="1561" spans="25:28" ht="24" customHeight="1">
      <c r="Y1561" s="98"/>
      <c r="Z1561" s="98"/>
      <c r="AA1561" s="98"/>
      <c r="AB1561" s="99"/>
    </row>
    <row r="1562" spans="25:28" ht="24" customHeight="1">
      <c r="Y1562" s="98"/>
      <c r="Z1562" s="98"/>
      <c r="AA1562" s="98"/>
      <c r="AB1562" s="99"/>
    </row>
    <row r="1563" spans="25:28" ht="24" customHeight="1">
      <c r="Y1563" s="98"/>
      <c r="Z1563" s="98"/>
      <c r="AA1563" s="98"/>
      <c r="AB1563" s="99"/>
    </row>
    <row r="1564" spans="25:28" ht="24" customHeight="1">
      <c r="Y1564" s="98"/>
      <c r="Z1564" s="98"/>
      <c r="AA1564" s="98"/>
      <c r="AB1564" s="99"/>
    </row>
    <row r="1565" spans="25:28" ht="24" customHeight="1">
      <c r="Y1565" s="98"/>
      <c r="Z1565" s="98"/>
      <c r="AA1565" s="98"/>
      <c r="AB1565" s="99"/>
    </row>
    <row r="1566" spans="25:28" ht="24" customHeight="1">
      <c r="Y1566" s="98"/>
      <c r="Z1566" s="98"/>
      <c r="AA1566" s="98"/>
      <c r="AB1566" s="99"/>
    </row>
    <row r="1567" spans="25:28" ht="24" customHeight="1">
      <c r="Y1567" s="98"/>
      <c r="Z1567" s="98"/>
      <c r="AA1567" s="98"/>
      <c r="AB1567" s="99"/>
    </row>
    <row r="1568" spans="25:28" ht="24" customHeight="1">
      <c r="Y1568" s="98"/>
      <c r="Z1568" s="98"/>
      <c r="AA1568" s="98"/>
      <c r="AB1568" s="99"/>
    </row>
    <row r="1569" spans="25:28" ht="24" customHeight="1">
      <c r="Y1569" s="98"/>
      <c r="Z1569" s="98"/>
      <c r="AA1569" s="98"/>
      <c r="AB1569" s="99"/>
    </row>
    <row r="1570" spans="25:28" ht="24" customHeight="1">
      <c r="Y1570" s="98"/>
      <c r="Z1570" s="98"/>
      <c r="AA1570" s="98"/>
      <c r="AB1570" s="99"/>
    </row>
    <row r="1571" spans="25:28" ht="24" customHeight="1">
      <c r="Y1571" s="98"/>
      <c r="Z1571" s="98"/>
      <c r="AA1571" s="98"/>
      <c r="AB1571" s="99"/>
    </row>
    <row r="1572" spans="25:28" ht="24" customHeight="1">
      <c r="Y1572" s="98"/>
      <c r="Z1572" s="98"/>
      <c r="AA1572" s="98"/>
      <c r="AB1572" s="99"/>
    </row>
    <row r="1573" spans="25:28" ht="24" customHeight="1">
      <c r="Y1573" s="98"/>
      <c r="Z1573" s="98"/>
      <c r="AA1573" s="98"/>
      <c r="AB1573" s="99"/>
    </row>
    <row r="1574" spans="25:28" ht="24" customHeight="1">
      <c r="Y1574" s="98"/>
      <c r="Z1574" s="98"/>
      <c r="AA1574" s="98"/>
      <c r="AB1574" s="99"/>
    </row>
    <row r="1575" spans="25:28" ht="24" customHeight="1">
      <c r="Y1575" s="98"/>
      <c r="Z1575" s="98"/>
      <c r="AA1575" s="98"/>
      <c r="AB1575" s="99"/>
    </row>
    <row r="1576" spans="25:28" ht="24" customHeight="1">
      <c r="Y1576" s="98"/>
      <c r="Z1576" s="98"/>
      <c r="AA1576" s="98"/>
      <c r="AB1576" s="99"/>
    </row>
    <row r="1577" spans="25:28" ht="24" customHeight="1">
      <c r="Y1577" s="98"/>
      <c r="Z1577" s="98"/>
      <c r="AA1577" s="98"/>
      <c r="AB1577" s="99"/>
    </row>
    <row r="1578" spans="25:28" ht="24" customHeight="1">
      <c r="Y1578" s="98"/>
      <c r="Z1578" s="98"/>
      <c r="AA1578" s="98"/>
      <c r="AB1578" s="99"/>
    </row>
    <row r="1579" spans="25:28" ht="24" customHeight="1">
      <c r="Y1579" s="98"/>
      <c r="Z1579" s="98"/>
      <c r="AA1579" s="98"/>
      <c r="AB1579" s="99"/>
    </row>
    <row r="1580" spans="25:28" ht="24" customHeight="1">
      <c r="Y1580" s="98"/>
      <c r="Z1580" s="98"/>
      <c r="AA1580" s="98"/>
      <c r="AB1580" s="99"/>
    </row>
    <row r="1581" spans="25:28" ht="24" customHeight="1">
      <c r="Y1581" s="98"/>
      <c r="Z1581" s="98"/>
      <c r="AA1581" s="98"/>
      <c r="AB1581" s="99"/>
    </row>
    <row r="1582" spans="25:28" ht="24" customHeight="1">
      <c r="Y1582" s="98"/>
      <c r="Z1582" s="98"/>
      <c r="AA1582" s="98"/>
      <c r="AB1582" s="99"/>
    </row>
    <row r="1583" spans="25:28" ht="24" customHeight="1">
      <c r="Y1583" s="98"/>
      <c r="Z1583" s="98"/>
      <c r="AA1583" s="98"/>
      <c r="AB1583" s="99"/>
    </row>
    <row r="1584" spans="25:28" ht="24" customHeight="1">
      <c r="Y1584" s="98"/>
      <c r="Z1584" s="98"/>
      <c r="AA1584" s="98"/>
      <c r="AB1584" s="99"/>
    </row>
    <row r="1585" spans="25:28" ht="24" customHeight="1">
      <c r="Y1585" s="98"/>
      <c r="Z1585" s="98"/>
      <c r="AA1585" s="98"/>
      <c r="AB1585" s="99"/>
    </row>
    <row r="1586" spans="25:28" ht="24" customHeight="1">
      <c r="Y1586" s="98"/>
      <c r="Z1586" s="98"/>
      <c r="AA1586" s="98"/>
      <c r="AB1586" s="99"/>
    </row>
    <row r="1587" spans="25:28" ht="24" customHeight="1">
      <c r="Y1587" s="98"/>
      <c r="Z1587" s="98"/>
      <c r="AA1587" s="98"/>
      <c r="AB1587" s="99"/>
    </row>
    <row r="1588" spans="25:28" ht="24" customHeight="1">
      <c r="Y1588" s="98"/>
      <c r="Z1588" s="98"/>
      <c r="AA1588" s="98"/>
      <c r="AB1588" s="99"/>
    </row>
    <row r="1589" spans="25:28" ht="24" customHeight="1">
      <c r="Y1589" s="98"/>
      <c r="Z1589" s="98"/>
      <c r="AA1589" s="98"/>
      <c r="AB1589" s="99"/>
    </row>
    <row r="1590" spans="25:28" ht="24" customHeight="1">
      <c r="Y1590" s="98"/>
      <c r="Z1590" s="98"/>
      <c r="AA1590" s="98"/>
      <c r="AB1590" s="99"/>
    </row>
    <row r="1591" spans="25:28" ht="24" customHeight="1">
      <c r="Y1591" s="98"/>
      <c r="Z1591" s="98"/>
      <c r="AA1591" s="98"/>
      <c r="AB1591" s="99"/>
    </row>
    <row r="1592" spans="25:28" ht="24" customHeight="1">
      <c r="Y1592" s="98"/>
      <c r="Z1592" s="98"/>
      <c r="AA1592" s="98"/>
      <c r="AB1592" s="99"/>
    </row>
    <row r="1593" spans="25:28" ht="24" customHeight="1">
      <c r="Y1593" s="98"/>
      <c r="Z1593" s="98"/>
      <c r="AA1593" s="98"/>
      <c r="AB1593" s="99"/>
    </row>
    <row r="1594" spans="25:28" ht="24" customHeight="1">
      <c r="Y1594" s="98"/>
      <c r="Z1594" s="98"/>
      <c r="AA1594" s="98"/>
      <c r="AB1594" s="99"/>
    </row>
    <row r="1595" spans="25:28" ht="24" customHeight="1">
      <c r="Y1595" s="98"/>
      <c r="Z1595" s="98"/>
      <c r="AA1595" s="98"/>
      <c r="AB1595" s="99"/>
    </row>
    <row r="1596" spans="25:28" ht="24" customHeight="1">
      <c r="Y1596" s="98"/>
      <c r="Z1596" s="98"/>
      <c r="AA1596" s="98"/>
      <c r="AB1596" s="99"/>
    </row>
    <row r="1597" spans="25:28" ht="24" customHeight="1">
      <c r="Y1597" s="98"/>
      <c r="Z1597" s="98"/>
      <c r="AA1597" s="98"/>
      <c r="AB1597" s="99"/>
    </row>
    <row r="1598" spans="25:28" ht="24" customHeight="1">
      <c r="Y1598" s="98"/>
      <c r="Z1598" s="98"/>
      <c r="AA1598" s="98"/>
      <c r="AB1598" s="99"/>
    </row>
    <row r="1599" spans="25:28" ht="24" customHeight="1">
      <c r="Y1599" s="98"/>
      <c r="Z1599" s="98"/>
      <c r="AA1599" s="98"/>
      <c r="AB1599" s="99"/>
    </row>
    <row r="1600" spans="25:28" ht="24" customHeight="1">
      <c r="Y1600" s="98"/>
      <c r="Z1600" s="98"/>
      <c r="AA1600" s="98"/>
      <c r="AB1600" s="99"/>
    </row>
    <row r="1601" spans="25:28" ht="24" customHeight="1">
      <c r="Y1601" s="98"/>
      <c r="Z1601" s="98"/>
      <c r="AA1601" s="98"/>
      <c r="AB1601" s="99"/>
    </row>
    <row r="1602" spans="25:28" ht="24" customHeight="1">
      <c r="Y1602" s="98"/>
      <c r="Z1602" s="98"/>
      <c r="AA1602" s="98"/>
      <c r="AB1602" s="99"/>
    </row>
    <row r="1603" spans="25:28" ht="24" customHeight="1">
      <c r="Y1603" s="98"/>
      <c r="Z1603" s="98"/>
      <c r="AA1603" s="98"/>
      <c r="AB1603" s="99"/>
    </row>
    <row r="1604" spans="25:28" ht="24" customHeight="1">
      <c r="Y1604" s="98"/>
      <c r="Z1604" s="98"/>
      <c r="AA1604" s="98"/>
      <c r="AB1604" s="99"/>
    </row>
    <row r="1605" spans="25:28" ht="24" customHeight="1">
      <c r="Y1605" s="98"/>
      <c r="Z1605" s="98"/>
      <c r="AA1605" s="98"/>
      <c r="AB1605" s="99"/>
    </row>
    <row r="1606" spans="25:28" ht="24" customHeight="1">
      <c r="Y1606" s="98"/>
      <c r="Z1606" s="98"/>
      <c r="AA1606" s="98"/>
      <c r="AB1606" s="99"/>
    </row>
    <row r="1607" spans="25:28" ht="24" customHeight="1">
      <c r="Y1607" s="98"/>
      <c r="Z1607" s="98"/>
      <c r="AA1607" s="98"/>
      <c r="AB1607" s="99"/>
    </row>
    <row r="1608" spans="25:28" ht="24" customHeight="1">
      <c r="Y1608" s="98"/>
      <c r="Z1608" s="98"/>
      <c r="AA1608" s="98"/>
      <c r="AB1608" s="99"/>
    </row>
    <row r="1609" spans="25:28" ht="24" customHeight="1">
      <c r="Y1609" s="98"/>
      <c r="Z1609" s="98"/>
      <c r="AA1609" s="98"/>
      <c r="AB1609" s="99"/>
    </row>
    <row r="1610" spans="25:28" ht="24" customHeight="1">
      <c r="Y1610" s="98"/>
      <c r="Z1610" s="98"/>
      <c r="AA1610" s="98"/>
      <c r="AB1610" s="99"/>
    </row>
    <row r="1611" spans="25:28" ht="24" customHeight="1">
      <c r="Y1611" s="98"/>
      <c r="Z1611" s="98"/>
      <c r="AA1611" s="98"/>
      <c r="AB1611" s="99"/>
    </row>
    <row r="1612" spans="25:28" ht="24" customHeight="1">
      <c r="Y1612" s="98"/>
      <c r="Z1612" s="98"/>
      <c r="AA1612" s="98"/>
      <c r="AB1612" s="99"/>
    </row>
    <row r="1613" spans="25:28" ht="24" customHeight="1">
      <c r="Y1613" s="98"/>
      <c r="Z1613" s="98"/>
      <c r="AA1613" s="98"/>
      <c r="AB1613" s="99"/>
    </row>
    <row r="1614" spans="25:28" ht="24" customHeight="1">
      <c r="Y1614" s="98"/>
      <c r="Z1614" s="98"/>
      <c r="AA1614" s="98"/>
      <c r="AB1614" s="99"/>
    </row>
    <row r="1615" spans="25:28" ht="24" customHeight="1">
      <c r="Y1615" s="98"/>
      <c r="Z1615" s="98"/>
      <c r="AA1615" s="98"/>
      <c r="AB1615" s="99"/>
    </row>
    <row r="1616" spans="25:28" ht="24" customHeight="1">
      <c r="Y1616" s="98"/>
      <c r="Z1616" s="98"/>
      <c r="AA1616" s="98"/>
      <c r="AB1616" s="99"/>
    </row>
    <row r="1617" spans="25:28" ht="24" customHeight="1">
      <c r="Y1617" s="98"/>
      <c r="Z1617" s="98"/>
      <c r="AA1617" s="98"/>
      <c r="AB1617" s="99"/>
    </row>
    <row r="1618" spans="25:28" ht="24" customHeight="1">
      <c r="Y1618" s="98"/>
      <c r="Z1618" s="98"/>
      <c r="AA1618" s="98"/>
      <c r="AB1618" s="99"/>
    </row>
    <row r="1619" spans="25:28" ht="24" customHeight="1">
      <c r="Y1619" s="98"/>
      <c r="Z1619" s="98"/>
      <c r="AA1619" s="98"/>
      <c r="AB1619" s="99"/>
    </row>
    <row r="1620" spans="25:28" ht="24" customHeight="1">
      <c r="Y1620" s="98"/>
      <c r="Z1620" s="98"/>
      <c r="AA1620" s="98"/>
      <c r="AB1620" s="99"/>
    </row>
    <row r="1621" spans="25:28" ht="24" customHeight="1">
      <c r="Y1621" s="98"/>
      <c r="Z1621" s="98"/>
      <c r="AA1621" s="98"/>
      <c r="AB1621" s="99"/>
    </row>
    <row r="1622" spans="25:28" ht="24" customHeight="1">
      <c r="Y1622" s="98"/>
      <c r="Z1622" s="98"/>
      <c r="AA1622" s="98"/>
      <c r="AB1622" s="99"/>
    </row>
    <row r="1623" spans="25:28" ht="24" customHeight="1">
      <c r="Y1623" s="98"/>
      <c r="Z1623" s="98"/>
      <c r="AA1623" s="98"/>
      <c r="AB1623" s="99"/>
    </row>
    <row r="1624" spans="25:28" ht="24" customHeight="1">
      <c r="Y1624" s="98"/>
      <c r="Z1624" s="98"/>
      <c r="AA1624" s="98"/>
      <c r="AB1624" s="99"/>
    </row>
    <row r="1625" spans="25:28" ht="24" customHeight="1">
      <c r="Y1625" s="98"/>
      <c r="Z1625" s="98"/>
      <c r="AA1625" s="98"/>
      <c r="AB1625" s="99"/>
    </row>
    <row r="1626" spans="25:28" ht="24" customHeight="1">
      <c r="Y1626" s="98"/>
      <c r="Z1626" s="98"/>
      <c r="AA1626" s="98"/>
      <c r="AB1626" s="99"/>
    </row>
    <row r="1627" spans="25:28" ht="24" customHeight="1">
      <c r="Y1627" s="98"/>
      <c r="Z1627" s="98"/>
      <c r="AA1627" s="98"/>
      <c r="AB1627" s="99"/>
    </row>
    <row r="1628" spans="25:28" ht="24" customHeight="1">
      <c r="Y1628" s="98"/>
      <c r="Z1628" s="98"/>
      <c r="AA1628" s="98"/>
      <c r="AB1628" s="99"/>
    </row>
    <row r="1629" spans="25:28" ht="24" customHeight="1">
      <c r="Y1629" s="98"/>
      <c r="Z1629" s="98"/>
      <c r="AA1629" s="98"/>
      <c r="AB1629" s="99"/>
    </row>
    <row r="1630" spans="25:28" ht="24" customHeight="1">
      <c r="Y1630" s="98"/>
      <c r="Z1630" s="98"/>
      <c r="AA1630" s="98"/>
      <c r="AB1630" s="99"/>
    </row>
    <row r="1631" spans="25:28" ht="24" customHeight="1">
      <c r="Y1631" s="98"/>
      <c r="Z1631" s="98"/>
      <c r="AA1631" s="98"/>
      <c r="AB1631" s="99"/>
    </row>
    <row r="1632" spans="25:28" ht="24" customHeight="1">
      <c r="Y1632" s="98"/>
      <c r="Z1632" s="98"/>
      <c r="AA1632" s="98"/>
      <c r="AB1632" s="99"/>
    </row>
    <row r="1633" spans="25:28" ht="24" customHeight="1">
      <c r="Y1633" s="98"/>
      <c r="Z1633" s="98"/>
      <c r="AA1633" s="98"/>
      <c r="AB1633" s="99"/>
    </row>
    <row r="1634" spans="25:28" ht="24" customHeight="1">
      <c r="Y1634" s="98"/>
      <c r="Z1634" s="98"/>
      <c r="AA1634" s="98"/>
      <c r="AB1634" s="99"/>
    </row>
    <row r="1635" spans="25:28" ht="24" customHeight="1">
      <c r="Y1635" s="98"/>
      <c r="Z1635" s="98"/>
      <c r="AA1635" s="98"/>
      <c r="AB1635" s="99"/>
    </row>
    <row r="1636" spans="25:28" ht="24" customHeight="1">
      <c r="Y1636" s="98"/>
      <c r="Z1636" s="98"/>
      <c r="AA1636" s="98"/>
      <c r="AB1636" s="99"/>
    </row>
    <row r="1637" spans="25:28" ht="24" customHeight="1">
      <c r="Y1637" s="98"/>
      <c r="Z1637" s="98"/>
      <c r="AA1637" s="98"/>
      <c r="AB1637" s="99"/>
    </row>
    <row r="1638" spans="25:28" ht="24" customHeight="1">
      <c r="Y1638" s="98"/>
      <c r="Z1638" s="98"/>
      <c r="AA1638" s="98"/>
      <c r="AB1638" s="99"/>
    </row>
    <row r="1639" spans="25:28" ht="24" customHeight="1">
      <c r="Y1639" s="98"/>
      <c r="Z1639" s="98"/>
      <c r="AA1639" s="98"/>
      <c r="AB1639" s="99"/>
    </row>
    <row r="1640" spans="25:28" ht="24" customHeight="1">
      <c r="Y1640" s="98"/>
      <c r="Z1640" s="98"/>
      <c r="AA1640" s="98"/>
      <c r="AB1640" s="99"/>
    </row>
    <row r="1641" spans="25:28" ht="24" customHeight="1">
      <c r="Y1641" s="98"/>
      <c r="Z1641" s="98"/>
      <c r="AA1641" s="98"/>
      <c r="AB1641" s="99"/>
    </row>
    <row r="1642" spans="25:28" ht="24" customHeight="1">
      <c r="Y1642" s="98"/>
      <c r="Z1642" s="98"/>
      <c r="AA1642" s="98"/>
      <c r="AB1642" s="99"/>
    </row>
    <row r="1643" spans="25:28" ht="24" customHeight="1">
      <c r="Y1643" s="98"/>
      <c r="Z1643" s="98"/>
      <c r="AA1643" s="98"/>
      <c r="AB1643" s="99"/>
    </row>
    <row r="1644" spans="25:28" ht="24" customHeight="1">
      <c r="Y1644" s="98"/>
      <c r="Z1644" s="98"/>
      <c r="AA1644" s="98"/>
      <c r="AB1644" s="99"/>
    </row>
    <row r="1645" spans="25:28" ht="24" customHeight="1">
      <c r="Y1645" s="98"/>
      <c r="Z1645" s="98"/>
      <c r="AA1645" s="98"/>
      <c r="AB1645" s="99"/>
    </row>
    <row r="1646" spans="25:28" ht="24" customHeight="1">
      <c r="Y1646" s="98"/>
      <c r="Z1646" s="98"/>
      <c r="AA1646" s="98"/>
      <c r="AB1646" s="99"/>
    </row>
    <row r="1647" spans="25:28" ht="24" customHeight="1">
      <c r="Y1647" s="98"/>
      <c r="Z1647" s="98"/>
      <c r="AA1647" s="98"/>
      <c r="AB1647" s="99"/>
    </row>
    <row r="1648" spans="25:28" ht="24" customHeight="1">
      <c r="Y1648" s="98"/>
      <c r="Z1648" s="98"/>
      <c r="AA1648" s="98"/>
      <c r="AB1648" s="99"/>
    </row>
    <row r="1649" spans="25:28" ht="24" customHeight="1">
      <c r="Y1649" s="98"/>
      <c r="Z1649" s="98"/>
      <c r="AA1649" s="98"/>
      <c r="AB1649" s="99"/>
    </row>
    <row r="1650" spans="25:28" ht="24" customHeight="1">
      <c r="Y1650" s="98"/>
      <c r="Z1650" s="98"/>
      <c r="AA1650" s="98"/>
      <c r="AB1650" s="99"/>
    </row>
    <row r="1651" spans="25:28" ht="24" customHeight="1">
      <c r="Y1651" s="98"/>
      <c r="Z1651" s="98"/>
      <c r="AA1651" s="98"/>
      <c r="AB1651" s="99"/>
    </row>
    <row r="1652" spans="25:28" ht="24" customHeight="1">
      <c r="Y1652" s="98"/>
      <c r="Z1652" s="98"/>
      <c r="AA1652" s="98"/>
      <c r="AB1652" s="99"/>
    </row>
    <row r="1653" spans="25:28" ht="24" customHeight="1">
      <c r="Y1653" s="98"/>
      <c r="Z1653" s="98"/>
      <c r="AA1653" s="98"/>
      <c r="AB1653" s="99"/>
    </row>
    <row r="1654" spans="25:28" ht="24" customHeight="1">
      <c r="Y1654" s="98"/>
      <c r="Z1654" s="98"/>
      <c r="AA1654" s="98"/>
      <c r="AB1654" s="99"/>
    </row>
    <row r="1655" spans="25:28" ht="24" customHeight="1">
      <c r="Y1655" s="98"/>
      <c r="Z1655" s="98"/>
      <c r="AA1655" s="98"/>
      <c r="AB1655" s="99"/>
    </row>
    <row r="1656" spans="25:28" ht="24" customHeight="1">
      <c r="Y1656" s="98"/>
      <c r="Z1656" s="98"/>
      <c r="AA1656" s="98"/>
      <c r="AB1656" s="99"/>
    </row>
    <row r="1657" spans="25:28" ht="24" customHeight="1">
      <c r="Y1657" s="98"/>
      <c r="Z1657" s="98"/>
      <c r="AA1657" s="98"/>
      <c r="AB1657" s="99"/>
    </row>
    <row r="1658" spans="25:28" ht="24" customHeight="1">
      <c r="Y1658" s="98"/>
      <c r="Z1658" s="98"/>
      <c r="AA1658" s="98"/>
      <c r="AB1658" s="99"/>
    </row>
    <row r="1659" spans="25:28" ht="24" customHeight="1">
      <c r="Y1659" s="98"/>
      <c r="Z1659" s="98"/>
      <c r="AA1659" s="98"/>
      <c r="AB1659" s="99"/>
    </row>
    <row r="1660" spans="25:28" ht="24" customHeight="1">
      <c r="Y1660" s="98"/>
      <c r="Z1660" s="98"/>
      <c r="AA1660" s="98"/>
      <c r="AB1660" s="99"/>
    </row>
    <row r="1661" spans="25:28" ht="24" customHeight="1">
      <c r="Y1661" s="98"/>
      <c r="Z1661" s="98"/>
      <c r="AA1661" s="98"/>
      <c r="AB1661" s="99"/>
    </row>
    <row r="1662" spans="25:28" ht="24" customHeight="1">
      <c r="Y1662" s="98"/>
      <c r="Z1662" s="98"/>
      <c r="AA1662" s="98"/>
      <c r="AB1662" s="99"/>
    </row>
    <row r="1663" spans="25:28" ht="24" customHeight="1">
      <c r="Y1663" s="98"/>
      <c r="Z1663" s="98"/>
      <c r="AA1663" s="98"/>
      <c r="AB1663" s="99"/>
    </row>
    <row r="1664" spans="25:28" ht="24" customHeight="1">
      <c r="Y1664" s="98"/>
      <c r="Z1664" s="98"/>
      <c r="AA1664" s="98"/>
      <c r="AB1664" s="99"/>
    </row>
    <row r="1665" spans="25:28" ht="24" customHeight="1">
      <c r="Y1665" s="98"/>
      <c r="Z1665" s="98"/>
      <c r="AA1665" s="98"/>
      <c r="AB1665" s="99"/>
    </row>
    <row r="1666" spans="25:28" ht="24" customHeight="1">
      <c r="Y1666" s="98"/>
      <c r="Z1666" s="98"/>
      <c r="AA1666" s="98"/>
      <c r="AB1666" s="99"/>
    </row>
    <row r="1667" spans="25:28" ht="24" customHeight="1">
      <c r="Y1667" s="98"/>
      <c r="Z1667" s="98"/>
      <c r="AA1667" s="98"/>
      <c r="AB1667" s="99"/>
    </row>
    <row r="1668" spans="25:28" ht="24" customHeight="1">
      <c r="Y1668" s="98"/>
      <c r="Z1668" s="98"/>
      <c r="AA1668" s="98"/>
      <c r="AB1668" s="99"/>
    </row>
    <row r="1669" spans="25:28" ht="24" customHeight="1">
      <c r="Y1669" s="98"/>
      <c r="Z1669" s="98"/>
      <c r="AA1669" s="98"/>
      <c r="AB1669" s="99"/>
    </row>
    <row r="1670" spans="25:28" ht="24" customHeight="1">
      <c r="Y1670" s="98"/>
      <c r="Z1670" s="98"/>
      <c r="AA1670" s="98"/>
      <c r="AB1670" s="99"/>
    </row>
    <row r="1671" spans="25:28" ht="24" customHeight="1">
      <c r="Y1671" s="98"/>
      <c r="Z1671" s="98"/>
      <c r="AA1671" s="98"/>
      <c r="AB1671" s="99"/>
    </row>
    <row r="1672" spans="25:28" ht="24" customHeight="1">
      <c r="Y1672" s="98"/>
      <c r="Z1672" s="98"/>
      <c r="AA1672" s="98"/>
      <c r="AB1672" s="99"/>
    </row>
    <row r="1673" spans="25:28" ht="24" customHeight="1">
      <c r="Y1673" s="98"/>
      <c r="Z1673" s="98"/>
      <c r="AA1673" s="98"/>
      <c r="AB1673" s="99"/>
    </row>
    <row r="1674" spans="25:28" ht="24" customHeight="1">
      <c r="Y1674" s="98"/>
      <c r="Z1674" s="98"/>
      <c r="AA1674" s="98"/>
      <c r="AB1674" s="99"/>
    </row>
    <row r="1675" spans="25:28" ht="24" customHeight="1">
      <c r="Y1675" s="98"/>
      <c r="Z1675" s="98"/>
      <c r="AA1675" s="98"/>
      <c r="AB1675" s="99"/>
    </row>
    <row r="1676" spans="25:28" ht="24" customHeight="1">
      <c r="Y1676" s="98"/>
      <c r="Z1676" s="98"/>
      <c r="AA1676" s="98"/>
      <c r="AB1676" s="99"/>
    </row>
    <row r="1677" spans="25:28" ht="24" customHeight="1">
      <c r="Y1677" s="98"/>
      <c r="Z1677" s="98"/>
      <c r="AA1677" s="98"/>
      <c r="AB1677" s="99"/>
    </row>
    <row r="1678" spans="25:28" ht="24" customHeight="1">
      <c r="Y1678" s="98"/>
      <c r="Z1678" s="98"/>
      <c r="AA1678" s="98"/>
      <c r="AB1678" s="99"/>
    </row>
    <row r="1679" spans="25:28" ht="24" customHeight="1">
      <c r="Y1679" s="98"/>
      <c r="Z1679" s="98"/>
      <c r="AA1679" s="98"/>
      <c r="AB1679" s="99"/>
    </row>
    <row r="1680" spans="25:28" ht="24" customHeight="1">
      <c r="Y1680" s="98"/>
      <c r="Z1680" s="98"/>
      <c r="AA1680" s="98"/>
      <c r="AB1680" s="99"/>
    </row>
    <row r="1681" spans="25:28" ht="24" customHeight="1">
      <c r="Y1681" s="98"/>
      <c r="Z1681" s="98"/>
      <c r="AA1681" s="98"/>
      <c r="AB1681" s="99"/>
    </row>
    <row r="1682" spans="25:28" ht="24" customHeight="1">
      <c r="Y1682" s="98"/>
      <c r="Z1682" s="98"/>
      <c r="AA1682" s="98"/>
      <c r="AB1682" s="99"/>
    </row>
    <row r="1683" spans="25:28" ht="24" customHeight="1">
      <c r="Y1683" s="98"/>
      <c r="Z1683" s="98"/>
      <c r="AA1683" s="98"/>
      <c r="AB1683" s="99"/>
    </row>
    <row r="1684" spans="25:28" ht="24" customHeight="1">
      <c r="Y1684" s="98"/>
      <c r="Z1684" s="98"/>
      <c r="AA1684" s="98"/>
      <c r="AB1684" s="99"/>
    </row>
    <row r="1685" spans="25:28" ht="24" customHeight="1">
      <c r="Y1685" s="98"/>
      <c r="Z1685" s="98"/>
      <c r="AA1685" s="98"/>
      <c r="AB1685" s="99"/>
    </row>
    <row r="1686" spans="25:28" ht="24" customHeight="1">
      <c r="Y1686" s="98"/>
      <c r="Z1686" s="98"/>
      <c r="AA1686" s="98"/>
      <c r="AB1686" s="99"/>
    </row>
    <row r="1687" spans="25:28" ht="24" customHeight="1">
      <c r="Y1687" s="98"/>
      <c r="Z1687" s="98"/>
      <c r="AA1687" s="98"/>
      <c r="AB1687" s="99"/>
    </row>
    <row r="1688" spans="25:28" ht="24" customHeight="1">
      <c r="Y1688" s="98"/>
      <c r="Z1688" s="98"/>
      <c r="AA1688" s="98"/>
      <c r="AB1688" s="99"/>
    </row>
    <row r="1689" spans="25:28" ht="24" customHeight="1">
      <c r="Y1689" s="98"/>
      <c r="Z1689" s="98"/>
      <c r="AA1689" s="98"/>
      <c r="AB1689" s="99"/>
    </row>
    <row r="1690" spans="25:28" ht="24" customHeight="1">
      <c r="Y1690" s="98"/>
      <c r="Z1690" s="98"/>
      <c r="AA1690" s="98"/>
      <c r="AB1690" s="99"/>
    </row>
    <row r="1691" spans="25:28" ht="24" customHeight="1">
      <c r="Y1691" s="98"/>
      <c r="Z1691" s="98"/>
      <c r="AA1691" s="98"/>
      <c r="AB1691" s="99"/>
    </row>
    <row r="1692" spans="25:28" ht="24" customHeight="1">
      <c r="Y1692" s="98"/>
      <c r="Z1692" s="98"/>
      <c r="AA1692" s="98"/>
      <c r="AB1692" s="99"/>
    </row>
    <row r="1693" spans="25:28" ht="24" customHeight="1">
      <c r="Y1693" s="98"/>
      <c r="Z1693" s="98"/>
      <c r="AA1693" s="98"/>
      <c r="AB1693" s="99"/>
    </row>
    <row r="1694" spans="25:28" ht="24" customHeight="1">
      <c r="Y1694" s="98"/>
      <c r="Z1694" s="98"/>
      <c r="AA1694" s="98"/>
      <c r="AB1694" s="99"/>
    </row>
    <row r="1695" spans="25:28" ht="24" customHeight="1">
      <c r="Y1695" s="98"/>
      <c r="Z1695" s="98"/>
      <c r="AA1695" s="98"/>
      <c r="AB1695" s="99"/>
    </row>
    <row r="1696" spans="25:28" ht="24" customHeight="1">
      <c r="Y1696" s="98"/>
      <c r="Z1696" s="98"/>
      <c r="AA1696" s="98"/>
      <c r="AB1696" s="99"/>
    </row>
    <row r="1697" spans="25:28" ht="24" customHeight="1">
      <c r="Y1697" s="98"/>
      <c r="Z1697" s="98"/>
      <c r="AA1697" s="98"/>
      <c r="AB1697" s="99"/>
    </row>
    <row r="1698" spans="25:28" ht="24" customHeight="1">
      <c r="Y1698" s="98"/>
      <c r="Z1698" s="98"/>
      <c r="AA1698" s="98"/>
      <c r="AB1698" s="99"/>
    </row>
    <row r="1699" spans="25:28" ht="24" customHeight="1">
      <c r="Y1699" s="98"/>
      <c r="Z1699" s="98"/>
      <c r="AA1699" s="98"/>
      <c r="AB1699" s="99"/>
    </row>
    <row r="1700" spans="25:28" ht="24" customHeight="1">
      <c r="Y1700" s="98"/>
      <c r="Z1700" s="98"/>
      <c r="AA1700" s="98"/>
      <c r="AB1700" s="99"/>
    </row>
    <row r="1701" spans="25:28" ht="24" customHeight="1">
      <c r="Y1701" s="98"/>
      <c r="Z1701" s="98"/>
      <c r="AA1701" s="98"/>
      <c r="AB1701" s="99"/>
    </row>
    <row r="1702" spans="25:28" ht="24" customHeight="1">
      <c r="Y1702" s="98"/>
      <c r="Z1702" s="98"/>
      <c r="AA1702" s="98"/>
      <c r="AB1702" s="99"/>
    </row>
    <row r="1703" spans="25:28" ht="24" customHeight="1">
      <c r="Y1703" s="98"/>
      <c r="Z1703" s="98"/>
      <c r="AA1703" s="98"/>
      <c r="AB1703" s="99"/>
    </row>
    <row r="1704" spans="25:28" ht="24" customHeight="1">
      <c r="Y1704" s="98"/>
      <c r="Z1704" s="98"/>
      <c r="AA1704" s="98"/>
      <c r="AB1704" s="99"/>
    </row>
    <row r="1705" spans="25:28" ht="24" customHeight="1">
      <c r="Y1705" s="98"/>
      <c r="Z1705" s="98"/>
      <c r="AA1705" s="98"/>
      <c r="AB1705" s="99"/>
    </row>
    <row r="1706" spans="25:28" ht="24" customHeight="1">
      <c r="Y1706" s="98"/>
      <c r="Z1706" s="98"/>
      <c r="AA1706" s="98"/>
      <c r="AB1706" s="99"/>
    </row>
    <row r="1707" spans="25:28" ht="24" customHeight="1">
      <c r="Y1707" s="98"/>
      <c r="Z1707" s="98"/>
      <c r="AA1707" s="98"/>
      <c r="AB1707" s="99"/>
    </row>
    <row r="1708" spans="25:28" ht="24" customHeight="1">
      <c r="Y1708" s="98"/>
      <c r="Z1708" s="98"/>
      <c r="AA1708" s="98"/>
      <c r="AB1708" s="99"/>
    </row>
    <row r="1709" spans="25:28" ht="24" customHeight="1">
      <c r="Y1709" s="98"/>
      <c r="Z1709" s="98"/>
      <c r="AA1709" s="98"/>
      <c r="AB1709" s="99"/>
    </row>
    <row r="1710" spans="25:28" ht="24" customHeight="1">
      <c r="Y1710" s="98"/>
      <c r="Z1710" s="98"/>
      <c r="AA1710" s="98"/>
      <c r="AB1710" s="99"/>
    </row>
    <row r="1711" spans="25:28" ht="24" customHeight="1">
      <c r="Y1711" s="98"/>
      <c r="Z1711" s="98"/>
      <c r="AA1711" s="98"/>
      <c r="AB1711" s="99"/>
    </row>
    <row r="1712" spans="25:28" ht="24" customHeight="1">
      <c r="Y1712" s="98"/>
      <c r="Z1712" s="98"/>
      <c r="AA1712" s="98"/>
      <c r="AB1712" s="99"/>
    </row>
    <row r="1713" spans="25:28" ht="24" customHeight="1">
      <c r="Y1713" s="98"/>
      <c r="Z1713" s="98"/>
      <c r="AA1713" s="98"/>
      <c r="AB1713" s="99"/>
    </row>
    <row r="1714" spans="25:28" ht="24" customHeight="1">
      <c r="Y1714" s="98"/>
      <c r="Z1714" s="98"/>
      <c r="AA1714" s="98"/>
      <c r="AB1714" s="99"/>
    </row>
    <row r="1715" spans="25:28" ht="24" customHeight="1">
      <c r="Y1715" s="98"/>
      <c r="Z1715" s="98"/>
      <c r="AA1715" s="98"/>
      <c r="AB1715" s="99"/>
    </row>
    <row r="1716" spans="25:28" ht="24" customHeight="1">
      <c r="Y1716" s="98"/>
      <c r="Z1716" s="98"/>
      <c r="AA1716" s="98"/>
      <c r="AB1716" s="99"/>
    </row>
    <row r="1717" spans="25:28" ht="24" customHeight="1">
      <c r="Y1717" s="98"/>
      <c r="Z1717" s="98"/>
      <c r="AA1717" s="98"/>
      <c r="AB1717" s="99"/>
    </row>
    <row r="1718" spans="25:28" ht="24" customHeight="1">
      <c r="Y1718" s="98"/>
      <c r="Z1718" s="98"/>
      <c r="AA1718" s="98"/>
      <c r="AB1718" s="99"/>
    </row>
    <row r="1719" spans="25:28" ht="24" customHeight="1">
      <c r="Y1719" s="98"/>
      <c r="Z1719" s="98"/>
      <c r="AA1719" s="98"/>
      <c r="AB1719" s="99"/>
    </row>
    <row r="1720" spans="25:28" ht="24" customHeight="1">
      <c r="Y1720" s="98"/>
      <c r="Z1720" s="98"/>
      <c r="AA1720" s="98"/>
      <c r="AB1720" s="99"/>
    </row>
    <row r="1721" spans="25:28" ht="24" customHeight="1">
      <c r="Y1721" s="98"/>
      <c r="Z1721" s="98"/>
      <c r="AA1721" s="98"/>
      <c r="AB1721" s="99"/>
    </row>
    <row r="1722" spans="25:28" ht="24" customHeight="1">
      <c r="Y1722" s="98"/>
      <c r="Z1722" s="98"/>
      <c r="AA1722" s="98"/>
      <c r="AB1722" s="99"/>
    </row>
    <row r="1723" spans="25:28" ht="24" customHeight="1">
      <c r="Y1723" s="98"/>
      <c r="Z1723" s="98"/>
      <c r="AA1723" s="98"/>
      <c r="AB1723" s="99"/>
    </row>
    <row r="1724" spans="25:28" ht="24" customHeight="1">
      <c r="Y1724" s="98"/>
      <c r="Z1724" s="98"/>
      <c r="AA1724" s="98"/>
      <c r="AB1724" s="99"/>
    </row>
    <row r="1725" spans="25:28" ht="24" customHeight="1">
      <c r="Y1725" s="98"/>
      <c r="Z1725" s="98"/>
      <c r="AA1725" s="98"/>
      <c r="AB1725" s="99"/>
    </row>
    <row r="1726" spans="25:28" ht="24" customHeight="1">
      <c r="Y1726" s="98"/>
      <c r="Z1726" s="98"/>
      <c r="AA1726" s="98"/>
      <c r="AB1726" s="99"/>
    </row>
    <row r="1727" spans="25:28" ht="24" customHeight="1">
      <c r="Y1727" s="98"/>
      <c r="Z1727" s="98"/>
      <c r="AA1727" s="98"/>
      <c r="AB1727" s="99"/>
    </row>
    <row r="1728" spans="25:28" ht="24" customHeight="1">
      <c r="Y1728" s="98"/>
      <c r="Z1728" s="98"/>
      <c r="AA1728" s="98"/>
      <c r="AB1728" s="99"/>
    </row>
    <row r="1729" spans="25:28" ht="24" customHeight="1">
      <c r="Y1729" s="98"/>
      <c r="Z1729" s="98"/>
      <c r="AA1729" s="98"/>
      <c r="AB1729" s="99"/>
    </row>
    <row r="1730" spans="25:28" ht="24" customHeight="1">
      <c r="Y1730" s="98"/>
      <c r="Z1730" s="98"/>
      <c r="AA1730" s="98"/>
      <c r="AB1730" s="99"/>
    </row>
    <row r="1731" spans="25:28" ht="24" customHeight="1">
      <c r="Y1731" s="98"/>
      <c r="Z1731" s="98"/>
      <c r="AA1731" s="98"/>
      <c r="AB1731" s="99"/>
    </row>
    <row r="1732" spans="25:28" ht="24" customHeight="1">
      <c r="Y1732" s="98"/>
      <c r="Z1732" s="98"/>
      <c r="AA1732" s="98"/>
      <c r="AB1732" s="99"/>
    </row>
    <row r="1733" spans="25:28" ht="24" customHeight="1">
      <c r="Y1733" s="98"/>
      <c r="Z1733" s="98"/>
      <c r="AA1733" s="98"/>
      <c r="AB1733" s="99"/>
    </row>
    <row r="1734" spans="25:28" ht="24" customHeight="1">
      <c r="Y1734" s="98"/>
      <c r="Z1734" s="98"/>
      <c r="AA1734" s="98"/>
      <c r="AB1734" s="99"/>
    </row>
    <row r="1735" spans="25:28" ht="24" customHeight="1">
      <c r="Y1735" s="98"/>
      <c r="Z1735" s="98"/>
      <c r="AA1735" s="98"/>
      <c r="AB1735" s="99"/>
    </row>
    <row r="1736" spans="25:28" ht="24" customHeight="1">
      <c r="Y1736" s="98"/>
      <c r="Z1736" s="98"/>
      <c r="AA1736" s="98"/>
      <c r="AB1736" s="99"/>
    </row>
    <row r="1737" spans="25:28" ht="24" customHeight="1">
      <c r="Y1737" s="98"/>
      <c r="Z1737" s="98"/>
      <c r="AA1737" s="98"/>
      <c r="AB1737" s="99"/>
    </row>
    <row r="1738" spans="25:28" ht="24" customHeight="1">
      <c r="Y1738" s="98"/>
      <c r="Z1738" s="98"/>
      <c r="AA1738" s="98"/>
      <c r="AB1738" s="99"/>
    </row>
    <row r="1739" spans="25:28" ht="24" customHeight="1">
      <c r="Y1739" s="98"/>
      <c r="Z1739" s="98"/>
      <c r="AA1739" s="98"/>
      <c r="AB1739" s="99"/>
    </row>
    <row r="1740" spans="25:28" ht="24" customHeight="1">
      <c r="Y1740" s="98"/>
      <c r="Z1740" s="98"/>
      <c r="AA1740" s="98"/>
      <c r="AB1740" s="99"/>
    </row>
    <row r="1741" spans="25:28" ht="24" customHeight="1">
      <c r="Y1741" s="98"/>
      <c r="Z1741" s="98"/>
      <c r="AA1741" s="98"/>
      <c r="AB1741" s="99"/>
    </row>
    <row r="1742" spans="25:28" ht="24" customHeight="1">
      <c r="Y1742" s="98"/>
      <c r="Z1742" s="98"/>
      <c r="AA1742" s="98"/>
      <c r="AB1742" s="99"/>
    </row>
    <row r="1743" spans="25:28" ht="24" customHeight="1">
      <c r="Y1743" s="98"/>
      <c r="Z1743" s="98"/>
      <c r="AA1743" s="98"/>
      <c r="AB1743" s="99"/>
    </row>
    <row r="1744" spans="25:28" ht="24" customHeight="1">
      <c r="Y1744" s="98"/>
      <c r="Z1744" s="98"/>
      <c r="AA1744" s="98"/>
      <c r="AB1744" s="99"/>
    </row>
    <row r="1745" spans="25:28" ht="24" customHeight="1">
      <c r="Y1745" s="98"/>
      <c r="Z1745" s="98"/>
      <c r="AA1745" s="98"/>
      <c r="AB1745" s="99"/>
    </row>
    <row r="1746" spans="25:28" ht="24" customHeight="1">
      <c r="Y1746" s="98"/>
      <c r="Z1746" s="98"/>
      <c r="AA1746" s="98"/>
      <c r="AB1746" s="99"/>
    </row>
    <row r="1747" spans="25:28" ht="24" customHeight="1">
      <c r="Y1747" s="98"/>
      <c r="Z1747" s="98"/>
      <c r="AA1747" s="98"/>
      <c r="AB1747" s="99"/>
    </row>
    <row r="1748" spans="25:28" ht="24" customHeight="1">
      <c r="Y1748" s="98"/>
      <c r="Z1748" s="98"/>
      <c r="AA1748" s="98"/>
      <c r="AB1748" s="99"/>
    </row>
    <row r="1749" spans="25:28" ht="24" customHeight="1">
      <c r="Y1749" s="98"/>
      <c r="Z1749" s="98"/>
      <c r="AA1749" s="98"/>
      <c r="AB1749" s="99"/>
    </row>
    <row r="1750" spans="25:28" ht="24" customHeight="1">
      <c r="Y1750" s="98"/>
      <c r="Z1750" s="98"/>
      <c r="AA1750" s="98"/>
      <c r="AB1750" s="99"/>
    </row>
    <row r="1751" spans="25:28" ht="24" customHeight="1">
      <c r="Y1751" s="98"/>
      <c r="Z1751" s="98"/>
      <c r="AA1751" s="98"/>
      <c r="AB1751" s="99"/>
    </row>
    <row r="1752" spans="25:28" ht="24" customHeight="1">
      <c r="Y1752" s="98"/>
      <c r="Z1752" s="98"/>
      <c r="AA1752" s="98"/>
      <c r="AB1752" s="99"/>
    </row>
    <row r="1753" spans="25:28" ht="24" customHeight="1">
      <c r="Y1753" s="98"/>
      <c r="Z1753" s="98"/>
      <c r="AA1753" s="98"/>
      <c r="AB1753" s="99"/>
    </row>
    <row r="1754" spans="25:28" ht="24" customHeight="1">
      <c r="Y1754" s="98"/>
      <c r="Z1754" s="98"/>
      <c r="AA1754" s="98"/>
      <c r="AB1754" s="99"/>
    </row>
    <row r="1755" spans="25:28" ht="24" customHeight="1">
      <c r="Y1755" s="98"/>
      <c r="Z1755" s="98"/>
      <c r="AA1755" s="98"/>
      <c r="AB1755" s="99"/>
    </row>
    <row r="1756" spans="25:28" ht="24" customHeight="1">
      <c r="Y1756" s="98"/>
      <c r="Z1756" s="98"/>
      <c r="AA1756" s="98"/>
      <c r="AB1756" s="99"/>
    </row>
    <row r="1757" spans="25:28" ht="24" customHeight="1">
      <c r="Y1757" s="98"/>
      <c r="Z1757" s="98"/>
      <c r="AA1757" s="98"/>
      <c r="AB1757" s="99"/>
    </row>
    <row r="1758" spans="25:28" ht="24" customHeight="1">
      <c r="Y1758" s="98"/>
      <c r="Z1758" s="98"/>
      <c r="AA1758" s="98"/>
      <c r="AB1758" s="99"/>
    </row>
    <row r="1759" spans="25:28" ht="24" customHeight="1">
      <c r="Y1759" s="98"/>
      <c r="Z1759" s="98"/>
      <c r="AA1759" s="98"/>
      <c r="AB1759" s="99"/>
    </row>
    <row r="1760" spans="25:28" ht="24" customHeight="1">
      <c r="Y1760" s="98"/>
      <c r="Z1760" s="98"/>
      <c r="AA1760" s="98"/>
      <c r="AB1760" s="99"/>
    </row>
    <row r="1761" spans="25:28" ht="24" customHeight="1">
      <c r="Y1761" s="98"/>
      <c r="Z1761" s="98"/>
      <c r="AA1761" s="98"/>
      <c r="AB1761" s="99"/>
    </row>
    <row r="1762" spans="25:28" ht="24" customHeight="1">
      <c r="Y1762" s="98"/>
      <c r="Z1762" s="98"/>
      <c r="AA1762" s="98"/>
      <c r="AB1762" s="99"/>
    </row>
    <row r="1763" spans="25:28" ht="24" customHeight="1">
      <c r="Y1763" s="98"/>
      <c r="Z1763" s="98"/>
      <c r="AA1763" s="98"/>
      <c r="AB1763" s="99"/>
    </row>
    <row r="1764" spans="25:28" ht="24" customHeight="1">
      <c r="Y1764" s="98"/>
      <c r="Z1764" s="98"/>
      <c r="AA1764" s="98"/>
      <c r="AB1764" s="99"/>
    </row>
    <row r="1765" spans="25:28" ht="24" customHeight="1">
      <c r="Y1765" s="98"/>
      <c r="Z1765" s="98"/>
      <c r="AA1765" s="98"/>
      <c r="AB1765" s="99"/>
    </row>
    <row r="1766" spans="25:28" ht="24" customHeight="1">
      <c r="Y1766" s="98"/>
      <c r="Z1766" s="98"/>
      <c r="AA1766" s="98"/>
      <c r="AB1766" s="99"/>
    </row>
    <row r="1767" spans="25:28" ht="24" customHeight="1">
      <c r="Y1767" s="98"/>
      <c r="Z1767" s="98"/>
      <c r="AA1767" s="98"/>
      <c r="AB1767" s="99"/>
    </row>
    <row r="1768" spans="25:28" ht="24" customHeight="1">
      <c r="Y1768" s="98"/>
      <c r="Z1768" s="98"/>
      <c r="AA1768" s="98"/>
      <c r="AB1768" s="99"/>
    </row>
    <row r="1769" spans="25:28" ht="24" customHeight="1">
      <c r="Y1769" s="98"/>
      <c r="Z1769" s="98"/>
      <c r="AA1769" s="98"/>
      <c r="AB1769" s="99"/>
    </row>
    <row r="1770" spans="25:28" ht="24" customHeight="1">
      <c r="Y1770" s="98"/>
      <c r="Z1770" s="98"/>
      <c r="AA1770" s="98"/>
      <c r="AB1770" s="99"/>
    </row>
    <row r="1771" spans="25:28" ht="24" customHeight="1">
      <c r="Y1771" s="98"/>
      <c r="Z1771" s="98"/>
      <c r="AA1771" s="98"/>
      <c r="AB1771" s="99"/>
    </row>
    <row r="1772" spans="25:28" ht="24" customHeight="1">
      <c r="Y1772" s="98"/>
      <c r="Z1772" s="98"/>
      <c r="AA1772" s="98"/>
      <c r="AB1772" s="99"/>
    </row>
    <row r="1773" spans="25:28" ht="24" customHeight="1">
      <c r="Y1773" s="98"/>
      <c r="Z1773" s="98"/>
      <c r="AA1773" s="98"/>
      <c r="AB1773" s="99"/>
    </row>
    <row r="1774" spans="25:28" ht="24" customHeight="1">
      <c r="Y1774" s="98"/>
      <c r="Z1774" s="98"/>
      <c r="AA1774" s="98"/>
      <c r="AB1774" s="99"/>
    </row>
    <row r="1775" spans="25:28" ht="24" customHeight="1">
      <c r="Y1775" s="98"/>
      <c r="Z1775" s="98"/>
      <c r="AA1775" s="98"/>
      <c r="AB1775" s="99"/>
    </row>
    <row r="1776" spans="25:28" ht="24" customHeight="1">
      <c r="Y1776" s="98"/>
      <c r="Z1776" s="98"/>
      <c r="AA1776" s="98"/>
      <c r="AB1776" s="99"/>
    </row>
    <row r="1777" spans="25:28" ht="24" customHeight="1">
      <c r="Y1777" s="98"/>
      <c r="Z1777" s="98"/>
      <c r="AA1777" s="98"/>
      <c r="AB1777" s="99"/>
    </row>
    <row r="1778" spans="25:28" ht="24" customHeight="1">
      <c r="Y1778" s="98"/>
      <c r="Z1778" s="98"/>
      <c r="AA1778" s="98"/>
      <c r="AB1778" s="99"/>
    </row>
    <row r="1779" spans="25:28" ht="24" customHeight="1">
      <c r="Y1779" s="98"/>
      <c r="Z1779" s="98"/>
      <c r="AA1779" s="98"/>
      <c r="AB1779" s="99"/>
    </row>
    <row r="1780" spans="25:28" ht="24" customHeight="1">
      <c r="Y1780" s="98"/>
      <c r="Z1780" s="98"/>
      <c r="AA1780" s="98"/>
      <c r="AB1780" s="99"/>
    </row>
    <row r="1781" spans="25:28" ht="24" customHeight="1">
      <c r="Y1781" s="98"/>
      <c r="Z1781" s="98"/>
      <c r="AA1781" s="98"/>
      <c r="AB1781" s="99"/>
    </row>
    <row r="1782" spans="25:28" ht="24" customHeight="1">
      <c r="Y1782" s="98"/>
      <c r="Z1782" s="98"/>
      <c r="AA1782" s="98"/>
      <c r="AB1782" s="99"/>
    </row>
    <row r="1783" spans="25:28" ht="24" customHeight="1">
      <c r="Y1783" s="98"/>
      <c r="Z1783" s="98"/>
      <c r="AA1783" s="98"/>
      <c r="AB1783" s="99"/>
    </row>
    <row r="1784" spans="25:28" ht="24" customHeight="1">
      <c r="Y1784" s="98"/>
      <c r="Z1784" s="98"/>
      <c r="AA1784" s="98"/>
      <c r="AB1784" s="99"/>
    </row>
    <row r="1785" spans="25:28" ht="24" customHeight="1">
      <c r="Y1785" s="98"/>
      <c r="Z1785" s="98"/>
      <c r="AA1785" s="98"/>
      <c r="AB1785" s="99"/>
    </row>
    <row r="1786" spans="25:28" ht="24" customHeight="1">
      <c r="Y1786" s="98"/>
      <c r="Z1786" s="98"/>
      <c r="AA1786" s="98"/>
      <c r="AB1786" s="99"/>
    </row>
    <row r="1787" spans="25:28" ht="24" customHeight="1">
      <c r="Y1787" s="98"/>
      <c r="Z1787" s="98"/>
      <c r="AA1787" s="98"/>
      <c r="AB1787" s="99"/>
    </row>
    <row r="1788" spans="25:28" ht="24" customHeight="1">
      <c r="Y1788" s="98"/>
      <c r="Z1788" s="98"/>
      <c r="AA1788" s="98"/>
      <c r="AB1788" s="99"/>
    </row>
    <row r="1789" spans="25:28" ht="24" customHeight="1">
      <c r="Y1789" s="98"/>
      <c r="Z1789" s="98"/>
      <c r="AA1789" s="98"/>
      <c r="AB1789" s="99"/>
    </row>
    <row r="1790" spans="25:28" ht="24" customHeight="1">
      <c r="Y1790" s="98"/>
      <c r="Z1790" s="98"/>
      <c r="AA1790" s="98"/>
      <c r="AB1790" s="99"/>
    </row>
    <row r="1791" spans="25:28" ht="24" customHeight="1">
      <c r="Y1791" s="98"/>
      <c r="Z1791" s="98"/>
      <c r="AA1791" s="98"/>
      <c r="AB1791" s="99"/>
    </row>
    <row r="1792" spans="25:28" ht="24" customHeight="1">
      <c r="Y1792" s="98"/>
      <c r="Z1792" s="98"/>
      <c r="AA1792" s="98"/>
      <c r="AB1792" s="99"/>
    </row>
    <row r="1793" spans="25:28" ht="24" customHeight="1">
      <c r="Y1793" s="98"/>
      <c r="Z1793" s="98"/>
      <c r="AA1793" s="98"/>
      <c r="AB1793" s="99"/>
    </row>
    <row r="1794" spans="25:28" ht="24" customHeight="1">
      <c r="Y1794" s="98"/>
      <c r="Z1794" s="98"/>
      <c r="AA1794" s="98"/>
      <c r="AB1794" s="99"/>
    </row>
    <row r="1795" spans="25:28" ht="24" customHeight="1">
      <c r="Y1795" s="98"/>
      <c r="Z1795" s="98"/>
      <c r="AA1795" s="98"/>
      <c r="AB1795" s="99"/>
    </row>
    <row r="1796" spans="25:28" ht="24" customHeight="1">
      <c r="Y1796" s="98"/>
      <c r="Z1796" s="98"/>
      <c r="AA1796" s="98"/>
      <c r="AB1796" s="99"/>
    </row>
    <row r="1797" spans="25:28" ht="24" customHeight="1">
      <c r="Y1797" s="98"/>
      <c r="Z1797" s="98"/>
      <c r="AA1797" s="98"/>
      <c r="AB1797" s="99"/>
    </row>
    <row r="1798" spans="25:28" ht="24" customHeight="1">
      <c r="Y1798" s="98"/>
      <c r="Z1798" s="98"/>
      <c r="AA1798" s="98"/>
      <c r="AB1798" s="99"/>
    </row>
    <row r="1799" spans="25:28" ht="24" customHeight="1">
      <c r="Y1799" s="98"/>
      <c r="Z1799" s="98"/>
      <c r="AA1799" s="98"/>
      <c r="AB1799" s="99"/>
    </row>
    <row r="1800" spans="25:28" ht="24" customHeight="1">
      <c r="Y1800" s="98"/>
      <c r="Z1800" s="98"/>
      <c r="AA1800" s="98"/>
      <c r="AB1800" s="99"/>
    </row>
    <row r="1801" spans="25:28" ht="24" customHeight="1">
      <c r="Y1801" s="98"/>
      <c r="Z1801" s="98"/>
      <c r="AA1801" s="98"/>
      <c r="AB1801" s="99"/>
    </row>
    <row r="1802" spans="25:28" ht="24" customHeight="1">
      <c r="Y1802" s="98"/>
      <c r="Z1802" s="98"/>
      <c r="AA1802" s="98"/>
      <c r="AB1802" s="99"/>
    </row>
    <row r="1803" spans="25:28" ht="24" customHeight="1">
      <c r="Y1803" s="98"/>
      <c r="Z1803" s="98"/>
      <c r="AA1803" s="98"/>
      <c r="AB1803" s="99"/>
    </row>
    <row r="1804" spans="25:28" ht="24" customHeight="1">
      <c r="Y1804" s="98"/>
      <c r="Z1804" s="98"/>
      <c r="AA1804" s="98"/>
      <c r="AB1804" s="99"/>
    </row>
    <row r="1805" spans="25:28" ht="24" customHeight="1">
      <c r="Y1805" s="98"/>
      <c r="Z1805" s="98"/>
      <c r="AA1805" s="98"/>
      <c r="AB1805" s="99"/>
    </row>
    <row r="1806" spans="25:28" ht="24" customHeight="1">
      <c r="Y1806" s="98"/>
      <c r="Z1806" s="98"/>
      <c r="AA1806" s="98"/>
      <c r="AB1806" s="99"/>
    </row>
    <row r="1807" spans="25:28" ht="24" customHeight="1">
      <c r="Y1807" s="98"/>
      <c r="Z1807" s="98"/>
      <c r="AA1807" s="98"/>
      <c r="AB1807" s="99"/>
    </row>
    <row r="1808" spans="25:28" ht="24" customHeight="1">
      <c r="Y1808" s="98"/>
      <c r="Z1808" s="98"/>
      <c r="AA1808" s="98"/>
      <c r="AB1808" s="99"/>
    </row>
    <row r="1809" spans="25:28" ht="24" customHeight="1">
      <c r="Y1809" s="98"/>
      <c r="Z1809" s="98"/>
      <c r="AA1809" s="98"/>
      <c r="AB1809" s="99"/>
    </row>
    <row r="1810" spans="25:28" ht="24" customHeight="1">
      <c r="Y1810" s="98"/>
      <c r="Z1810" s="98"/>
      <c r="AA1810" s="98"/>
      <c r="AB1810" s="99"/>
    </row>
    <row r="1811" spans="25:28" ht="24" customHeight="1">
      <c r="Y1811" s="98"/>
      <c r="Z1811" s="98"/>
      <c r="AA1811" s="98"/>
      <c r="AB1811" s="99"/>
    </row>
    <row r="1812" spans="25:28" ht="24" customHeight="1">
      <c r="Y1812" s="98"/>
      <c r="Z1812" s="98"/>
      <c r="AA1812" s="98"/>
      <c r="AB1812" s="99"/>
    </row>
    <row r="1813" spans="25:28" ht="24" customHeight="1">
      <c r="Y1813" s="98"/>
      <c r="Z1813" s="98"/>
      <c r="AA1813" s="98"/>
      <c r="AB1813" s="99"/>
    </row>
    <row r="1814" spans="25:28" ht="24" customHeight="1">
      <c r="Y1814" s="98"/>
      <c r="Z1814" s="98"/>
      <c r="AA1814" s="98"/>
      <c r="AB1814" s="99"/>
    </row>
    <row r="1815" spans="25:28" ht="24" customHeight="1">
      <c r="Y1815" s="98"/>
      <c r="Z1815" s="98"/>
      <c r="AA1815" s="98"/>
      <c r="AB1815" s="99"/>
    </row>
    <row r="1816" spans="25:28" ht="24" customHeight="1">
      <c r="Y1816" s="98"/>
      <c r="Z1816" s="98"/>
      <c r="AA1816" s="98"/>
      <c r="AB1816" s="99"/>
    </row>
    <row r="1817" spans="25:28" ht="24" customHeight="1">
      <c r="Y1817" s="98"/>
      <c r="Z1817" s="98"/>
      <c r="AA1817" s="98"/>
      <c r="AB1817" s="99"/>
    </row>
    <row r="1818" spans="25:28" ht="24" customHeight="1">
      <c r="Y1818" s="98"/>
      <c r="Z1818" s="98"/>
      <c r="AA1818" s="98"/>
      <c r="AB1818" s="99"/>
    </row>
    <row r="1819" spans="25:28" ht="24" customHeight="1">
      <c r="Y1819" s="98"/>
      <c r="Z1819" s="98"/>
      <c r="AA1819" s="98"/>
      <c r="AB1819" s="99"/>
    </row>
    <row r="1820" spans="25:28" ht="24" customHeight="1">
      <c r="Y1820" s="98"/>
      <c r="Z1820" s="98"/>
      <c r="AA1820" s="98"/>
      <c r="AB1820" s="99"/>
    </row>
    <row r="1821" spans="25:28" ht="24" customHeight="1">
      <c r="Y1821" s="98"/>
      <c r="Z1821" s="98"/>
      <c r="AA1821" s="98"/>
      <c r="AB1821" s="99"/>
    </row>
    <row r="1822" spans="25:28" ht="24" customHeight="1">
      <c r="Y1822" s="98"/>
      <c r="Z1822" s="98"/>
      <c r="AA1822" s="98"/>
      <c r="AB1822" s="99"/>
    </row>
    <row r="1823" spans="25:28" ht="24" customHeight="1">
      <c r="Y1823" s="98"/>
      <c r="Z1823" s="98"/>
      <c r="AA1823" s="98"/>
      <c r="AB1823" s="99"/>
    </row>
    <row r="1824" spans="25:28" ht="24" customHeight="1">
      <c r="Y1824" s="98"/>
      <c r="Z1824" s="98"/>
      <c r="AA1824" s="98"/>
      <c r="AB1824" s="99"/>
    </row>
    <row r="1825" spans="25:28" ht="24" customHeight="1">
      <c r="Y1825" s="98"/>
      <c r="Z1825" s="98"/>
      <c r="AA1825" s="98"/>
      <c r="AB1825" s="99"/>
    </row>
    <row r="1826" spans="25:28" ht="24" customHeight="1">
      <c r="Y1826" s="98"/>
      <c r="Z1826" s="98"/>
      <c r="AA1826" s="98"/>
      <c r="AB1826" s="99"/>
    </row>
    <row r="1827" spans="25:28" ht="24" customHeight="1">
      <c r="Y1827" s="98"/>
      <c r="Z1827" s="98"/>
      <c r="AA1827" s="98"/>
      <c r="AB1827" s="99"/>
    </row>
    <row r="1828" spans="25:28" ht="24" customHeight="1">
      <c r="Y1828" s="98"/>
      <c r="Z1828" s="98"/>
      <c r="AA1828" s="98"/>
      <c r="AB1828" s="99"/>
    </row>
    <row r="1829" spans="25:28" ht="24" customHeight="1">
      <c r="Y1829" s="98"/>
      <c r="Z1829" s="98"/>
      <c r="AA1829" s="98"/>
      <c r="AB1829" s="99"/>
    </row>
    <row r="1830" spans="25:28" ht="24" customHeight="1">
      <c r="Y1830" s="98"/>
      <c r="Z1830" s="98"/>
      <c r="AA1830" s="98"/>
      <c r="AB1830" s="99"/>
    </row>
    <row r="1831" spans="25:28" ht="24" customHeight="1">
      <c r="Y1831" s="98"/>
      <c r="Z1831" s="98"/>
      <c r="AA1831" s="98"/>
      <c r="AB1831" s="99"/>
    </row>
    <row r="1832" spans="25:28" ht="24" customHeight="1">
      <c r="Y1832" s="98"/>
      <c r="Z1832" s="98"/>
      <c r="AA1832" s="98"/>
      <c r="AB1832" s="99"/>
    </row>
    <row r="1833" spans="25:28" ht="24" customHeight="1">
      <c r="Y1833" s="98"/>
      <c r="Z1833" s="98"/>
      <c r="AA1833" s="98"/>
      <c r="AB1833" s="99"/>
    </row>
    <row r="1834" spans="25:28" ht="24" customHeight="1">
      <c r="Y1834" s="98"/>
      <c r="Z1834" s="98"/>
      <c r="AA1834" s="98"/>
      <c r="AB1834" s="99"/>
    </row>
    <row r="1835" spans="25:28" ht="24" customHeight="1">
      <c r="Y1835" s="98"/>
      <c r="Z1835" s="98"/>
      <c r="AA1835" s="98"/>
      <c r="AB1835" s="99"/>
    </row>
    <row r="1836" spans="25:28" ht="24" customHeight="1">
      <c r="Y1836" s="98"/>
      <c r="Z1836" s="98"/>
      <c r="AA1836" s="98"/>
      <c r="AB1836" s="99"/>
    </row>
    <row r="1837" spans="25:28" ht="24" customHeight="1">
      <c r="Y1837" s="98"/>
      <c r="Z1837" s="98"/>
      <c r="AA1837" s="98"/>
      <c r="AB1837" s="99"/>
    </row>
    <row r="1838" spans="25:28" ht="24" customHeight="1">
      <c r="Y1838" s="98"/>
      <c r="Z1838" s="98"/>
      <c r="AA1838" s="98"/>
      <c r="AB1838" s="99"/>
    </row>
    <row r="1839" spans="25:28" ht="24" customHeight="1">
      <c r="Y1839" s="98"/>
      <c r="Z1839" s="98"/>
      <c r="AA1839" s="98"/>
      <c r="AB1839" s="99"/>
    </row>
    <row r="1840" spans="25:28" ht="24" customHeight="1">
      <c r="Y1840" s="98"/>
      <c r="Z1840" s="98"/>
      <c r="AA1840" s="98"/>
      <c r="AB1840" s="99"/>
    </row>
    <row r="1841" spans="25:28" ht="24" customHeight="1">
      <c r="Y1841" s="98"/>
      <c r="Z1841" s="98"/>
      <c r="AA1841" s="98"/>
      <c r="AB1841" s="99"/>
    </row>
    <row r="1842" spans="25:28" ht="24" customHeight="1">
      <c r="Y1842" s="98"/>
      <c r="Z1842" s="98"/>
      <c r="AA1842" s="98"/>
      <c r="AB1842" s="99"/>
    </row>
    <row r="1843" spans="25:28" ht="24" customHeight="1">
      <c r="Y1843" s="98"/>
      <c r="Z1843" s="98"/>
      <c r="AA1843" s="98"/>
      <c r="AB1843" s="99"/>
    </row>
    <row r="1844" spans="25:28" ht="24" customHeight="1">
      <c r="Y1844" s="98"/>
      <c r="Z1844" s="98"/>
      <c r="AA1844" s="98"/>
      <c r="AB1844" s="99"/>
    </row>
    <row r="1845" spans="25:28" ht="24" customHeight="1">
      <c r="Y1845" s="98"/>
      <c r="Z1845" s="98"/>
      <c r="AA1845" s="98"/>
      <c r="AB1845" s="99"/>
    </row>
    <row r="1846" spans="25:28" ht="24" customHeight="1">
      <c r="Y1846" s="98"/>
      <c r="Z1846" s="98"/>
      <c r="AA1846" s="98"/>
      <c r="AB1846" s="99"/>
    </row>
    <row r="1847" spans="25:28" ht="24" customHeight="1">
      <c r="Y1847" s="98"/>
      <c r="Z1847" s="98"/>
      <c r="AA1847" s="98"/>
      <c r="AB1847" s="99"/>
    </row>
    <row r="1848" spans="25:28" ht="24" customHeight="1">
      <c r="Y1848" s="98"/>
      <c r="Z1848" s="98"/>
      <c r="AA1848" s="98"/>
      <c r="AB1848" s="99"/>
    </row>
    <row r="1849" spans="25:28" ht="24" customHeight="1">
      <c r="Y1849" s="98"/>
      <c r="Z1849" s="98"/>
      <c r="AA1849" s="98"/>
      <c r="AB1849" s="99"/>
    </row>
    <row r="1850" spans="25:28" ht="24" customHeight="1">
      <c r="Y1850" s="98"/>
      <c r="Z1850" s="98"/>
      <c r="AA1850" s="98"/>
      <c r="AB1850" s="99"/>
    </row>
    <row r="1851" spans="25:28" ht="24" customHeight="1">
      <c r="Y1851" s="98"/>
      <c r="Z1851" s="98"/>
      <c r="AA1851" s="98"/>
      <c r="AB1851" s="99"/>
    </row>
    <row r="1852" spans="25:28" ht="24" customHeight="1">
      <c r="Y1852" s="98"/>
      <c r="Z1852" s="98"/>
      <c r="AA1852" s="98"/>
      <c r="AB1852" s="99"/>
    </row>
    <row r="1853" spans="25:28" ht="24" customHeight="1">
      <c r="Y1853" s="98"/>
      <c r="Z1853" s="98"/>
      <c r="AA1853" s="98"/>
      <c r="AB1853" s="99"/>
    </row>
    <row r="1854" spans="25:28" ht="24" customHeight="1">
      <c r="Y1854" s="98"/>
      <c r="Z1854" s="98"/>
      <c r="AA1854" s="98"/>
      <c r="AB1854" s="99"/>
    </row>
    <row r="1855" spans="25:28" ht="24" customHeight="1">
      <c r="Y1855" s="98"/>
      <c r="Z1855" s="98"/>
      <c r="AA1855" s="98"/>
      <c r="AB1855" s="99"/>
    </row>
    <row r="1856" spans="25:28" ht="24" customHeight="1">
      <c r="Y1856" s="98"/>
      <c r="Z1856" s="98"/>
      <c r="AA1856" s="98"/>
      <c r="AB1856" s="99"/>
    </row>
    <row r="1857" spans="25:28" ht="24" customHeight="1">
      <c r="Y1857" s="98"/>
      <c r="Z1857" s="98"/>
      <c r="AA1857" s="98"/>
      <c r="AB1857" s="99"/>
    </row>
    <row r="1858" spans="25:28" ht="24" customHeight="1">
      <c r="Y1858" s="98"/>
      <c r="Z1858" s="98"/>
      <c r="AA1858" s="98"/>
      <c r="AB1858" s="99"/>
    </row>
    <row r="1859" spans="25:28" ht="24" customHeight="1">
      <c r="Y1859" s="98"/>
      <c r="Z1859" s="98"/>
      <c r="AA1859" s="98"/>
      <c r="AB1859" s="99"/>
    </row>
    <row r="1860" spans="25:28" ht="24" customHeight="1">
      <c r="Y1860" s="98"/>
      <c r="Z1860" s="98"/>
      <c r="AA1860" s="98"/>
      <c r="AB1860" s="99"/>
    </row>
    <row r="1861" spans="25:28" ht="24" customHeight="1">
      <c r="Y1861" s="98"/>
      <c r="Z1861" s="98"/>
      <c r="AA1861" s="98"/>
      <c r="AB1861" s="99"/>
    </row>
    <row r="1862" spans="25:28" ht="24" customHeight="1">
      <c r="Y1862" s="98"/>
      <c r="Z1862" s="98"/>
      <c r="AA1862" s="98"/>
      <c r="AB1862" s="99"/>
    </row>
    <row r="1863" spans="25:28" ht="24" customHeight="1">
      <c r="Y1863" s="98"/>
      <c r="Z1863" s="98"/>
      <c r="AA1863" s="98"/>
      <c r="AB1863" s="99"/>
    </row>
    <row r="1864" spans="25:28" ht="24" customHeight="1">
      <c r="Y1864" s="98"/>
      <c r="Z1864" s="98"/>
      <c r="AA1864" s="98"/>
      <c r="AB1864" s="99"/>
    </row>
    <row r="1865" spans="25:28" ht="24" customHeight="1">
      <c r="Y1865" s="98"/>
      <c r="Z1865" s="98"/>
      <c r="AA1865" s="98"/>
      <c r="AB1865" s="99"/>
    </row>
    <row r="1866" spans="25:28" ht="24" customHeight="1">
      <c r="Y1866" s="98"/>
      <c r="Z1866" s="98"/>
      <c r="AA1866" s="98"/>
      <c r="AB1866" s="99"/>
    </row>
    <row r="1867" spans="25:28" ht="24" customHeight="1">
      <c r="Y1867" s="98"/>
      <c r="Z1867" s="98"/>
      <c r="AA1867" s="98"/>
      <c r="AB1867" s="99"/>
    </row>
    <row r="1868" spans="25:28" ht="24" customHeight="1">
      <c r="Y1868" s="98"/>
      <c r="Z1868" s="98"/>
      <c r="AA1868" s="98"/>
      <c r="AB1868" s="99"/>
    </row>
    <row r="1869" spans="25:28" ht="24" customHeight="1">
      <c r="Y1869" s="98"/>
      <c r="Z1869" s="98"/>
      <c r="AA1869" s="98"/>
      <c r="AB1869" s="99"/>
    </row>
    <row r="1870" spans="25:28" ht="24" customHeight="1">
      <c r="Y1870" s="98"/>
      <c r="Z1870" s="98"/>
      <c r="AA1870" s="98"/>
      <c r="AB1870" s="99"/>
    </row>
    <row r="1871" spans="25:28" ht="24" customHeight="1">
      <c r="Y1871" s="98"/>
      <c r="Z1871" s="98"/>
      <c r="AA1871" s="98"/>
      <c r="AB1871" s="99"/>
    </row>
    <row r="1872" spans="25:28" ht="24" customHeight="1">
      <c r="Y1872" s="98"/>
      <c r="Z1872" s="98"/>
      <c r="AA1872" s="98"/>
      <c r="AB1872" s="99"/>
    </row>
    <row r="1873" spans="25:28" ht="24" customHeight="1">
      <c r="Y1873" s="98"/>
      <c r="Z1873" s="98"/>
      <c r="AA1873" s="98"/>
      <c r="AB1873" s="99"/>
    </row>
    <row r="1874" spans="25:28" ht="24" customHeight="1">
      <c r="Y1874" s="98"/>
      <c r="Z1874" s="98"/>
      <c r="AA1874" s="98"/>
      <c r="AB1874" s="99"/>
    </row>
    <row r="1875" spans="25:28" ht="24" customHeight="1">
      <c r="Y1875" s="98"/>
      <c r="Z1875" s="98"/>
      <c r="AA1875" s="98"/>
      <c r="AB1875" s="99"/>
    </row>
    <row r="1876" spans="25:28" ht="24" customHeight="1">
      <c r="Y1876" s="98"/>
      <c r="Z1876" s="98"/>
      <c r="AA1876" s="98"/>
      <c r="AB1876" s="99"/>
    </row>
    <row r="1877" spans="25:28" ht="24" customHeight="1">
      <c r="Y1877" s="98"/>
      <c r="Z1877" s="98"/>
      <c r="AA1877" s="98"/>
      <c r="AB1877" s="99"/>
    </row>
    <row r="1878" spans="25:28" ht="24" customHeight="1">
      <c r="Y1878" s="98"/>
      <c r="Z1878" s="98"/>
      <c r="AA1878" s="98"/>
      <c r="AB1878" s="99"/>
    </row>
    <row r="1879" spans="25:28" ht="24" customHeight="1">
      <c r="Y1879" s="98"/>
      <c r="Z1879" s="98"/>
      <c r="AA1879" s="98"/>
      <c r="AB1879" s="99"/>
    </row>
    <row r="1880" spans="25:28" ht="24" customHeight="1">
      <c r="Y1880" s="98"/>
      <c r="Z1880" s="98"/>
      <c r="AA1880" s="98"/>
      <c r="AB1880" s="99"/>
    </row>
    <row r="1881" spans="25:28" ht="24" customHeight="1">
      <c r="Y1881" s="98"/>
      <c r="Z1881" s="98"/>
      <c r="AA1881" s="98"/>
      <c r="AB1881" s="99"/>
    </row>
    <row r="1882" spans="25:28" ht="24" customHeight="1">
      <c r="Y1882" s="98"/>
      <c r="Z1882" s="98"/>
      <c r="AA1882" s="98"/>
      <c r="AB1882" s="99"/>
    </row>
    <row r="1883" spans="25:28" ht="24" customHeight="1">
      <c r="Y1883" s="98"/>
      <c r="Z1883" s="98"/>
      <c r="AA1883" s="98"/>
      <c r="AB1883" s="99"/>
    </row>
    <row r="1884" spans="25:28" ht="24" customHeight="1">
      <c r="Y1884" s="98"/>
      <c r="Z1884" s="98"/>
      <c r="AA1884" s="98"/>
      <c r="AB1884" s="99"/>
    </row>
    <row r="1885" spans="25:28" ht="24" customHeight="1">
      <c r="Y1885" s="98"/>
      <c r="Z1885" s="98"/>
      <c r="AA1885" s="98"/>
      <c r="AB1885" s="99"/>
    </row>
    <row r="1886" spans="25:28" ht="24" customHeight="1">
      <c r="Y1886" s="98"/>
      <c r="Z1886" s="98"/>
      <c r="AA1886" s="98"/>
      <c r="AB1886" s="99"/>
    </row>
    <row r="1887" spans="25:28" ht="24" customHeight="1">
      <c r="Y1887" s="98"/>
      <c r="Z1887" s="98"/>
      <c r="AA1887" s="98"/>
      <c r="AB1887" s="99"/>
    </row>
    <row r="1888" spans="25:28" ht="24" customHeight="1">
      <c r="Y1888" s="98"/>
      <c r="Z1888" s="98"/>
      <c r="AA1888" s="98"/>
      <c r="AB1888" s="99"/>
    </row>
    <row r="1889" spans="25:28" ht="24" customHeight="1">
      <c r="Y1889" s="98"/>
      <c r="Z1889" s="98"/>
      <c r="AA1889" s="98"/>
      <c r="AB1889" s="99"/>
    </row>
    <row r="1890" spans="25:28" ht="24" customHeight="1">
      <c r="Y1890" s="98"/>
      <c r="Z1890" s="98"/>
      <c r="AA1890" s="98"/>
      <c r="AB1890" s="99"/>
    </row>
    <row r="1891" spans="25:28" ht="24" customHeight="1">
      <c r="Y1891" s="98"/>
      <c r="Z1891" s="98"/>
      <c r="AA1891" s="98"/>
      <c r="AB1891" s="99"/>
    </row>
    <row r="1892" spans="25:28" ht="24" customHeight="1">
      <c r="Y1892" s="98"/>
      <c r="Z1892" s="98"/>
      <c r="AA1892" s="98"/>
      <c r="AB1892" s="99"/>
    </row>
    <row r="1893" spans="25:28" ht="24" customHeight="1">
      <c r="Y1893" s="98"/>
      <c r="Z1893" s="98"/>
      <c r="AA1893" s="98"/>
      <c r="AB1893" s="99"/>
    </row>
    <row r="1894" spans="25:28" ht="24" customHeight="1">
      <c r="Y1894" s="98"/>
      <c r="Z1894" s="98"/>
      <c r="AA1894" s="98"/>
      <c r="AB1894" s="99"/>
    </row>
    <row r="1895" spans="25:28" ht="24" customHeight="1">
      <c r="Y1895" s="98"/>
      <c r="Z1895" s="98"/>
      <c r="AA1895" s="98"/>
      <c r="AB1895" s="99"/>
    </row>
    <row r="1896" spans="25:28" ht="24" customHeight="1">
      <c r="Y1896" s="98"/>
      <c r="Z1896" s="98"/>
      <c r="AA1896" s="98"/>
      <c r="AB1896" s="99"/>
    </row>
    <row r="1897" spans="25:28" ht="24" customHeight="1">
      <c r="Y1897" s="98"/>
      <c r="Z1897" s="98"/>
      <c r="AA1897" s="98"/>
      <c r="AB1897" s="99"/>
    </row>
    <row r="1898" spans="25:28" ht="24" customHeight="1">
      <c r="Y1898" s="98"/>
      <c r="Z1898" s="98"/>
      <c r="AA1898" s="98"/>
      <c r="AB1898" s="99"/>
    </row>
    <row r="1899" spans="25:28" ht="24" customHeight="1">
      <c r="Y1899" s="98"/>
      <c r="Z1899" s="98"/>
      <c r="AA1899" s="98"/>
      <c r="AB1899" s="99"/>
    </row>
    <row r="1900" spans="25:28" ht="24" customHeight="1">
      <c r="Y1900" s="98"/>
      <c r="Z1900" s="98"/>
      <c r="AA1900" s="98"/>
      <c r="AB1900" s="99"/>
    </row>
    <row r="1901" spans="25:28" ht="24" customHeight="1">
      <c r="Y1901" s="98"/>
      <c r="Z1901" s="98"/>
      <c r="AA1901" s="98"/>
      <c r="AB1901" s="99"/>
    </row>
    <row r="1902" spans="25:28" ht="24" customHeight="1">
      <c r="Y1902" s="98"/>
      <c r="Z1902" s="98"/>
      <c r="AA1902" s="98"/>
      <c r="AB1902" s="99"/>
    </row>
    <row r="1903" spans="25:28" ht="24" customHeight="1">
      <c r="Y1903" s="98"/>
      <c r="Z1903" s="98"/>
      <c r="AA1903" s="98"/>
      <c r="AB1903" s="99"/>
    </row>
    <row r="1904" spans="25:28" ht="24" customHeight="1">
      <c r="Y1904" s="98"/>
      <c r="Z1904" s="98"/>
      <c r="AA1904" s="98"/>
      <c r="AB1904" s="99"/>
    </row>
    <row r="1905" spans="25:28" ht="24" customHeight="1">
      <c r="Y1905" s="98"/>
      <c r="Z1905" s="98"/>
      <c r="AA1905" s="98"/>
      <c r="AB1905" s="99"/>
    </row>
    <row r="1906" spans="25:28" ht="24" customHeight="1">
      <c r="Y1906" s="98"/>
      <c r="Z1906" s="98"/>
      <c r="AA1906" s="98"/>
      <c r="AB1906" s="99"/>
    </row>
    <row r="1907" spans="25:28" ht="24" customHeight="1">
      <c r="Y1907" s="98"/>
      <c r="Z1907" s="98"/>
      <c r="AA1907" s="98"/>
      <c r="AB1907" s="99"/>
    </row>
    <row r="1908" spans="25:28" ht="24" customHeight="1">
      <c r="Y1908" s="98"/>
      <c r="Z1908" s="98"/>
      <c r="AA1908" s="98"/>
      <c r="AB1908" s="99"/>
    </row>
    <row r="1909" spans="25:28" ht="24" customHeight="1">
      <c r="Y1909" s="98"/>
      <c r="Z1909" s="98"/>
      <c r="AA1909" s="98"/>
      <c r="AB1909" s="99"/>
    </row>
    <row r="1910" spans="25:28" ht="24" customHeight="1">
      <c r="Y1910" s="98"/>
      <c r="Z1910" s="98"/>
      <c r="AA1910" s="98"/>
      <c r="AB1910" s="99"/>
    </row>
    <row r="1911" spans="25:28" ht="24" customHeight="1">
      <c r="Y1911" s="98"/>
      <c r="Z1911" s="98"/>
      <c r="AA1911" s="98"/>
      <c r="AB1911" s="99"/>
    </row>
    <row r="1912" spans="25:28" ht="24" customHeight="1">
      <c r="Y1912" s="98"/>
      <c r="Z1912" s="98"/>
      <c r="AA1912" s="98"/>
      <c r="AB1912" s="99"/>
    </row>
    <row r="1913" spans="25:28" ht="24" customHeight="1">
      <c r="Y1913" s="98"/>
      <c r="Z1913" s="98"/>
      <c r="AA1913" s="98"/>
      <c r="AB1913" s="99"/>
    </row>
    <row r="1914" spans="25:28" ht="24" customHeight="1">
      <c r="Y1914" s="98"/>
      <c r="Z1914" s="98"/>
      <c r="AA1914" s="98"/>
      <c r="AB1914" s="99"/>
    </row>
    <row r="1915" spans="25:28" ht="24" customHeight="1">
      <c r="Y1915" s="98"/>
      <c r="Z1915" s="98"/>
      <c r="AA1915" s="98"/>
      <c r="AB1915" s="99"/>
    </row>
    <row r="1916" spans="25:28" ht="24" customHeight="1">
      <c r="Y1916" s="98"/>
      <c r="Z1916" s="98"/>
      <c r="AA1916" s="98"/>
      <c r="AB1916" s="99"/>
    </row>
    <row r="1917" spans="25:28" ht="24" customHeight="1">
      <c r="Y1917" s="98"/>
      <c r="Z1917" s="98"/>
      <c r="AA1917" s="98"/>
      <c r="AB1917" s="99"/>
    </row>
    <row r="1918" spans="25:28" ht="24" customHeight="1">
      <c r="Y1918" s="98"/>
      <c r="Z1918" s="98"/>
      <c r="AA1918" s="98"/>
      <c r="AB1918" s="99"/>
    </row>
    <row r="1919" spans="25:28" ht="24" customHeight="1">
      <c r="Y1919" s="98"/>
      <c r="Z1919" s="98"/>
      <c r="AA1919" s="98"/>
      <c r="AB1919" s="99"/>
    </row>
    <row r="1920" spans="25:28" ht="24" customHeight="1">
      <c r="Y1920" s="98"/>
      <c r="Z1920" s="98"/>
      <c r="AA1920" s="98"/>
      <c r="AB1920" s="99"/>
    </row>
    <row r="1921" spans="25:28" ht="24" customHeight="1">
      <c r="Y1921" s="98"/>
      <c r="Z1921" s="98"/>
      <c r="AA1921" s="98"/>
      <c r="AB1921" s="99"/>
    </row>
    <row r="1922" spans="25:28" ht="24" customHeight="1">
      <c r="Y1922" s="98"/>
      <c r="Z1922" s="98"/>
      <c r="AA1922" s="98"/>
      <c r="AB1922" s="99"/>
    </row>
    <row r="1923" spans="25:28" ht="24" customHeight="1">
      <c r="Y1923" s="98"/>
      <c r="Z1923" s="98"/>
      <c r="AA1923" s="98"/>
      <c r="AB1923" s="99"/>
    </row>
    <row r="1924" spans="25:28" ht="24" customHeight="1">
      <c r="Y1924" s="98"/>
      <c r="Z1924" s="98"/>
      <c r="AA1924" s="98"/>
      <c r="AB1924" s="99"/>
    </row>
    <row r="1925" spans="25:28" ht="24" customHeight="1">
      <c r="Y1925" s="98"/>
      <c r="Z1925" s="98"/>
      <c r="AA1925" s="98"/>
      <c r="AB1925" s="99"/>
    </row>
    <row r="1926" spans="25:28" ht="24" customHeight="1">
      <c r="Y1926" s="98"/>
      <c r="Z1926" s="98"/>
      <c r="AA1926" s="98"/>
      <c r="AB1926" s="99"/>
    </row>
    <row r="1927" spans="25:28" ht="24" customHeight="1">
      <c r="Y1927" s="98"/>
      <c r="Z1927" s="98"/>
      <c r="AA1927" s="98"/>
      <c r="AB1927" s="99"/>
    </row>
    <row r="1928" spans="25:28" ht="24" customHeight="1">
      <c r="Y1928" s="98"/>
      <c r="Z1928" s="98"/>
      <c r="AA1928" s="98"/>
      <c r="AB1928" s="99"/>
    </row>
    <row r="1929" spans="25:28" ht="24" customHeight="1">
      <c r="Y1929" s="98"/>
      <c r="Z1929" s="98"/>
      <c r="AA1929" s="98"/>
      <c r="AB1929" s="99"/>
    </row>
    <row r="1930" spans="25:28" ht="24" customHeight="1">
      <c r="Y1930" s="98"/>
      <c r="Z1930" s="98"/>
      <c r="AA1930" s="98"/>
      <c r="AB1930" s="99"/>
    </row>
    <row r="1931" spans="25:28" ht="24" customHeight="1">
      <c r="Y1931" s="98"/>
      <c r="Z1931" s="98"/>
      <c r="AA1931" s="98"/>
      <c r="AB1931" s="99"/>
    </row>
    <row r="1932" spans="25:28" ht="24" customHeight="1">
      <c r="Y1932" s="98"/>
      <c r="Z1932" s="98"/>
      <c r="AA1932" s="98"/>
      <c r="AB1932" s="99"/>
    </row>
    <row r="1933" spans="25:28" ht="24" customHeight="1">
      <c r="Y1933" s="98"/>
      <c r="Z1933" s="98"/>
      <c r="AA1933" s="98"/>
      <c r="AB1933" s="99"/>
    </row>
    <row r="1934" spans="25:28" ht="24" customHeight="1">
      <c r="Y1934" s="98"/>
      <c r="Z1934" s="98"/>
      <c r="AA1934" s="98"/>
      <c r="AB1934" s="99"/>
    </row>
    <row r="1935" spans="25:28" ht="24" customHeight="1">
      <c r="Y1935" s="98"/>
      <c r="Z1935" s="98"/>
      <c r="AA1935" s="98"/>
      <c r="AB1935" s="99"/>
    </row>
    <row r="1936" spans="25:28" ht="24" customHeight="1">
      <c r="Y1936" s="98"/>
      <c r="Z1936" s="98"/>
      <c r="AA1936" s="98"/>
      <c r="AB1936" s="99"/>
    </row>
    <row r="1937" spans="25:28" ht="24" customHeight="1">
      <c r="Y1937" s="98"/>
      <c r="Z1937" s="98"/>
      <c r="AA1937" s="98"/>
      <c r="AB1937" s="99"/>
    </row>
    <row r="1938" spans="25:28" ht="24" customHeight="1">
      <c r="Y1938" s="98"/>
      <c r="Z1938" s="98"/>
      <c r="AA1938" s="98"/>
      <c r="AB1938" s="99"/>
    </row>
    <row r="1939" spans="25:28" ht="24" customHeight="1">
      <c r="Y1939" s="98"/>
      <c r="Z1939" s="98"/>
      <c r="AA1939" s="98"/>
      <c r="AB1939" s="99"/>
    </row>
    <row r="1940" spans="25:28" ht="24" customHeight="1">
      <c r="Y1940" s="98"/>
      <c r="Z1940" s="98"/>
      <c r="AA1940" s="98"/>
      <c r="AB1940" s="99"/>
    </row>
    <row r="1941" spans="25:28" ht="24" customHeight="1">
      <c r="Y1941" s="98"/>
      <c r="Z1941" s="98"/>
      <c r="AA1941" s="98"/>
      <c r="AB1941" s="99"/>
    </row>
    <row r="1942" spans="25:28" ht="24" customHeight="1">
      <c r="Y1942" s="98"/>
      <c r="Z1942" s="98"/>
      <c r="AA1942" s="98"/>
      <c r="AB1942" s="99"/>
    </row>
    <row r="1943" spans="25:28" ht="24" customHeight="1">
      <c r="Y1943" s="98"/>
      <c r="Z1943" s="98"/>
      <c r="AA1943" s="98"/>
      <c r="AB1943" s="99"/>
    </row>
    <row r="1944" spans="25:28" ht="24" customHeight="1">
      <c r="Y1944" s="98"/>
      <c r="Z1944" s="98"/>
      <c r="AA1944" s="98"/>
      <c r="AB1944" s="99"/>
    </row>
    <row r="1945" spans="25:28" ht="24" customHeight="1">
      <c r="Y1945" s="98"/>
      <c r="Z1945" s="98"/>
      <c r="AA1945" s="98"/>
      <c r="AB1945" s="99"/>
    </row>
    <row r="1946" spans="25:28" ht="24" customHeight="1">
      <c r="Y1946" s="98"/>
      <c r="Z1946" s="98"/>
      <c r="AA1946" s="98"/>
      <c r="AB1946" s="99"/>
    </row>
    <row r="1947" spans="25:28" ht="24" customHeight="1">
      <c r="Y1947" s="98"/>
      <c r="Z1947" s="98"/>
      <c r="AA1947" s="98"/>
      <c r="AB1947" s="99"/>
    </row>
    <row r="1948" spans="25:28" ht="24" customHeight="1">
      <c r="Y1948" s="98"/>
      <c r="Z1948" s="98"/>
      <c r="AA1948" s="98"/>
      <c r="AB1948" s="99"/>
    </row>
    <row r="1949" spans="25:28" ht="24" customHeight="1">
      <c r="Y1949" s="98"/>
      <c r="Z1949" s="98"/>
      <c r="AA1949" s="98"/>
      <c r="AB1949" s="99"/>
    </row>
    <row r="1950" spans="25:28" ht="24" customHeight="1">
      <c r="Y1950" s="98"/>
      <c r="Z1950" s="98"/>
      <c r="AA1950" s="98"/>
      <c r="AB1950" s="99"/>
    </row>
    <row r="1951" spans="25:28" ht="24" customHeight="1">
      <c r="Y1951" s="98"/>
      <c r="Z1951" s="98"/>
      <c r="AA1951" s="98"/>
      <c r="AB1951" s="99"/>
    </row>
    <row r="1952" spans="25:28" ht="24" customHeight="1">
      <c r="Y1952" s="98"/>
      <c r="Z1952" s="98"/>
      <c r="AA1952" s="98"/>
      <c r="AB1952" s="99"/>
    </row>
    <row r="1953" spans="25:28" ht="24" customHeight="1">
      <c r="Y1953" s="98"/>
      <c r="Z1953" s="98"/>
      <c r="AA1953" s="98"/>
      <c r="AB1953" s="99"/>
    </row>
    <row r="1954" spans="25:28" ht="24" customHeight="1">
      <c r="Y1954" s="98"/>
      <c r="Z1954" s="98"/>
      <c r="AA1954" s="98"/>
      <c r="AB1954" s="99"/>
    </row>
    <row r="1955" spans="25:28" ht="24" customHeight="1">
      <c r="Y1955" s="98"/>
      <c r="Z1955" s="98"/>
      <c r="AA1955" s="98"/>
      <c r="AB1955" s="99"/>
    </row>
    <row r="1956" spans="25:28" ht="24" customHeight="1">
      <c r="Y1956" s="98"/>
      <c r="Z1956" s="98"/>
      <c r="AA1956" s="98"/>
      <c r="AB1956" s="99"/>
    </row>
    <row r="1957" spans="25:28" ht="24" customHeight="1">
      <c r="Y1957" s="98"/>
      <c r="Z1957" s="98"/>
      <c r="AA1957" s="98"/>
      <c r="AB1957" s="99"/>
    </row>
    <row r="1958" spans="25:28" ht="24" customHeight="1">
      <c r="Y1958" s="98"/>
      <c r="Z1958" s="98"/>
      <c r="AA1958" s="98"/>
      <c r="AB1958" s="99"/>
    </row>
    <row r="1959" spans="25:28" ht="24" customHeight="1">
      <c r="Y1959" s="98"/>
      <c r="Z1959" s="98"/>
      <c r="AA1959" s="98"/>
      <c r="AB1959" s="99"/>
    </row>
    <row r="1960" spans="25:28" ht="24" customHeight="1">
      <c r="Y1960" s="98"/>
      <c r="Z1960" s="98"/>
      <c r="AA1960" s="98"/>
      <c r="AB1960" s="99"/>
    </row>
    <row r="1961" spans="25:28" ht="24" customHeight="1">
      <c r="Y1961" s="98"/>
      <c r="Z1961" s="98"/>
      <c r="AA1961" s="98"/>
      <c r="AB1961" s="99"/>
    </row>
    <row r="1962" spans="25:28" ht="24" customHeight="1">
      <c r="Y1962" s="98"/>
      <c r="Z1962" s="98"/>
      <c r="AA1962" s="98"/>
      <c r="AB1962" s="99"/>
    </row>
    <row r="1963" spans="25:28" ht="24" customHeight="1">
      <c r="Y1963" s="98"/>
      <c r="Z1963" s="98"/>
      <c r="AA1963" s="98"/>
      <c r="AB1963" s="99"/>
    </row>
    <row r="1964" spans="25:28" ht="24" customHeight="1">
      <c r="Y1964" s="98"/>
      <c r="Z1964" s="98"/>
      <c r="AA1964" s="98"/>
      <c r="AB1964" s="99"/>
    </row>
    <row r="1965" spans="25:28" ht="24" customHeight="1">
      <c r="Y1965" s="98"/>
      <c r="Z1965" s="98"/>
      <c r="AA1965" s="98"/>
      <c r="AB1965" s="99"/>
    </row>
    <row r="1966" spans="25:28" ht="24" customHeight="1">
      <c r="Y1966" s="98"/>
      <c r="Z1966" s="98"/>
      <c r="AA1966" s="98"/>
      <c r="AB1966" s="99"/>
    </row>
    <row r="1967" spans="25:28" ht="24" customHeight="1">
      <c r="Y1967" s="98"/>
      <c r="Z1967" s="98"/>
      <c r="AA1967" s="98"/>
      <c r="AB1967" s="99"/>
    </row>
    <row r="1968" spans="25:28" ht="24" customHeight="1">
      <c r="Y1968" s="98"/>
      <c r="Z1968" s="98"/>
      <c r="AA1968" s="98"/>
      <c r="AB1968" s="99"/>
    </row>
    <row r="1969" spans="25:28" ht="24" customHeight="1">
      <c r="Y1969" s="98"/>
      <c r="Z1969" s="98"/>
      <c r="AA1969" s="98"/>
      <c r="AB1969" s="99"/>
    </row>
    <row r="1970" spans="25:28" ht="24" customHeight="1">
      <c r="Y1970" s="98"/>
      <c r="Z1970" s="98"/>
      <c r="AA1970" s="98"/>
      <c r="AB1970" s="99"/>
    </row>
    <row r="1971" spans="25:28" ht="24" customHeight="1">
      <c r="Y1971" s="98"/>
      <c r="Z1971" s="98"/>
      <c r="AA1971" s="98"/>
      <c r="AB1971" s="99"/>
    </row>
    <row r="1972" spans="25:28" ht="24" customHeight="1">
      <c r="Y1972" s="98"/>
      <c r="Z1972" s="98"/>
      <c r="AA1972" s="98"/>
      <c r="AB1972" s="99"/>
    </row>
    <row r="1973" spans="25:28" ht="24" customHeight="1">
      <c r="Y1973" s="98"/>
      <c r="Z1973" s="98"/>
      <c r="AA1973" s="98"/>
      <c r="AB1973" s="99"/>
    </row>
    <row r="1974" spans="25:28" ht="24" customHeight="1">
      <c r="Y1974" s="98"/>
      <c r="Z1974" s="98"/>
      <c r="AA1974" s="98"/>
      <c r="AB1974" s="99"/>
    </row>
    <row r="1975" spans="25:28" ht="24" customHeight="1">
      <c r="Y1975" s="98"/>
      <c r="Z1975" s="98"/>
      <c r="AA1975" s="98"/>
      <c r="AB1975" s="99"/>
    </row>
    <row r="1976" spans="25:28" ht="24" customHeight="1">
      <c r="Y1976" s="98"/>
      <c r="Z1976" s="98"/>
      <c r="AA1976" s="98"/>
      <c r="AB1976" s="99"/>
    </row>
    <row r="1977" spans="25:28" ht="24" customHeight="1">
      <c r="Y1977" s="98"/>
      <c r="Z1977" s="98"/>
      <c r="AA1977" s="98"/>
      <c r="AB1977" s="99"/>
    </row>
    <row r="1978" spans="25:28" ht="24" customHeight="1">
      <c r="Y1978" s="98"/>
      <c r="Z1978" s="98"/>
      <c r="AA1978" s="98"/>
      <c r="AB1978" s="99"/>
    </row>
    <row r="1979" spans="25:28" ht="24" customHeight="1">
      <c r="Y1979" s="98"/>
      <c r="Z1979" s="98"/>
      <c r="AA1979" s="98"/>
      <c r="AB1979" s="99"/>
    </row>
    <row r="1980" spans="25:28" ht="24" customHeight="1">
      <c r="Y1980" s="98"/>
      <c r="Z1980" s="98"/>
      <c r="AA1980" s="98"/>
      <c r="AB1980" s="99"/>
    </row>
    <row r="1981" spans="25:28" ht="24" customHeight="1">
      <c r="Y1981" s="98"/>
      <c r="Z1981" s="98"/>
      <c r="AA1981" s="98"/>
      <c r="AB1981" s="99"/>
    </row>
    <row r="1982" spans="25:28" ht="24" customHeight="1">
      <c r="Y1982" s="98"/>
      <c r="Z1982" s="98"/>
      <c r="AA1982" s="98"/>
      <c r="AB1982" s="99"/>
    </row>
    <row r="1983" spans="25:28" ht="24" customHeight="1">
      <c r="Y1983" s="98"/>
      <c r="Z1983" s="98"/>
      <c r="AA1983" s="98"/>
      <c r="AB1983" s="99"/>
    </row>
    <row r="1984" spans="25:28" ht="24" customHeight="1">
      <c r="Y1984" s="98"/>
      <c r="Z1984" s="98"/>
      <c r="AA1984" s="98"/>
      <c r="AB1984" s="99"/>
    </row>
    <row r="1985" spans="25:28" ht="24" customHeight="1">
      <c r="Y1985" s="98"/>
      <c r="Z1985" s="98"/>
      <c r="AA1985" s="98"/>
      <c r="AB1985" s="99"/>
    </row>
    <row r="1986" spans="25:28" ht="24" customHeight="1">
      <c r="Y1986" s="98"/>
      <c r="Z1986" s="98"/>
      <c r="AA1986" s="98"/>
      <c r="AB1986" s="99"/>
    </row>
    <row r="1987" spans="25:28" ht="24" customHeight="1">
      <c r="Y1987" s="98"/>
      <c r="Z1987" s="98"/>
      <c r="AA1987" s="98"/>
      <c r="AB1987" s="99"/>
    </row>
    <row r="1988" spans="25:28" ht="24" customHeight="1">
      <c r="Y1988" s="98"/>
      <c r="Z1988" s="98"/>
      <c r="AA1988" s="98"/>
      <c r="AB1988" s="99"/>
    </row>
    <row r="1989" spans="25:28" ht="24" customHeight="1">
      <c r="Y1989" s="98"/>
      <c r="Z1989" s="98"/>
      <c r="AA1989" s="98"/>
      <c r="AB1989" s="99"/>
    </row>
    <row r="1990" spans="25:28" ht="24" customHeight="1">
      <c r="Y1990" s="98"/>
      <c r="Z1990" s="98"/>
      <c r="AA1990" s="98"/>
      <c r="AB1990" s="99"/>
    </row>
    <row r="1991" spans="25:28" ht="24" customHeight="1">
      <c r="Y1991" s="98"/>
      <c r="Z1991" s="98"/>
      <c r="AA1991" s="98"/>
      <c r="AB1991" s="99"/>
    </row>
    <row r="1992" spans="25:28" ht="24" customHeight="1">
      <c r="Y1992" s="98"/>
      <c r="Z1992" s="98"/>
      <c r="AA1992" s="98"/>
      <c r="AB1992" s="99"/>
    </row>
    <row r="1993" spans="25:28" ht="24" customHeight="1">
      <c r="Y1993" s="98"/>
      <c r="Z1993" s="98"/>
      <c r="AA1993" s="98"/>
      <c r="AB1993" s="99"/>
    </row>
    <row r="1994" spans="25:28" ht="24" customHeight="1">
      <c r="Y1994" s="98"/>
      <c r="Z1994" s="98"/>
      <c r="AA1994" s="98"/>
      <c r="AB1994" s="99"/>
    </row>
    <row r="1995" spans="25:28" ht="24" customHeight="1">
      <c r="Y1995" s="98"/>
      <c r="Z1995" s="98"/>
      <c r="AA1995" s="98"/>
      <c r="AB1995" s="99"/>
    </row>
    <row r="1996" spans="25:28" ht="24" customHeight="1">
      <c r="Y1996" s="98"/>
      <c r="Z1996" s="98"/>
      <c r="AA1996" s="98"/>
      <c r="AB1996" s="99"/>
    </row>
    <row r="1997" spans="25:28" ht="24" customHeight="1">
      <c r="Y1997" s="98"/>
      <c r="Z1997" s="98"/>
      <c r="AA1997" s="98"/>
      <c r="AB1997" s="99"/>
    </row>
    <row r="1998" spans="25:28" ht="24" customHeight="1">
      <c r="Y1998" s="98"/>
      <c r="Z1998" s="98"/>
      <c r="AA1998" s="98"/>
      <c r="AB1998" s="99"/>
    </row>
    <row r="1999" spans="25:28" ht="24" customHeight="1">
      <c r="Y1999" s="98"/>
      <c r="Z1999" s="98"/>
      <c r="AA1999" s="98"/>
      <c r="AB1999" s="99"/>
    </row>
    <row r="2000" spans="25:28" ht="24" customHeight="1">
      <c r="Y2000" s="98"/>
      <c r="Z2000" s="98"/>
      <c r="AA2000" s="98"/>
      <c r="AB2000" s="99"/>
    </row>
    <row r="2001" spans="25:28" ht="24" customHeight="1">
      <c r="Y2001" s="98"/>
      <c r="Z2001" s="98"/>
      <c r="AA2001" s="98"/>
      <c r="AB2001" s="99"/>
    </row>
    <row r="2002" spans="25:28" ht="24" customHeight="1">
      <c r="Y2002" s="98"/>
      <c r="Z2002" s="98"/>
      <c r="AA2002" s="98"/>
      <c r="AB2002" s="99"/>
    </row>
    <row r="2003" spans="25:28" ht="24" customHeight="1">
      <c r="Y2003" s="98"/>
      <c r="Z2003" s="98"/>
      <c r="AA2003" s="98"/>
      <c r="AB2003" s="99"/>
    </row>
    <row r="2004" spans="25:28" ht="24" customHeight="1">
      <c r="Y2004" s="98"/>
      <c r="Z2004" s="98"/>
      <c r="AA2004" s="98"/>
      <c r="AB2004" s="99"/>
    </row>
    <row r="2005" spans="25:28" ht="24" customHeight="1">
      <c r="Y2005" s="98"/>
      <c r="Z2005" s="98"/>
      <c r="AA2005" s="98"/>
      <c r="AB2005" s="99"/>
    </row>
    <row r="2006" spans="25:28" ht="24" customHeight="1">
      <c r="Y2006" s="98"/>
      <c r="Z2006" s="98"/>
      <c r="AA2006" s="98"/>
      <c r="AB2006" s="99"/>
    </row>
    <row r="2007" spans="25:28" ht="24" customHeight="1">
      <c r="Y2007" s="98"/>
      <c r="Z2007" s="98"/>
      <c r="AA2007" s="98"/>
      <c r="AB2007" s="99"/>
    </row>
    <row r="2008" spans="25:28" ht="24" customHeight="1">
      <c r="Y2008" s="98"/>
      <c r="Z2008" s="98"/>
      <c r="AA2008" s="98"/>
      <c r="AB2008" s="99"/>
    </row>
    <row r="2009" spans="25:28" ht="24" customHeight="1">
      <c r="Y2009" s="98"/>
      <c r="Z2009" s="98"/>
      <c r="AA2009" s="98"/>
      <c r="AB2009" s="99"/>
    </row>
    <row r="2010" spans="25:28" ht="24" customHeight="1">
      <c r="Y2010" s="98"/>
      <c r="Z2010" s="98"/>
      <c r="AA2010" s="98"/>
      <c r="AB2010" s="99"/>
    </row>
    <row r="2011" spans="25:28" ht="24" customHeight="1">
      <c r="Y2011" s="98"/>
      <c r="Z2011" s="98"/>
      <c r="AA2011" s="98"/>
      <c r="AB2011" s="99"/>
    </row>
    <row r="2012" spans="25:28" ht="24" customHeight="1">
      <c r="Y2012" s="98"/>
      <c r="Z2012" s="98"/>
      <c r="AA2012" s="98"/>
      <c r="AB2012" s="99"/>
    </row>
    <row r="2013" spans="25:28" ht="24" customHeight="1">
      <c r="Y2013" s="98"/>
      <c r="Z2013" s="98"/>
      <c r="AA2013" s="98"/>
      <c r="AB2013" s="99"/>
    </row>
    <row r="2014" spans="25:28" ht="24" customHeight="1">
      <c r="Y2014" s="98"/>
      <c r="Z2014" s="98"/>
      <c r="AA2014" s="98"/>
      <c r="AB2014" s="99"/>
    </row>
    <row r="2015" spans="25:28" ht="24" customHeight="1">
      <c r="Y2015" s="98"/>
      <c r="Z2015" s="98"/>
      <c r="AA2015" s="98"/>
      <c r="AB2015" s="99"/>
    </row>
    <row r="2016" spans="25:28" ht="24" customHeight="1">
      <c r="Y2016" s="98"/>
      <c r="Z2016" s="98"/>
      <c r="AA2016" s="98"/>
      <c r="AB2016" s="99"/>
    </row>
    <row r="2017" spans="25:28" ht="24" customHeight="1">
      <c r="Y2017" s="98"/>
      <c r="Z2017" s="98"/>
      <c r="AA2017" s="98"/>
      <c r="AB2017" s="99"/>
    </row>
    <row r="2018" spans="25:28" ht="24" customHeight="1">
      <c r="Y2018" s="98"/>
      <c r="Z2018" s="98"/>
      <c r="AA2018" s="98"/>
      <c r="AB2018" s="99"/>
    </row>
    <row r="2019" spans="25:28" ht="24" customHeight="1">
      <c r="Y2019" s="98"/>
      <c r="Z2019" s="98"/>
      <c r="AA2019" s="98"/>
      <c r="AB2019" s="99"/>
    </row>
    <row r="2020" spans="25:28" ht="24" customHeight="1">
      <c r="Y2020" s="98"/>
      <c r="Z2020" s="98"/>
      <c r="AA2020" s="98"/>
      <c r="AB2020" s="99"/>
    </row>
    <row r="2021" spans="25:28" ht="24" customHeight="1">
      <c r="Y2021" s="98"/>
      <c r="Z2021" s="98"/>
      <c r="AA2021" s="98"/>
      <c r="AB2021" s="99"/>
    </row>
    <row r="2022" spans="25:28" ht="24" customHeight="1">
      <c r="Y2022" s="98"/>
      <c r="Z2022" s="98"/>
      <c r="AA2022" s="98"/>
      <c r="AB2022" s="99"/>
    </row>
    <row r="2023" spans="25:28" ht="24" customHeight="1">
      <c r="Y2023" s="98"/>
      <c r="Z2023" s="98"/>
      <c r="AA2023" s="98"/>
      <c r="AB2023" s="99"/>
    </row>
    <row r="2024" spans="25:28" ht="24" customHeight="1">
      <c r="Y2024" s="98"/>
      <c r="Z2024" s="98"/>
      <c r="AA2024" s="98"/>
      <c r="AB2024" s="99"/>
    </row>
    <row r="2025" spans="25:28" ht="24" customHeight="1">
      <c r="Y2025" s="98"/>
      <c r="Z2025" s="98"/>
      <c r="AA2025" s="98"/>
      <c r="AB2025" s="99"/>
    </row>
    <row r="2026" spans="25:28" ht="24" customHeight="1">
      <c r="Y2026" s="98"/>
      <c r="Z2026" s="98"/>
      <c r="AA2026" s="98"/>
      <c r="AB2026" s="99"/>
    </row>
    <row r="2027" spans="25:28" ht="24" customHeight="1">
      <c r="Y2027" s="98"/>
      <c r="Z2027" s="98"/>
      <c r="AA2027" s="98"/>
      <c r="AB2027" s="99"/>
    </row>
    <row r="2028" spans="25:28" ht="24" customHeight="1">
      <c r="Y2028" s="98"/>
      <c r="Z2028" s="98"/>
      <c r="AA2028" s="98"/>
      <c r="AB2028" s="99"/>
    </row>
    <row r="2029" spans="25:28" ht="24" customHeight="1">
      <c r="Y2029" s="98"/>
      <c r="Z2029" s="98"/>
      <c r="AA2029" s="98"/>
      <c r="AB2029" s="99"/>
    </row>
    <row r="2030" spans="25:28" ht="24" customHeight="1">
      <c r="Y2030" s="98"/>
      <c r="Z2030" s="98"/>
      <c r="AA2030" s="98"/>
      <c r="AB2030" s="99"/>
    </row>
    <row r="2031" spans="25:28" ht="24" customHeight="1">
      <c r="Y2031" s="98"/>
      <c r="Z2031" s="98"/>
      <c r="AA2031" s="98"/>
      <c r="AB2031" s="99"/>
    </row>
    <row r="2032" spans="25:28" ht="24" customHeight="1">
      <c r="Y2032" s="98"/>
      <c r="Z2032" s="98"/>
      <c r="AA2032" s="98"/>
      <c r="AB2032" s="99"/>
    </row>
    <row r="2033" spans="25:28" ht="24" customHeight="1">
      <c r="Y2033" s="98"/>
      <c r="Z2033" s="98"/>
      <c r="AA2033" s="98"/>
      <c r="AB2033" s="99"/>
    </row>
    <row r="2034" spans="25:28" ht="24" customHeight="1">
      <c r="Y2034" s="98"/>
      <c r="Z2034" s="98"/>
      <c r="AA2034" s="98"/>
      <c r="AB2034" s="99"/>
    </row>
    <row r="2035" spans="25:28" ht="24" customHeight="1">
      <c r="Y2035" s="98"/>
      <c r="Z2035" s="98"/>
      <c r="AA2035" s="98"/>
      <c r="AB2035" s="99"/>
    </row>
    <row r="2036" spans="25:28" ht="24" customHeight="1">
      <c r="Y2036" s="98"/>
      <c r="Z2036" s="98"/>
      <c r="AA2036" s="98"/>
      <c r="AB2036" s="99"/>
    </row>
    <row r="2037" spans="25:28" ht="24" customHeight="1">
      <c r="Y2037" s="98"/>
      <c r="Z2037" s="98"/>
      <c r="AA2037" s="98"/>
      <c r="AB2037" s="99"/>
    </row>
    <row r="2038" spans="25:28" ht="24" customHeight="1">
      <c r="Y2038" s="98"/>
      <c r="Z2038" s="98"/>
      <c r="AA2038" s="98"/>
      <c r="AB2038" s="99"/>
    </row>
    <row r="2039" spans="25:28" ht="24" customHeight="1">
      <c r="Y2039" s="98"/>
      <c r="Z2039" s="98"/>
      <c r="AA2039" s="98"/>
      <c r="AB2039" s="99"/>
    </row>
    <row r="2040" spans="25:28" ht="24" customHeight="1">
      <c r="Y2040" s="98"/>
      <c r="Z2040" s="98"/>
      <c r="AA2040" s="98"/>
      <c r="AB2040" s="99"/>
    </row>
    <row r="2041" spans="25:28" ht="24" customHeight="1">
      <c r="Y2041" s="98"/>
      <c r="Z2041" s="98"/>
      <c r="AA2041" s="98"/>
      <c r="AB2041" s="99"/>
    </row>
    <row r="2042" spans="25:28" ht="24" customHeight="1">
      <c r="Y2042" s="98"/>
      <c r="Z2042" s="98"/>
      <c r="AA2042" s="98"/>
      <c r="AB2042" s="99"/>
    </row>
    <row r="2043" spans="25:28" ht="24" customHeight="1">
      <c r="Y2043" s="98"/>
      <c r="Z2043" s="98"/>
      <c r="AA2043" s="98"/>
      <c r="AB2043" s="99"/>
    </row>
    <row r="2044" spans="25:28" ht="24" customHeight="1">
      <c r="Y2044" s="98"/>
      <c r="Z2044" s="98"/>
      <c r="AA2044" s="98"/>
      <c r="AB2044" s="99"/>
    </row>
    <row r="2045" spans="25:28" ht="24" customHeight="1">
      <c r="Y2045" s="98"/>
      <c r="Z2045" s="98"/>
      <c r="AA2045" s="98"/>
      <c r="AB2045" s="99"/>
    </row>
    <row r="2046" spans="25:28" ht="24" customHeight="1">
      <c r="Y2046" s="98"/>
      <c r="Z2046" s="98"/>
      <c r="AA2046" s="98"/>
      <c r="AB2046" s="99"/>
    </row>
    <row r="2047" spans="25:28" ht="24" customHeight="1">
      <c r="Y2047" s="98"/>
      <c r="Z2047" s="98"/>
      <c r="AA2047" s="98"/>
      <c r="AB2047" s="99"/>
    </row>
    <row r="2048" spans="25:28" ht="24" customHeight="1">
      <c r="Y2048" s="98"/>
      <c r="Z2048" s="98"/>
      <c r="AA2048" s="98"/>
      <c r="AB2048" s="99"/>
    </row>
    <row r="2049" spans="25:28" ht="24" customHeight="1">
      <c r="Y2049" s="98"/>
      <c r="Z2049" s="98"/>
      <c r="AA2049" s="98"/>
      <c r="AB2049" s="99"/>
    </row>
    <row r="2050" spans="25:28" ht="24" customHeight="1">
      <c r="Y2050" s="98"/>
      <c r="Z2050" s="98"/>
      <c r="AA2050" s="98"/>
      <c r="AB2050" s="99"/>
    </row>
    <row r="2051" spans="25:28" ht="24" customHeight="1">
      <c r="Y2051" s="98"/>
      <c r="Z2051" s="98"/>
      <c r="AA2051" s="98"/>
      <c r="AB2051" s="99"/>
    </row>
    <row r="2052" spans="25:28" ht="24" customHeight="1">
      <c r="Y2052" s="98"/>
      <c r="Z2052" s="98"/>
      <c r="AA2052" s="98"/>
      <c r="AB2052" s="99"/>
    </row>
    <row r="2053" spans="25:28" ht="24" customHeight="1">
      <c r="Y2053" s="98"/>
      <c r="Z2053" s="98"/>
      <c r="AA2053" s="98"/>
      <c r="AB2053" s="99"/>
    </row>
    <row r="2054" spans="25:28" ht="24" customHeight="1">
      <c r="Y2054" s="98"/>
      <c r="Z2054" s="98"/>
      <c r="AA2054" s="98"/>
      <c r="AB2054" s="99"/>
    </row>
    <row r="2055" spans="25:28" ht="24" customHeight="1">
      <c r="Y2055" s="98"/>
      <c r="Z2055" s="98"/>
      <c r="AA2055" s="98"/>
      <c r="AB2055" s="99"/>
    </row>
    <row r="2056" spans="25:28" ht="24" customHeight="1">
      <c r="Y2056" s="98"/>
      <c r="Z2056" s="98"/>
      <c r="AA2056" s="98"/>
      <c r="AB2056" s="99"/>
    </row>
    <row r="2057" spans="25:28" ht="24" customHeight="1">
      <c r="Y2057" s="98"/>
      <c r="Z2057" s="98"/>
      <c r="AA2057" s="98"/>
      <c r="AB2057" s="99"/>
    </row>
    <row r="2058" spans="25:28" ht="24" customHeight="1">
      <c r="Y2058" s="98"/>
      <c r="Z2058" s="98"/>
      <c r="AA2058" s="98"/>
      <c r="AB2058" s="99"/>
    </row>
    <row r="2059" spans="25:28" ht="24" customHeight="1">
      <c r="Y2059" s="98"/>
      <c r="Z2059" s="98"/>
      <c r="AA2059" s="98"/>
      <c r="AB2059" s="99"/>
    </row>
    <row r="2060" spans="25:28" ht="24" customHeight="1">
      <c r="Y2060" s="98"/>
      <c r="Z2060" s="98"/>
      <c r="AA2060" s="98"/>
      <c r="AB2060" s="99"/>
    </row>
    <row r="2061" spans="25:28" ht="24" customHeight="1">
      <c r="Y2061" s="98"/>
      <c r="Z2061" s="98"/>
      <c r="AA2061" s="98"/>
      <c r="AB2061" s="99"/>
    </row>
    <row r="2062" spans="25:28" ht="24" customHeight="1">
      <c r="Y2062" s="98"/>
      <c r="Z2062" s="98"/>
      <c r="AA2062" s="98"/>
      <c r="AB2062" s="99"/>
    </row>
    <row r="2063" spans="25:28" ht="24" customHeight="1">
      <c r="Y2063" s="98"/>
      <c r="Z2063" s="98"/>
      <c r="AA2063" s="98"/>
      <c r="AB2063" s="99"/>
    </row>
    <row r="2064" spans="25:28" ht="24" customHeight="1">
      <c r="Y2064" s="98"/>
      <c r="Z2064" s="98"/>
      <c r="AA2064" s="98"/>
      <c r="AB2064" s="99"/>
    </row>
    <row r="2065" spans="25:28" ht="24" customHeight="1">
      <c r="Y2065" s="98"/>
      <c r="Z2065" s="98"/>
      <c r="AA2065" s="98"/>
      <c r="AB2065" s="99"/>
    </row>
    <row r="2066" spans="25:28" ht="24" customHeight="1">
      <c r="Y2066" s="98"/>
      <c r="Z2066" s="98"/>
      <c r="AA2066" s="98"/>
      <c r="AB2066" s="99"/>
    </row>
    <row r="2067" spans="25:28" ht="24" customHeight="1">
      <c r="Y2067" s="98"/>
      <c r="Z2067" s="98"/>
      <c r="AA2067" s="98"/>
      <c r="AB2067" s="99"/>
    </row>
    <row r="2068" spans="25:28" ht="24" customHeight="1">
      <c r="Y2068" s="98"/>
      <c r="Z2068" s="98"/>
      <c r="AA2068" s="98"/>
      <c r="AB2068" s="99"/>
    </row>
    <row r="2069" spans="25:28" ht="24" customHeight="1">
      <c r="Y2069" s="98"/>
      <c r="Z2069" s="98"/>
      <c r="AA2069" s="98"/>
      <c r="AB2069" s="99"/>
    </row>
    <row r="2070" spans="25:28" ht="24" customHeight="1">
      <c r="Y2070" s="98"/>
      <c r="Z2070" s="98"/>
      <c r="AA2070" s="98"/>
      <c r="AB2070" s="99"/>
    </row>
    <row r="2071" spans="25:28" ht="24" customHeight="1">
      <c r="Y2071" s="98"/>
      <c r="Z2071" s="98"/>
      <c r="AA2071" s="98"/>
      <c r="AB2071" s="99"/>
    </row>
    <row r="2072" spans="25:28" ht="24" customHeight="1">
      <c r="Y2072" s="98"/>
      <c r="Z2072" s="98"/>
      <c r="AA2072" s="98"/>
      <c r="AB2072" s="99"/>
    </row>
    <row r="2073" spans="25:28" ht="24" customHeight="1">
      <c r="Y2073" s="98"/>
      <c r="Z2073" s="98"/>
      <c r="AA2073" s="98"/>
      <c r="AB2073" s="99"/>
    </row>
    <row r="2074" spans="25:28" ht="24" customHeight="1">
      <c r="Y2074" s="98"/>
      <c r="Z2074" s="98"/>
      <c r="AA2074" s="98"/>
      <c r="AB2074" s="99"/>
    </row>
    <row r="2075" spans="25:28" ht="24" customHeight="1">
      <c r="Y2075" s="98"/>
      <c r="Z2075" s="98"/>
      <c r="AA2075" s="98"/>
      <c r="AB2075" s="99"/>
    </row>
    <row r="2076" spans="25:28" ht="24" customHeight="1">
      <c r="Y2076" s="98"/>
      <c r="Z2076" s="98"/>
      <c r="AA2076" s="98"/>
      <c r="AB2076" s="99"/>
    </row>
    <row r="2077" spans="25:28" ht="24" customHeight="1">
      <c r="Y2077" s="98"/>
      <c r="Z2077" s="98"/>
      <c r="AA2077" s="98"/>
      <c r="AB2077" s="99"/>
    </row>
    <row r="2078" spans="25:28" ht="24" customHeight="1">
      <c r="Y2078" s="98"/>
      <c r="Z2078" s="98"/>
      <c r="AA2078" s="98"/>
      <c r="AB2078" s="99"/>
    </row>
    <row r="2079" spans="25:28" ht="24" customHeight="1">
      <c r="Y2079" s="98"/>
      <c r="Z2079" s="98"/>
      <c r="AA2079" s="98"/>
      <c r="AB2079" s="99"/>
    </row>
    <row r="2080" spans="25:28" ht="24" customHeight="1">
      <c r="Y2080" s="98"/>
      <c r="Z2080" s="98"/>
      <c r="AA2080" s="98"/>
      <c r="AB2080" s="99"/>
    </row>
    <row r="2081" spans="25:28" ht="24" customHeight="1">
      <c r="Y2081" s="98"/>
      <c r="Z2081" s="98"/>
      <c r="AA2081" s="98"/>
      <c r="AB2081" s="99"/>
    </row>
    <row r="2082" spans="25:28" ht="24" customHeight="1">
      <c r="Y2082" s="98"/>
      <c r="Z2082" s="98"/>
      <c r="AA2082" s="98"/>
      <c r="AB2082" s="99"/>
    </row>
    <row r="2083" spans="25:28" ht="24" customHeight="1">
      <c r="Y2083" s="98"/>
      <c r="Z2083" s="98"/>
      <c r="AA2083" s="98"/>
      <c r="AB2083" s="99"/>
    </row>
    <row r="2084" spans="25:28" ht="24" customHeight="1">
      <c r="Y2084" s="98"/>
      <c r="Z2084" s="98"/>
      <c r="AA2084" s="98"/>
      <c r="AB2084" s="99"/>
    </row>
    <row r="2085" spans="25:28" ht="24" customHeight="1">
      <c r="Y2085" s="98"/>
      <c r="Z2085" s="98"/>
      <c r="AA2085" s="98"/>
      <c r="AB2085" s="99"/>
    </row>
    <row r="2086" spans="25:28" ht="24" customHeight="1">
      <c r="Y2086" s="98"/>
      <c r="Z2086" s="98"/>
      <c r="AA2086" s="98"/>
      <c r="AB2086" s="99"/>
    </row>
    <row r="2087" spans="25:28" ht="24" customHeight="1">
      <c r="Y2087" s="98"/>
      <c r="Z2087" s="98"/>
      <c r="AA2087" s="98"/>
      <c r="AB2087" s="99"/>
    </row>
    <row r="2088" spans="25:28" ht="24" customHeight="1">
      <c r="Y2088" s="98"/>
      <c r="Z2088" s="98"/>
      <c r="AA2088" s="98"/>
      <c r="AB2088" s="99"/>
    </row>
    <row r="2089" spans="25:28" ht="24" customHeight="1">
      <c r="Y2089" s="98"/>
      <c r="Z2089" s="98"/>
      <c r="AA2089" s="98"/>
      <c r="AB2089" s="99"/>
    </row>
    <row r="2090" spans="25:28" ht="24" customHeight="1">
      <c r="Y2090" s="98"/>
      <c r="Z2090" s="98"/>
      <c r="AA2090" s="98"/>
      <c r="AB2090" s="99"/>
    </row>
    <row r="2091" spans="25:28" ht="24" customHeight="1">
      <c r="Y2091" s="98"/>
      <c r="Z2091" s="98"/>
      <c r="AA2091" s="98"/>
      <c r="AB2091" s="99"/>
    </row>
    <row r="2092" spans="25:28" ht="24" customHeight="1">
      <c r="Y2092" s="98"/>
      <c r="Z2092" s="98"/>
      <c r="AA2092" s="98"/>
      <c r="AB2092" s="99"/>
    </row>
    <row r="2093" spans="25:28" ht="24" customHeight="1">
      <c r="Y2093" s="98"/>
      <c r="Z2093" s="98"/>
      <c r="AA2093" s="98"/>
      <c r="AB2093" s="99"/>
    </row>
    <row r="2094" spans="25:28" ht="24" customHeight="1">
      <c r="Y2094" s="98"/>
      <c r="Z2094" s="98"/>
      <c r="AA2094" s="98"/>
      <c r="AB2094" s="99"/>
    </row>
    <row r="2095" spans="25:28" ht="24" customHeight="1">
      <c r="Y2095" s="98"/>
      <c r="Z2095" s="98"/>
      <c r="AA2095" s="98"/>
      <c r="AB2095" s="99"/>
    </row>
    <row r="2096" spans="25:28" ht="24" customHeight="1">
      <c r="Y2096" s="98"/>
      <c r="Z2096" s="98"/>
      <c r="AA2096" s="98"/>
      <c r="AB2096" s="99"/>
    </row>
    <row r="2097" spans="25:28" ht="24" customHeight="1">
      <c r="Y2097" s="98"/>
      <c r="Z2097" s="98"/>
      <c r="AA2097" s="98"/>
      <c r="AB2097" s="99"/>
    </row>
    <row r="2098" spans="25:28" ht="24" customHeight="1">
      <c r="Y2098" s="98"/>
      <c r="Z2098" s="98"/>
      <c r="AA2098" s="98"/>
      <c r="AB2098" s="99"/>
    </row>
    <row r="2099" spans="25:28" ht="24" customHeight="1">
      <c r="Y2099" s="98"/>
      <c r="Z2099" s="98"/>
      <c r="AA2099" s="98"/>
      <c r="AB2099" s="99"/>
    </row>
    <row r="2100" spans="25:28" ht="24" customHeight="1">
      <c r="Y2100" s="98"/>
      <c r="Z2100" s="98"/>
      <c r="AA2100" s="98"/>
      <c r="AB2100" s="99"/>
    </row>
    <row r="2101" spans="25:28" ht="24" customHeight="1">
      <c r="Y2101" s="98"/>
      <c r="Z2101" s="98"/>
      <c r="AA2101" s="98"/>
      <c r="AB2101" s="99"/>
    </row>
    <row r="2102" spans="25:28" ht="24" customHeight="1">
      <c r="Y2102" s="98"/>
      <c r="Z2102" s="98"/>
      <c r="AA2102" s="98"/>
      <c r="AB2102" s="99"/>
    </row>
    <row r="2103" spans="25:28" ht="24" customHeight="1">
      <c r="Y2103" s="98"/>
      <c r="Z2103" s="98"/>
      <c r="AA2103" s="98"/>
      <c r="AB2103" s="99"/>
    </row>
    <row r="2104" spans="25:28" ht="24" customHeight="1">
      <c r="Y2104" s="98"/>
      <c r="Z2104" s="98"/>
      <c r="AA2104" s="98"/>
      <c r="AB2104" s="99"/>
    </row>
    <row r="2105" spans="25:28" ht="24" customHeight="1">
      <c r="Y2105" s="98"/>
      <c r="Z2105" s="98"/>
      <c r="AA2105" s="98"/>
      <c r="AB2105" s="99"/>
    </row>
    <row r="2106" spans="25:28" ht="24" customHeight="1">
      <c r="Y2106" s="98"/>
      <c r="Z2106" s="98"/>
      <c r="AA2106" s="98"/>
      <c r="AB2106" s="99"/>
    </row>
    <row r="2107" spans="25:28" ht="24" customHeight="1">
      <c r="Y2107" s="98"/>
      <c r="Z2107" s="98"/>
      <c r="AA2107" s="98"/>
      <c r="AB2107" s="99"/>
    </row>
    <row r="2108" spans="25:28" ht="24" customHeight="1">
      <c r="Y2108" s="98"/>
      <c r="Z2108" s="98"/>
      <c r="AA2108" s="98"/>
      <c r="AB2108" s="99"/>
    </row>
    <row r="2109" spans="25:28" ht="24" customHeight="1">
      <c r="Y2109" s="98"/>
      <c r="Z2109" s="98"/>
      <c r="AA2109" s="98"/>
      <c r="AB2109" s="99"/>
    </row>
    <row r="2110" spans="25:28" ht="24" customHeight="1">
      <c r="Y2110" s="98"/>
      <c r="Z2110" s="98"/>
      <c r="AA2110" s="98"/>
      <c r="AB2110" s="99"/>
    </row>
    <row r="2111" spans="25:28" ht="24" customHeight="1">
      <c r="Y2111" s="98"/>
      <c r="Z2111" s="98"/>
      <c r="AA2111" s="98"/>
      <c r="AB2111" s="99"/>
    </row>
    <row r="2112" spans="25:28" ht="24" customHeight="1">
      <c r="Y2112" s="98"/>
      <c r="Z2112" s="98"/>
      <c r="AA2112" s="98"/>
      <c r="AB2112" s="99"/>
    </row>
    <row r="2113" spans="25:28" ht="24" customHeight="1">
      <c r="Y2113" s="98"/>
      <c r="Z2113" s="98"/>
      <c r="AA2113" s="98"/>
      <c r="AB2113" s="99"/>
    </row>
    <row r="2114" spans="25:28" ht="24" customHeight="1">
      <c r="Y2114" s="98"/>
      <c r="Z2114" s="98"/>
      <c r="AA2114" s="98"/>
      <c r="AB2114" s="99"/>
    </row>
    <row r="2115" spans="25:28" ht="24" customHeight="1">
      <c r="Y2115" s="98"/>
      <c r="Z2115" s="98"/>
      <c r="AA2115" s="98"/>
      <c r="AB2115" s="99"/>
    </row>
    <row r="2116" spans="25:28" ht="24" customHeight="1">
      <c r="Y2116" s="98"/>
      <c r="Z2116" s="98"/>
      <c r="AA2116" s="98"/>
      <c r="AB2116" s="99"/>
    </row>
    <row r="2117" spans="25:28" ht="24" customHeight="1">
      <c r="Y2117" s="98"/>
      <c r="Z2117" s="98"/>
      <c r="AA2117" s="98"/>
      <c r="AB2117" s="99"/>
    </row>
    <row r="2118" spans="25:28" ht="24" customHeight="1">
      <c r="Y2118" s="98"/>
      <c r="Z2118" s="98"/>
      <c r="AA2118" s="98"/>
      <c r="AB2118" s="99"/>
    </row>
    <row r="2119" spans="25:28" ht="24" customHeight="1">
      <c r="Y2119" s="98"/>
      <c r="Z2119" s="98"/>
      <c r="AA2119" s="98"/>
      <c r="AB2119" s="99"/>
    </row>
    <row r="2120" spans="25:28" ht="24" customHeight="1">
      <c r="Y2120" s="98"/>
      <c r="Z2120" s="98"/>
      <c r="AA2120" s="98"/>
      <c r="AB2120" s="99"/>
    </row>
    <row r="2121" spans="25:28" ht="24" customHeight="1">
      <c r="Y2121" s="98"/>
      <c r="Z2121" s="98"/>
      <c r="AA2121" s="98"/>
      <c r="AB2121" s="99"/>
    </row>
    <row r="2122" spans="25:28" ht="24" customHeight="1">
      <c r="Y2122" s="98"/>
      <c r="Z2122" s="98"/>
      <c r="AA2122" s="98"/>
      <c r="AB2122" s="99"/>
    </row>
    <row r="2123" spans="25:28" ht="24" customHeight="1">
      <c r="Y2123" s="98"/>
      <c r="Z2123" s="98"/>
      <c r="AA2123" s="98"/>
      <c r="AB2123" s="99"/>
    </row>
    <row r="2124" spans="25:28" ht="24" customHeight="1">
      <c r="Y2124" s="98"/>
      <c r="Z2124" s="98"/>
      <c r="AA2124" s="98"/>
      <c r="AB2124" s="99"/>
    </row>
    <row r="2125" spans="25:28" ht="24" customHeight="1">
      <c r="Y2125" s="98"/>
      <c r="Z2125" s="98"/>
      <c r="AA2125" s="98"/>
      <c r="AB2125" s="99"/>
    </row>
    <row r="2126" spans="25:28" ht="24" customHeight="1">
      <c r="Y2126" s="98"/>
      <c r="Z2126" s="98"/>
      <c r="AA2126" s="98"/>
      <c r="AB2126" s="99"/>
    </row>
    <row r="2127" spans="25:28" ht="24" customHeight="1">
      <c r="Y2127" s="98"/>
      <c r="Z2127" s="98"/>
      <c r="AA2127" s="98"/>
      <c r="AB2127" s="99"/>
    </row>
    <row r="2128" spans="25:28" ht="24" customHeight="1">
      <c r="Y2128" s="98"/>
      <c r="Z2128" s="98"/>
      <c r="AA2128" s="98"/>
      <c r="AB2128" s="99"/>
    </row>
    <row r="2129" spans="25:28" ht="24" customHeight="1">
      <c r="Y2129" s="98"/>
      <c r="Z2129" s="98"/>
      <c r="AA2129" s="98"/>
      <c r="AB2129" s="99"/>
    </row>
    <row r="2130" spans="25:28" ht="24" customHeight="1">
      <c r="Y2130" s="98"/>
      <c r="Z2130" s="98"/>
      <c r="AA2130" s="98"/>
      <c r="AB2130" s="99"/>
    </row>
    <row r="2131" spans="25:28" ht="24" customHeight="1">
      <c r="Y2131" s="98"/>
      <c r="Z2131" s="98"/>
      <c r="AA2131" s="98"/>
      <c r="AB2131" s="99"/>
    </row>
    <row r="2132" spans="25:28" ht="24" customHeight="1">
      <c r="Y2132" s="98"/>
      <c r="Z2132" s="98"/>
      <c r="AA2132" s="98"/>
      <c r="AB2132" s="99"/>
    </row>
    <row r="2133" spans="25:28" ht="24" customHeight="1">
      <c r="Y2133" s="98"/>
      <c r="Z2133" s="98"/>
      <c r="AA2133" s="98"/>
      <c r="AB2133" s="99"/>
    </row>
    <row r="2134" spans="25:28" ht="24" customHeight="1">
      <c r="Y2134" s="98"/>
      <c r="Z2134" s="98"/>
      <c r="AA2134" s="98"/>
      <c r="AB2134" s="99"/>
    </row>
    <row r="2135" spans="25:28" ht="24" customHeight="1">
      <c r="Y2135" s="98"/>
      <c r="Z2135" s="98"/>
      <c r="AA2135" s="98"/>
      <c r="AB2135" s="99"/>
    </row>
    <row r="2136" spans="25:28" ht="24" customHeight="1">
      <c r="Y2136" s="98"/>
      <c r="Z2136" s="98"/>
      <c r="AA2136" s="98"/>
      <c r="AB2136" s="99"/>
    </row>
    <row r="2137" spans="25:28" ht="24" customHeight="1">
      <c r="Y2137" s="98"/>
      <c r="Z2137" s="98"/>
      <c r="AA2137" s="98"/>
      <c r="AB2137" s="99"/>
    </row>
    <row r="2138" spans="25:28" ht="24" customHeight="1">
      <c r="Y2138" s="98"/>
      <c r="Z2138" s="98"/>
      <c r="AA2138" s="98"/>
      <c r="AB2138" s="99"/>
    </row>
    <row r="2139" spans="25:28" ht="24" customHeight="1">
      <c r="Y2139" s="98"/>
      <c r="Z2139" s="98"/>
      <c r="AA2139" s="98"/>
      <c r="AB2139" s="99"/>
    </row>
    <row r="2140" spans="25:28" ht="24" customHeight="1">
      <c r="Y2140" s="98"/>
      <c r="Z2140" s="98"/>
      <c r="AA2140" s="98"/>
      <c r="AB2140" s="99"/>
    </row>
    <row r="2141" spans="25:28" ht="24" customHeight="1">
      <c r="Y2141" s="98"/>
      <c r="Z2141" s="98"/>
      <c r="AA2141" s="98"/>
      <c r="AB2141" s="99"/>
    </row>
    <row r="2142" spans="25:28" ht="24" customHeight="1">
      <c r="Y2142" s="98"/>
      <c r="Z2142" s="98"/>
      <c r="AA2142" s="98"/>
      <c r="AB2142" s="99"/>
    </row>
    <row r="2143" spans="25:28" ht="24" customHeight="1">
      <c r="Y2143" s="98"/>
      <c r="Z2143" s="98"/>
      <c r="AA2143" s="98"/>
      <c r="AB2143" s="99"/>
    </row>
    <row r="2144" spans="25:28" ht="24" customHeight="1">
      <c r="Y2144" s="98"/>
      <c r="Z2144" s="98"/>
      <c r="AA2144" s="98"/>
      <c r="AB2144" s="99"/>
    </row>
    <row r="2145" spans="25:28" ht="24" customHeight="1">
      <c r="Y2145" s="98"/>
      <c r="Z2145" s="98"/>
      <c r="AA2145" s="98"/>
      <c r="AB2145" s="99"/>
    </row>
    <row r="2146" spans="25:28" ht="24" customHeight="1">
      <c r="Y2146" s="98"/>
      <c r="Z2146" s="98"/>
      <c r="AA2146" s="98"/>
      <c r="AB2146" s="99"/>
    </row>
    <row r="2147" spans="25:28" ht="24" customHeight="1">
      <c r="Y2147" s="98"/>
      <c r="Z2147" s="98"/>
      <c r="AA2147" s="98"/>
      <c r="AB2147" s="99"/>
    </row>
    <row r="2148" spans="25:28" ht="24" customHeight="1">
      <c r="Y2148" s="98"/>
      <c r="Z2148" s="98"/>
      <c r="AA2148" s="98"/>
      <c r="AB2148" s="99"/>
    </row>
    <row r="2149" spans="25:28" ht="24" customHeight="1">
      <c r="Y2149" s="98"/>
      <c r="Z2149" s="98"/>
      <c r="AA2149" s="98"/>
      <c r="AB2149" s="99"/>
    </row>
    <row r="2150" spans="25:28" ht="24" customHeight="1">
      <c r="Y2150" s="98"/>
      <c r="Z2150" s="98"/>
      <c r="AA2150" s="98"/>
      <c r="AB2150" s="99"/>
    </row>
    <row r="2151" spans="25:28" ht="24" customHeight="1">
      <c r="Y2151" s="98"/>
      <c r="Z2151" s="98"/>
      <c r="AA2151" s="98"/>
      <c r="AB2151" s="99"/>
    </row>
    <row r="2152" spans="25:28" ht="24" customHeight="1">
      <c r="Y2152" s="98"/>
      <c r="Z2152" s="98"/>
      <c r="AA2152" s="98"/>
      <c r="AB2152" s="99"/>
    </row>
    <row r="2153" spans="25:28" ht="24" customHeight="1">
      <c r="Y2153" s="98"/>
      <c r="Z2153" s="98"/>
      <c r="AA2153" s="98"/>
      <c r="AB2153" s="99"/>
    </row>
    <row r="2154" spans="25:28" ht="24" customHeight="1">
      <c r="Y2154" s="98"/>
      <c r="Z2154" s="98"/>
      <c r="AA2154" s="98"/>
      <c r="AB2154" s="99"/>
    </row>
    <row r="2155" spans="25:28" ht="24" customHeight="1">
      <c r="Y2155" s="98"/>
      <c r="Z2155" s="98"/>
      <c r="AA2155" s="98"/>
      <c r="AB2155" s="99"/>
    </row>
    <row r="2156" spans="25:28" ht="24" customHeight="1">
      <c r="Y2156" s="98"/>
      <c r="Z2156" s="98"/>
      <c r="AA2156" s="98"/>
      <c r="AB2156" s="99"/>
    </row>
    <row r="2157" spans="25:28" ht="24" customHeight="1">
      <c r="Y2157" s="98"/>
      <c r="Z2157" s="98"/>
      <c r="AA2157" s="98"/>
      <c r="AB2157" s="99"/>
    </row>
    <row r="2158" spans="25:28" ht="24" customHeight="1">
      <c r="Y2158" s="98"/>
      <c r="Z2158" s="98"/>
      <c r="AA2158" s="98"/>
      <c r="AB2158" s="99"/>
    </row>
    <row r="2159" spans="25:28" ht="24" customHeight="1">
      <c r="Y2159" s="98"/>
      <c r="Z2159" s="98"/>
      <c r="AA2159" s="98"/>
      <c r="AB2159" s="99"/>
    </row>
    <row r="2160" spans="25:28" ht="24" customHeight="1">
      <c r="Y2160" s="98"/>
      <c r="Z2160" s="98"/>
      <c r="AA2160" s="98"/>
      <c r="AB2160" s="99"/>
    </row>
    <row r="2161" spans="25:28" ht="24" customHeight="1">
      <c r="Y2161" s="98"/>
      <c r="Z2161" s="98"/>
      <c r="AA2161" s="98"/>
      <c r="AB2161" s="99"/>
    </row>
    <row r="2162" spans="25:28" ht="24" customHeight="1">
      <c r="Y2162" s="98"/>
      <c r="Z2162" s="98"/>
      <c r="AA2162" s="98"/>
      <c r="AB2162" s="99"/>
    </row>
    <row r="2163" spans="25:28" ht="24" customHeight="1">
      <c r="Y2163" s="98"/>
      <c r="Z2163" s="98"/>
      <c r="AA2163" s="98"/>
      <c r="AB2163" s="99"/>
    </row>
    <row r="2164" spans="25:28" ht="24" customHeight="1">
      <c r="Y2164" s="98"/>
      <c r="Z2164" s="98"/>
      <c r="AA2164" s="98"/>
      <c r="AB2164" s="99"/>
    </row>
    <row r="2165" spans="25:28" ht="24" customHeight="1">
      <c r="Y2165" s="98"/>
      <c r="Z2165" s="98"/>
      <c r="AA2165" s="98"/>
      <c r="AB2165" s="99"/>
    </row>
    <row r="2166" spans="25:28" ht="24" customHeight="1">
      <c r="Y2166" s="98"/>
      <c r="Z2166" s="98"/>
      <c r="AA2166" s="98"/>
      <c r="AB2166" s="99"/>
    </row>
    <row r="2167" spans="25:28" ht="24" customHeight="1">
      <c r="Y2167" s="98"/>
      <c r="Z2167" s="98"/>
      <c r="AA2167" s="98"/>
      <c r="AB2167" s="99"/>
    </row>
    <row r="2168" spans="25:28" ht="24" customHeight="1">
      <c r="Y2168" s="98"/>
      <c r="Z2168" s="98"/>
      <c r="AA2168" s="98"/>
      <c r="AB2168" s="99"/>
    </row>
    <row r="2169" spans="25:28" ht="24" customHeight="1">
      <c r="Y2169" s="98"/>
      <c r="Z2169" s="98"/>
      <c r="AA2169" s="98"/>
      <c r="AB2169" s="99"/>
    </row>
    <row r="2170" spans="25:28" ht="24" customHeight="1">
      <c r="Y2170" s="98"/>
      <c r="Z2170" s="98"/>
      <c r="AA2170" s="98"/>
      <c r="AB2170" s="99"/>
    </row>
    <row r="2171" spans="25:28" ht="24" customHeight="1">
      <c r="Y2171" s="98"/>
      <c r="Z2171" s="98"/>
      <c r="AA2171" s="98"/>
      <c r="AB2171" s="99"/>
    </row>
    <row r="2172" spans="25:28" ht="24" customHeight="1">
      <c r="Y2172" s="98"/>
      <c r="Z2172" s="98"/>
      <c r="AA2172" s="98"/>
      <c r="AB2172" s="99"/>
    </row>
    <row r="2173" spans="25:28" ht="24" customHeight="1">
      <c r="Y2173" s="98"/>
      <c r="Z2173" s="98"/>
      <c r="AA2173" s="98"/>
      <c r="AB2173" s="99"/>
    </row>
    <row r="2174" spans="25:28" ht="24" customHeight="1">
      <c r="Y2174" s="98"/>
      <c r="Z2174" s="98"/>
      <c r="AA2174" s="98"/>
      <c r="AB2174" s="99"/>
    </row>
    <row r="2175" spans="25:28" ht="24" customHeight="1">
      <c r="Y2175" s="98"/>
      <c r="Z2175" s="98"/>
      <c r="AA2175" s="98"/>
      <c r="AB2175" s="99"/>
    </row>
    <row r="2176" spans="25:28" ht="24" customHeight="1">
      <c r="Y2176" s="98"/>
      <c r="Z2176" s="98"/>
      <c r="AA2176" s="98"/>
      <c r="AB2176" s="99"/>
    </row>
    <row r="2177" spans="25:28" ht="24" customHeight="1">
      <c r="Y2177" s="98"/>
      <c r="Z2177" s="98"/>
      <c r="AA2177" s="98"/>
      <c r="AB2177" s="99"/>
    </row>
    <row r="2178" spans="25:28" ht="24" customHeight="1">
      <c r="Y2178" s="98"/>
      <c r="Z2178" s="98"/>
      <c r="AA2178" s="98"/>
      <c r="AB2178" s="99"/>
    </row>
    <row r="2179" spans="25:28" ht="24" customHeight="1">
      <c r="Y2179" s="98"/>
      <c r="Z2179" s="98"/>
      <c r="AA2179" s="98"/>
      <c r="AB2179" s="99"/>
    </row>
    <row r="2180" spans="25:28" ht="24" customHeight="1">
      <c r="Y2180" s="98"/>
      <c r="Z2180" s="98"/>
      <c r="AA2180" s="98"/>
      <c r="AB2180" s="99"/>
    </row>
    <row r="2181" spans="25:28" ht="24" customHeight="1">
      <c r="Y2181" s="98"/>
      <c r="Z2181" s="98"/>
      <c r="AA2181" s="98"/>
      <c r="AB2181" s="99"/>
    </row>
    <row r="2182" spans="25:28" ht="24" customHeight="1">
      <c r="Y2182" s="98"/>
      <c r="Z2182" s="98"/>
      <c r="AA2182" s="98"/>
      <c r="AB2182" s="99"/>
    </row>
    <row r="2183" spans="25:28" ht="24" customHeight="1">
      <c r="Y2183" s="98"/>
      <c r="Z2183" s="98"/>
      <c r="AA2183" s="98"/>
      <c r="AB2183" s="99"/>
    </row>
    <row r="2184" spans="25:28" ht="24" customHeight="1">
      <c r="Y2184" s="98"/>
      <c r="Z2184" s="98"/>
      <c r="AA2184" s="98"/>
      <c r="AB2184" s="99"/>
    </row>
    <row r="2185" spans="25:28" ht="24" customHeight="1">
      <c r="Y2185" s="98"/>
      <c r="Z2185" s="98"/>
      <c r="AA2185" s="98"/>
      <c r="AB2185" s="99"/>
    </row>
    <row r="2186" spans="25:28" ht="24" customHeight="1">
      <c r="Y2186" s="98"/>
      <c r="Z2186" s="98"/>
      <c r="AA2186" s="98"/>
      <c r="AB2186" s="99"/>
    </row>
    <row r="2187" spans="25:28" ht="24" customHeight="1">
      <c r="Y2187" s="98"/>
      <c r="Z2187" s="98"/>
      <c r="AA2187" s="98"/>
      <c r="AB2187" s="99"/>
    </row>
    <row r="2188" spans="25:28" ht="24" customHeight="1">
      <c r="Y2188" s="98"/>
      <c r="Z2188" s="98"/>
      <c r="AA2188" s="98"/>
      <c r="AB2188" s="99"/>
    </row>
    <row r="2189" spans="25:28" ht="24" customHeight="1">
      <c r="Y2189" s="98"/>
      <c r="Z2189" s="98"/>
      <c r="AA2189" s="98"/>
      <c r="AB2189" s="99"/>
    </row>
    <row r="2190" spans="25:28" ht="24" customHeight="1">
      <c r="Y2190" s="98"/>
      <c r="Z2190" s="98"/>
      <c r="AA2190" s="98"/>
      <c r="AB2190" s="99"/>
    </row>
    <row r="2191" spans="25:28" ht="24" customHeight="1">
      <c r="Y2191" s="98"/>
      <c r="Z2191" s="98"/>
      <c r="AA2191" s="98"/>
      <c r="AB2191" s="99"/>
    </row>
    <row r="2192" spans="25:28" ht="24" customHeight="1">
      <c r="Y2192" s="98"/>
      <c r="Z2192" s="98"/>
      <c r="AA2192" s="98"/>
      <c r="AB2192" s="99"/>
    </row>
    <row r="2193" spans="25:28" ht="24" customHeight="1">
      <c r="Y2193" s="98"/>
      <c r="Z2193" s="98"/>
      <c r="AA2193" s="98"/>
      <c r="AB2193" s="99"/>
    </row>
    <row r="2194" spans="25:28" ht="24" customHeight="1">
      <c r="Y2194" s="98"/>
      <c r="Z2194" s="98"/>
      <c r="AA2194" s="98"/>
      <c r="AB2194" s="99"/>
    </row>
    <row r="2195" spans="25:28" ht="24" customHeight="1">
      <c r="Y2195" s="98"/>
      <c r="Z2195" s="98"/>
      <c r="AA2195" s="98"/>
      <c r="AB2195" s="99"/>
    </row>
    <row r="2196" spans="25:28" ht="24" customHeight="1">
      <c r="Y2196" s="98"/>
      <c r="Z2196" s="98"/>
      <c r="AA2196" s="98"/>
      <c r="AB2196" s="99"/>
    </row>
    <row r="2197" spans="25:28" ht="24" customHeight="1">
      <c r="Y2197" s="98"/>
      <c r="Z2197" s="98"/>
      <c r="AA2197" s="98"/>
      <c r="AB2197" s="99"/>
    </row>
    <row r="2198" spans="25:28" ht="24" customHeight="1">
      <c r="Y2198" s="98"/>
      <c r="Z2198" s="98"/>
      <c r="AA2198" s="98"/>
      <c r="AB2198" s="99"/>
    </row>
    <row r="2199" spans="25:28" ht="24" customHeight="1">
      <c r="Y2199" s="98"/>
      <c r="Z2199" s="98"/>
      <c r="AA2199" s="98"/>
      <c r="AB2199" s="99"/>
    </row>
    <row r="2200" spans="25:28" ht="24" customHeight="1">
      <c r="Y2200" s="98"/>
      <c r="Z2200" s="98"/>
      <c r="AA2200" s="98"/>
      <c r="AB2200" s="99"/>
    </row>
    <row r="2201" spans="25:28" ht="24" customHeight="1">
      <c r="Y2201" s="98"/>
      <c r="Z2201" s="98"/>
      <c r="AA2201" s="98"/>
      <c r="AB2201" s="99"/>
    </row>
    <row r="2202" spans="25:28" ht="24" customHeight="1">
      <c r="Y2202" s="98"/>
      <c r="Z2202" s="98"/>
      <c r="AA2202" s="98"/>
      <c r="AB2202" s="99"/>
    </row>
    <row r="2203" spans="25:28" ht="24" customHeight="1">
      <c r="Y2203" s="98"/>
      <c r="Z2203" s="98"/>
      <c r="AA2203" s="98"/>
      <c r="AB2203" s="99"/>
    </row>
    <row r="2204" spans="25:28" ht="24" customHeight="1">
      <c r="Y2204" s="98"/>
      <c r="Z2204" s="98"/>
      <c r="AA2204" s="98"/>
      <c r="AB2204" s="99"/>
    </row>
    <row r="2205" spans="25:28" ht="24" customHeight="1">
      <c r="Y2205" s="98"/>
      <c r="Z2205" s="98"/>
      <c r="AA2205" s="98"/>
      <c r="AB2205" s="99"/>
    </row>
    <row r="2206" spans="25:28" ht="24" customHeight="1">
      <c r="Y2206" s="98"/>
      <c r="Z2206" s="98"/>
      <c r="AA2206" s="98"/>
      <c r="AB2206" s="99"/>
    </row>
    <row r="2207" spans="25:28" ht="24" customHeight="1">
      <c r="Y2207" s="98"/>
      <c r="Z2207" s="98"/>
      <c r="AA2207" s="98"/>
      <c r="AB2207" s="99"/>
    </row>
    <row r="2208" spans="25:28" ht="24" customHeight="1">
      <c r="Y2208" s="98"/>
      <c r="Z2208" s="98"/>
      <c r="AA2208" s="98"/>
      <c r="AB2208" s="99"/>
    </row>
    <row r="2209" spans="25:28" ht="24" customHeight="1">
      <c r="Y2209" s="98"/>
      <c r="Z2209" s="98"/>
      <c r="AA2209" s="98"/>
      <c r="AB2209" s="99"/>
    </row>
    <row r="2210" spans="25:28" ht="24" customHeight="1">
      <c r="Y2210" s="98"/>
      <c r="Z2210" s="98"/>
      <c r="AA2210" s="98"/>
      <c r="AB2210" s="99"/>
    </row>
    <row r="2211" spans="25:28" ht="24" customHeight="1">
      <c r="Y2211" s="98"/>
      <c r="Z2211" s="98"/>
      <c r="AA2211" s="98"/>
      <c r="AB2211" s="99"/>
    </row>
    <row r="2212" spans="25:28" ht="24" customHeight="1">
      <c r="Y2212" s="98"/>
      <c r="Z2212" s="98"/>
      <c r="AA2212" s="98"/>
      <c r="AB2212" s="99"/>
    </row>
    <row r="2213" spans="25:28" ht="24" customHeight="1">
      <c r="Y2213" s="98"/>
      <c r="Z2213" s="98"/>
      <c r="AA2213" s="98"/>
      <c r="AB2213" s="99"/>
    </row>
    <row r="2214" spans="25:28" ht="24" customHeight="1">
      <c r="Y2214" s="98"/>
      <c r="Z2214" s="98"/>
      <c r="AA2214" s="98"/>
      <c r="AB2214" s="99"/>
    </row>
    <row r="2215" spans="25:28" ht="24" customHeight="1">
      <c r="Y2215" s="98"/>
      <c r="Z2215" s="98"/>
      <c r="AA2215" s="98"/>
      <c r="AB2215" s="99"/>
    </row>
    <row r="2216" spans="25:28" ht="24" customHeight="1">
      <c r="Y2216" s="98"/>
      <c r="Z2216" s="98"/>
      <c r="AA2216" s="98"/>
      <c r="AB2216" s="99"/>
    </row>
    <row r="2217" spans="25:28" ht="24" customHeight="1">
      <c r="Y2217" s="98"/>
      <c r="Z2217" s="98"/>
      <c r="AA2217" s="98"/>
      <c r="AB2217" s="99"/>
    </row>
    <row r="2218" spans="25:28" ht="24" customHeight="1">
      <c r="Y2218" s="98"/>
      <c r="Z2218" s="98"/>
      <c r="AA2218" s="98"/>
      <c r="AB2218" s="99"/>
    </row>
    <row r="2219" spans="25:28" ht="24" customHeight="1">
      <c r="Y2219" s="98"/>
      <c r="Z2219" s="98"/>
      <c r="AA2219" s="98"/>
      <c r="AB2219" s="99"/>
    </row>
    <row r="2220" spans="25:28" ht="24" customHeight="1">
      <c r="Y2220" s="98"/>
      <c r="Z2220" s="98"/>
      <c r="AA2220" s="98"/>
      <c r="AB2220" s="99"/>
    </row>
    <row r="2221" spans="25:28" ht="24" customHeight="1">
      <c r="Y2221" s="98"/>
      <c r="Z2221" s="98"/>
      <c r="AA2221" s="98"/>
      <c r="AB2221" s="99"/>
    </row>
    <row r="2222" spans="25:28" ht="24" customHeight="1">
      <c r="Y2222" s="98"/>
      <c r="Z2222" s="98"/>
      <c r="AA2222" s="98"/>
      <c r="AB2222" s="99"/>
    </row>
    <row r="2223" spans="25:28" ht="24" customHeight="1">
      <c r="Y2223" s="98"/>
      <c r="Z2223" s="98"/>
      <c r="AA2223" s="98"/>
      <c r="AB2223" s="99"/>
    </row>
    <row r="2224" spans="25:28" ht="24" customHeight="1">
      <c r="Y2224" s="98"/>
      <c r="Z2224" s="98"/>
      <c r="AA2224" s="98"/>
      <c r="AB2224" s="99"/>
    </row>
    <row r="2225" spans="25:28" ht="24" customHeight="1">
      <c r="Y2225" s="98"/>
      <c r="Z2225" s="98"/>
      <c r="AA2225" s="98"/>
      <c r="AB2225" s="99"/>
    </row>
    <row r="2226" spans="25:28" ht="24" customHeight="1">
      <c r="Y2226" s="98"/>
      <c r="Z2226" s="98"/>
      <c r="AA2226" s="98"/>
      <c r="AB2226" s="99"/>
    </row>
    <row r="2227" spans="25:28" ht="24" customHeight="1">
      <c r="Y2227" s="98"/>
      <c r="Z2227" s="98"/>
      <c r="AA2227" s="98"/>
      <c r="AB2227" s="99"/>
    </row>
    <row r="2228" spans="25:28" ht="24" customHeight="1">
      <c r="Y2228" s="98"/>
      <c r="Z2228" s="98"/>
      <c r="AA2228" s="98"/>
      <c r="AB2228" s="99"/>
    </row>
    <row r="2229" spans="25:28" ht="24" customHeight="1">
      <c r="Y2229" s="98"/>
      <c r="Z2229" s="98"/>
      <c r="AA2229" s="98"/>
      <c r="AB2229" s="99"/>
    </row>
    <row r="2230" spans="25:28" ht="24" customHeight="1">
      <c r="Y2230" s="98"/>
      <c r="Z2230" s="98"/>
      <c r="AA2230" s="98"/>
      <c r="AB2230" s="99"/>
    </row>
    <row r="2231" spans="25:28" ht="24" customHeight="1">
      <c r="Y2231" s="98"/>
      <c r="Z2231" s="98"/>
      <c r="AA2231" s="98"/>
      <c r="AB2231" s="99"/>
    </row>
    <row r="2232" spans="25:28" ht="24" customHeight="1">
      <c r="Y2232" s="98"/>
      <c r="Z2232" s="98"/>
      <c r="AA2232" s="98"/>
      <c r="AB2232" s="99"/>
    </row>
    <row r="2233" spans="25:28" ht="24" customHeight="1">
      <c r="Y2233" s="98"/>
      <c r="Z2233" s="98"/>
      <c r="AA2233" s="98"/>
      <c r="AB2233" s="99"/>
    </row>
    <row r="2234" spans="25:28" ht="24" customHeight="1">
      <c r="Y2234" s="98"/>
      <c r="Z2234" s="98"/>
      <c r="AA2234" s="98"/>
      <c r="AB2234" s="99"/>
    </row>
    <row r="2235" spans="25:28" ht="24" customHeight="1">
      <c r="Y2235" s="98"/>
      <c r="Z2235" s="98"/>
      <c r="AA2235" s="98"/>
      <c r="AB2235" s="99"/>
    </row>
    <row r="2236" spans="25:28" ht="24" customHeight="1">
      <c r="Y2236" s="98"/>
      <c r="Z2236" s="98"/>
      <c r="AA2236" s="98"/>
      <c r="AB2236" s="99"/>
    </row>
    <row r="2237" spans="25:28" ht="24" customHeight="1">
      <c r="Y2237" s="98"/>
      <c r="Z2237" s="98"/>
      <c r="AA2237" s="98"/>
      <c r="AB2237" s="99"/>
    </row>
    <row r="2238" spans="25:28" ht="24" customHeight="1">
      <c r="Y2238" s="98"/>
      <c r="Z2238" s="98"/>
      <c r="AA2238" s="98"/>
      <c r="AB2238" s="99"/>
    </row>
    <row r="2239" spans="25:28" ht="24" customHeight="1">
      <c r="Y2239" s="98"/>
      <c r="Z2239" s="98"/>
      <c r="AA2239" s="98"/>
      <c r="AB2239" s="99"/>
    </row>
    <row r="2240" spans="25:28" ht="24" customHeight="1">
      <c r="Y2240" s="98"/>
      <c r="Z2240" s="98"/>
      <c r="AA2240" s="98"/>
      <c r="AB2240" s="99"/>
    </row>
    <row r="2241" spans="25:28" ht="24" customHeight="1">
      <c r="Y2241" s="98"/>
      <c r="Z2241" s="98"/>
      <c r="AA2241" s="98"/>
      <c r="AB2241" s="99"/>
    </row>
    <row r="2242" spans="25:28" ht="24" customHeight="1">
      <c r="Y2242" s="98"/>
      <c r="Z2242" s="98"/>
      <c r="AA2242" s="98"/>
      <c r="AB2242" s="99"/>
    </row>
    <row r="2243" spans="25:28" ht="24" customHeight="1">
      <c r="Y2243" s="98"/>
      <c r="Z2243" s="98"/>
      <c r="AA2243" s="98"/>
      <c r="AB2243" s="99"/>
    </row>
    <row r="2244" spans="25:28" ht="24" customHeight="1">
      <c r="Y2244" s="98"/>
      <c r="Z2244" s="98"/>
      <c r="AA2244" s="98"/>
      <c r="AB2244" s="99"/>
    </row>
    <row r="2245" spans="25:28" ht="24" customHeight="1">
      <c r="Y2245" s="98"/>
      <c r="Z2245" s="98"/>
      <c r="AA2245" s="98"/>
      <c r="AB2245" s="99"/>
    </row>
    <row r="2246" spans="25:28" ht="24" customHeight="1">
      <c r="Y2246" s="98"/>
      <c r="Z2246" s="98"/>
      <c r="AA2246" s="98"/>
      <c r="AB2246" s="99"/>
    </row>
    <row r="2247" spans="25:28" ht="24" customHeight="1">
      <c r="Y2247" s="98"/>
      <c r="Z2247" s="98"/>
      <c r="AA2247" s="98"/>
      <c r="AB2247" s="99"/>
    </row>
    <row r="2248" spans="25:28" ht="24" customHeight="1">
      <c r="Y2248" s="98"/>
      <c r="Z2248" s="98"/>
      <c r="AA2248" s="98"/>
      <c r="AB2248" s="99"/>
    </row>
    <row r="2249" spans="25:28" ht="24" customHeight="1">
      <c r="Y2249" s="98"/>
      <c r="Z2249" s="98"/>
      <c r="AA2249" s="98"/>
      <c r="AB2249" s="99"/>
    </row>
    <row r="2250" spans="25:28" ht="24" customHeight="1">
      <c r="Y2250" s="98"/>
      <c r="Z2250" s="98"/>
      <c r="AA2250" s="98"/>
      <c r="AB2250" s="99"/>
    </row>
    <row r="2251" spans="25:28" ht="24" customHeight="1">
      <c r="Y2251" s="98"/>
      <c r="Z2251" s="98"/>
      <c r="AA2251" s="98"/>
      <c r="AB2251" s="99"/>
    </row>
    <row r="2252" spans="25:28" ht="24" customHeight="1">
      <c r="Y2252" s="98"/>
      <c r="Z2252" s="98"/>
      <c r="AA2252" s="98"/>
      <c r="AB2252" s="99"/>
    </row>
    <row r="2253" spans="25:28" ht="24" customHeight="1">
      <c r="Y2253" s="98"/>
      <c r="Z2253" s="98"/>
      <c r="AA2253" s="98"/>
      <c r="AB2253" s="99"/>
    </row>
    <row r="2254" spans="25:28" ht="24" customHeight="1">
      <c r="Y2254" s="98"/>
      <c r="Z2254" s="98"/>
      <c r="AA2254" s="98"/>
      <c r="AB2254" s="99"/>
    </row>
    <row r="2255" spans="25:28" ht="24" customHeight="1">
      <c r="Y2255" s="98"/>
      <c r="Z2255" s="98"/>
      <c r="AA2255" s="98"/>
      <c r="AB2255" s="99"/>
    </row>
    <row r="2256" spans="25:28" ht="24" customHeight="1">
      <c r="Y2256" s="98"/>
      <c r="Z2256" s="98"/>
      <c r="AA2256" s="98"/>
      <c r="AB2256" s="99"/>
    </row>
    <row r="2257" spans="25:28" ht="24" customHeight="1">
      <c r="Y2257" s="98"/>
      <c r="Z2257" s="98"/>
      <c r="AA2257" s="98"/>
      <c r="AB2257" s="99"/>
    </row>
    <row r="2258" spans="25:28" ht="24" customHeight="1">
      <c r="Y2258" s="98"/>
      <c r="Z2258" s="98"/>
      <c r="AA2258" s="98"/>
      <c r="AB2258" s="99"/>
    </row>
    <row r="2259" spans="25:28" ht="24" customHeight="1">
      <c r="Y2259" s="98"/>
      <c r="Z2259" s="98"/>
      <c r="AA2259" s="98"/>
      <c r="AB2259" s="99"/>
    </row>
    <row r="2260" spans="25:28" ht="24" customHeight="1">
      <c r="Y2260" s="98"/>
      <c r="Z2260" s="98"/>
      <c r="AA2260" s="98"/>
      <c r="AB2260" s="99"/>
    </row>
    <row r="2261" spans="25:28" ht="24" customHeight="1">
      <c r="Y2261" s="98"/>
      <c r="Z2261" s="98"/>
      <c r="AA2261" s="98"/>
      <c r="AB2261" s="99"/>
    </row>
    <row r="2262" spans="25:28" ht="24" customHeight="1">
      <c r="Y2262" s="98"/>
      <c r="Z2262" s="98"/>
      <c r="AA2262" s="98"/>
      <c r="AB2262" s="99"/>
    </row>
    <row r="2263" spans="25:28" ht="24" customHeight="1">
      <c r="Y2263" s="98"/>
      <c r="Z2263" s="98"/>
      <c r="AA2263" s="98"/>
      <c r="AB2263" s="99"/>
    </row>
    <row r="2264" spans="25:28" ht="24" customHeight="1">
      <c r="Y2264" s="98"/>
      <c r="Z2264" s="98"/>
      <c r="AA2264" s="98"/>
      <c r="AB2264" s="99"/>
    </row>
    <row r="2265" spans="25:28" ht="24" customHeight="1">
      <c r="Y2265" s="98"/>
      <c r="Z2265" s="98"/>
      <c r="AA2265" s="98"/>
      <c r="AB2265" s="99"/>
    </row>
    <row r="2266" spans="25:28" ht="24" customHeight="1">
      <c r="Y2266" s="98"/>
      <c r="Z2266" s="98"/>
      <c r="AA2266" s="98"/>
      <c r="AB2266" s="99"/>
    </row>
    <row r="2267" spans="25:28" ht="24" customHeight="1">
      <c r="Y2267" s="98"/>
      <c r="Z2267" s="98"/>
      <c r="AA2267" s="98"/>
      <c r="AB2267" s="99"/>
    </row>
    <row r="2268" spans="25:28" ht="24" customHeight="1">
      <c r="Y2268" s="98"/>
      <c r="Z2268" s="98"/>
      <c r="AA2268" s="98"/>
      <c r="AB2268" s="99"/>
    </row>
    <row r="2269" spans="25:28" ht="24" customHeight="1">
      <c r="Y2269" s="98"/>
      <c r="Z2269" s="98"/>
      <c r="AA2269" s="98"/>
      <c r="AB2269" s="99"/>
    </row>
    <row r="2270" spans="25:28" ht="24" customHeight="1">
      <c r="Y2270" s="98"/>
      <c r="Z2270" s="98"/>
      <c r="AA2270" s="98"/>
      <c r="AB2270" s="99"/>
    </row>
    <row r="2271" spans="25:28" ht="24" customHeight="1">
      <c r="Y2271" s="98"/>
      <c r="Z2271" s="98"/>
      <c r="AA2271" s="98"/>
      <c r="AB2271" s="99"/>
    </row>
    <row r="2272" spans="25:28" ht="24" customHeight="1">
      <c r="Y2272" s="98"/>
      <c r="Z2272" s="98"/>
      <c r="AA2272" s="98"/>
      <c r="AB2272" s="99"/>
    </row>
    <row r="2273" spans="25:28" ht="24" customHeight="1">
      <c r="Y2273" s="98"/>
      <c r="Z2273" s="98"/>
      <c r="AA2273" s="98"/>
      <c r="AB2273" s="99"/>
    </row>
    <row r="2274" spans="25:28" ht="24" customHeight="1">
      <c r="Y2274" s="98"/>
      <c r="Z2274" s="98"/>
      <c r="AA2274" s="98"/>
      <c r="AB2274" s="99"/>
    </row>
    <row r="2275" spans="25:28" ht="24" customHeight="1">
      <c r="Y2275" s="98"/>
      <c r="Z2275" s="98"/>
      <c r="AA2275" s="98"/>
      <c r="AB2275" s="99"/>
    </row>
    <row r="2276" spans="25:28" ht="24" customHeight="1">
      <c r="Y2276" s="98"/>
      <c r="Z2276" s="98"/>
      <c r="AA2276" s="98"/>
      <c r="AB2276" s="99"/>
    </row>
    <row r="2277" spans="25:28" ht="24" customHeight="1">
      <c r="Y2277" s="98"/>
      <c r="Z2277" s="98"/>
      <c r="AA2277" s="98"/>
      <c r="AB2277" s="99"/>
    </row>
    <row r="2278" spans="25:28" ht="24" customHeight="1">
      <c r="Y2278" s="98"/>
      <c r="Z2278" s="98"/>
      <c r="AA2278" s="98"/>
      <c r="AB2278" s="99"/>
    </row>
    <row r="2279" spans="25:28" ht="24" customHeight="1">
      <c r="Y2279" s="98"/>
      <c r="Z2279" s="98"/>
      <c r="AA2279" s="98"/>
      <c r="AB2279" s="99"/>
    </row>
    <row r="2280" spans="25:28" ht="24" customHeight="1">
      <c r="Y2280" s="98"/>
      <c r="Z2280" s="98"/>
      <c r="AA2280" s="98"/>
      <c r="AB2280" s="99"/>
    </row>
    <row r="2281" spans="25:28" ht="24" customHeight="1">
      <c r="Y2281" s="98"/>
      <c r="Z2281" s="98"/>
      <c r="AA2281" s="98"/>
      <c r="AB2281" s="99"/>
    </row>
    <row r="2282" spans="25:28" ht="24" customHeight="1">
      <c r="Y2282" s="98"/>
      <c r="Z2282" s="98"/>
      <c r="AA2282" s="98"/>
      <c r="AB2282" s="99"/>
    </row>
    <row r="2283" spans="25:28" ht="24" customHeight="1">
      <c r="Y2283" s="98"/>
      <c r="Z2283" s="98"/>
      <c r="AA2283" s="98"/>
      <c r="AB2283" s="99"/>
    </row>
    <row r="2284" spans="25:28" ht="24" customHeight="1">
      <c r="Y2284" s="98"/>
      <c r="Z2284" s="98"/>
      <c r="AA2284" s="98"/>
      <c r="AB2284" s="99"/>
    </row>
    <row r="2285" spans="25:28" ht="24" customHeight="1">
      <c r="Y2285" s="98"/>
      <c r="Z2285" s="98"/>
      <c r="AA2285" s="98"/>
      <c r="AB2285" s="99"/>
    </row>
    <row r="2286" spans="25:28" ht="24" customHeight="1">
      <c r="Y2286" s="98"/>
      <c r="Z2286" s="98"/>
      <c r="AA2286" s="98"/>
      <c r="AB2286" s="99"/>
    </row>
    <row r="2287" spans="25:28" ht="24" customHeight="1">
      <c r="Y2287" s="98"/>
      <c r="Z2287" s="98"/>
      <c r="AA2287" s="98"/>
      <c r="AB2287" s="99"/>
    </row>
    <row r="2288" spans="25:28" ht="24" customHeight="1">
      <c r="Y2288" s="98"/>
      <c r="Z2288" s="98"/>
      <c r="AA2288" s="98"/>
      <c r="AB2288" s="99"/>
    </row>
    <row r="2289" spans="25:28" ht="24" customHeight="1">
      <c r="Y2289" s="98"/>
      <c r="Z2289" s="98"/>
      <c r="AA2289" s="98"/>
      <c r="AB2289" s="99"/>
    </row>
    <row r="2290" spans="25:28" ht="24" customHeight="1">
      <c r="Y2290" s="98"/>
      <c r="Z2290" s="98"/>
      <c r="AA2290" s="98"/>
      <c r="AB2290" s="99"/>
    </row>
    <row r="2291" spans="25:28" ht="24" customHeight="1">
      <c r="Y2291" s="98"/>
      <c r="Z2291" s="98"/>
      <c r="AA2291" s="98"/>
      <c r="AB2291" s="99"/>
    </row>
    <row r="2292" spans="25:28" ht="24" customHeight="1">
      <c r="Y2292" s="98"/>
      <c r="Z2292" s="98"/>
      <c r="AA2292" s="98"/>
      <c r="AB2292" s="99"/>
    </row>
    <row r="2293" spans="25:28" ht="24" customHeight="1">
      <c r="Y2293" s="98"/>
      <c r="Z2293" s="98"/>
      <c r="AA2293" s="98"/>
      <c r="AB2293" s="99"/>
    </row>
    <row r="2294" spans="25:28" ht="24" customHeight="1">
      <c r="Y2294" s="98"/>
      <c r="Z2294" s="98"/>
      <c r="AA2294" s="98"/>
      <c r="AB2294" s="99"/>
    </row>
    <row r="2295" spans="25:28" ht="24" customHeight="1">
      <c r="Y2295" s="98"/>
      <c r="Z2295" s="98"/>
      <c r="AA2295" s="98"/>
      <c r="AB2295" s="99"/>
    </row>
    <row r="2296" spans="25:28" ht="24" customHeight="1">
      <c r="Y2296" s="98"/>
      <c r="Z2296" s="98"/>
      <c r="AA2296" s="98"/>
      <c r="AB2296" s="99"/>
    </row>
    <row r="2297" spans="25:28" ht="24" customHeight="1">
      <c r="Y2297" s="98"/>
      <c r="Z2297" s="98"/>
      <c r="AA2297" s="98"/>
      <c r="AB2297" s="99"/>
    </row>
    <row r="2298" spans="25:28" ht="24" customHeight="1">
      <c r="Y2298" s="98"/>
      <c r="Z2298" s="98"/>
      <c r="AA2298" s="98"/>
      <c r="AB2298" s="99"/>
    </row>
    <row r="2299" spans="25:28" ht="24" customHeight="1">
      <c r="Y2299" s="98"/>
      <c r="Z2299" s="98"/>
      <c r="AA2299" s="98"/>
      <c r="AB2299" s="99"/>
    </row>
    <row r="2300" spans="25:28" ht="24" customHeight="1">
      <c r="Y2300" s="98"/>
      <c r="Z2300" s="98"/>
      <c r="AA2300" s="98"/>
      <c r="AB2300" s="99"/>
    </row>
    <row r="2301" spans="25:28" ht="24" customHeight="1">
      <c r="Y2301" s="98"/>
      <c r="Z2301" s="98"/>
      <c r="AA2301" s="98"/>
      <c r="AB2301" s="99"/>
    </row>
    <row r="2302" spans="25:28" ht="24" customHeight="1">
      <c r="Y2302" s="98"/>
      <c r="Z2302" s="98"/>
      <c r="AA2302" s="98"/>
      <c r="AB2302" s="99"/>
    </row>
    <row r="2303" spans="25:28" ht="24" customHeight="1">
      <c r="Y2303" s="98"/>
      <c r="Z2303" s="98"/>
      <c r="AA2303" s="98"/>
      <c r="AB2303" s="99"/>
    </row>
    <row r="2304" spans="25:28" ht="24" customHeight="1">
      <c r="Y2304" s="98"/>
      <c r="Z2304" s="98"/>
      <c r="AA2304" s="98"/>
      <c r="AB2304" s="99"/>
    </row>
    <row r="2305" spans="25:28" ht="24" customHeight="1">
      <c r="Y2305" s="98"/>
      <c r="Z2305" s="98"/>
      <c r="AA2305" s="98"/>
      <c r="AB2305" s="99"/>
    </row>
    <row r="2306" spans="25:28" ht="24" customHeight="1">
      <c r="Y2306" s="98"/>
      <c r="Z2306" s="98"/>
      <c r="AA2306" s="98"/>
      <c r="AB2306" s="99"/>
    </row>
    <row r="2307" spans="25:28" ht="24" customHeight="1">
      <c r="Y2307" s="98"/>
      <c r="Z2307" s="98"/>
      <c r="AA2307" s="98"/>
      <c r="AB2307" s="99"/>
    </row>
    <row r="2308" spans="25:28" ht="24" customHeight="1">
      <c r="Y2308" s="98"/>
      <c r="Z2308" s="98"/>
      <c r="AA2308" s="98"/>
      <c r="AB2308" s="99"/>
    </row>
    <row r="2309" spans="25:28" ht="24" customHeight="1">
      <c r="Y2309" s="98"/>
      <c r="Z2309" s="98"/>
      <c r="AA2309" s="98"/>
      <c r="AB2309" s="99"/>
    </row>
    <row r="2310" spans="25:28" ht="24" customHeight="1">
      <c r="Y2310" s="98"/>
      <c r="Z2310" s="98"/>
      <c r="AA2310" s="98"/>
      <c r="AB2310" s="99"/>
    </row>
    <row r="2311" spans="25:28" ht="24" customHeight="1">
      <c r="Y2311" s="98"/>
      <c r="Z2311" s="98"/>
      <c r="AA2311" s="98"/>
      <c r="AB2311" s="99"/>
    </row>
    <row r="2312" spans="25:28" ht="24" customHeight="1">
      <c r="Y2312" s="98"/>
      <c r="Z2312" s="98"/>
      <c r="AA2312" s="98"/>
      <c r="AB2312" s="99"/>
    </row>
    <row r="2313" spans="25:28" ht="24" customHeight="1">
      <c r="Y2313" s="98"/>
      <c r="Z2313" s="98"/>
      <c r="AA2313" s="98"/>
      <c r="AB2313" s="99"/>
    </row>
    <row r="2314" spans="25:28" ht="24" customHeight="1">
      <c r="Y2314" s="98"/>
      <c r="Z2314" s="98"/>
      <c r="AA2314" s="98"/>
      <c r="AB2314" s="99"/>
    </row>
    <row r="2315" spans="25:28" ht="24" customHeight="1">
      <c r="Y2315" s="98"/>
      <c r="Z2315" s="98"/>
      <c r="AA2315" s="98"/>
      <c r="AB2315" s="99"/>
    </row>
    <row r="2316" spans="25:28" ht="24" customHeight="1">
      <c r="Y2316" s="98"/>
      <c r="Z2316" s="98"/>
      <c r="AA2316" s="98"/>
      <c r="AB2316" s="99"/>
    </row>
    <row r="2317" spans="25:28" ht="24" customHeight="1">
      <c r="Y2317" s="98"/>
      <c r="Z2317" s="98"/>
      <c r="AA2317" s="98"/>
      <c r="AB2317" s="99"/>
    </row>
    <row r="2318" spans="25:28" ht="24" customHeight="1">
      <c r="Y2318" s="98"/>
      <c r="Z2318" s="98"/>
      <c r="AA2318" s="98"/>
      <c r="AB2318" s="99"/>
    </row>
    <row r="2319" spans="25:28" ht="24" customHeight="1">
      <c r="Y2319" s="98"/>
      <c r="Z2319" s="98"/>
      <c r="AA2319" s="98"/>
      <c r="AB2319" s="99"/>
    </row>
    <row r="2320" spans="25:28" ht="24" customHeight="1">
      <c r="Y2320" s="98"/>
      <c r="Z2320" s="98"/>
      <c r="AA2320" s="98"/>
      <c r="AB2320" s="99"/>
    </row>
    <row r="2321" spans="25:28" ht="24" customHeight="1">
      <c r="Y2321" s="98"/>
      <c r="Z2321" s="98"/>
      <c r="AA2321" s="98"/>
      <c r="AB2321" s="99"/>
    </row>
    <row r="2322" spans="25:28" ht="24" customHeight="1">
      <c r="Y2322" s="98"/>
      <c r="Z2322" s="98"/>
      <c r="AA2322" s="98"/>
      <c r="AB2322" s="99"/>
    </row>
    <row r="2323" spans="25:28" ht="24" customHeight="1">
      <c r="Y2323" s="98"/>
      <c r="Z2323" s="98"/>
      <c r="AA2323" s="98"/>
      <c r="AB2323" s="99"/>
    </row>
    <row r="2324" spans="25:28" ht="24" customHeight="1">
      <c r="Y2324" s="98"/>
      <c r="Z2324" s="98"/>
      <c r="AA2324" s="98"/>
      <c r="AB2324" s="99"/>
    </row>
    <row r="2325" spans="25:28" ht="24" customHeight="1">
      <c r="Y2325" s="98"/>
      <c r="Z2325" s="98"/>
      <c r="AA2325" s="98"/>
      <c r="AB2325" s="99"/>
    </row>
    <row r="2326" spans="25:28" ht="24" customHeight="1">
      <c r="Y2326" s="98"/>
      <c r="Z2326" s="98"/>
      <c r="AA2326" s="98"/>
      <c r="AB2326" s="99"/>
    </row>
    <row r="2327" spans="25:28" ht="24" customHeight="1">
      <c r="Y2327" s="98"/>
      <c r="Z2327" s="98"/>
      <c r="AA2327" s="98"/>
      <c r="AB2327" s="99"/>
    </row>
    <row r="2328" spans="25:28" ht="24" customHeight="1">
      <c r="Y2328" s="98"/>
      <c r="Z2328" s="98"/>
      <c r="AA2328" s="98"/>
      <c r="AB2328" s="99"/>
    </row>
    <row r="2329" spans="25:28" ht="24" customHeight="1">
      <c r="Y2329" s="98"/>
      <c r="Z2329" s="98"/>
      <c r="AA2329" s="98"/>
      <c r="AB2329" s="99"/>
    </row>
    <row r="2330" spans="25:28" ht="24" customHeight="1">
      <c r="Y2330" s="98"/>
      <c r="Z2330" s="98"/>
      <c r="AA2330" s="98"/>
      <c r="AB2330" s="99"/>
    </row>
    <row r="2331" spans="25:28" ht="24" customHeight="1">
      <c r="Y2331" s="98"/>
      <c r="Z2331" s="98"/>
      <c r="AA2331" s="98"/>
      <c r="AB2331" s="99"/>
    </row>
    <row r="2332" spans="25:28" ht="24" customHeight="1">
      <c r="Y2332" s="98"/>
      <c r="Z2332" s="98"/>
      <c r="AA2332" s="98"/>
      <c r="AB2332" s="99"/>
    </row>
    <row r="2333" spans="25:28" ht="24" customHeight="1">
      <c r="Y2333" s="98"/>
      <c r="Z2333" s="98"/>
      <c r="AA2333" s="98"/>
      <c r="AB2333" s="99"/>
    </row>
    <row r="2334" spans="25:28" ht="24" customHeight="1">
      <c r="Y2334" s="98"/>
      <c r="Z2334" s="98"/>
      <c r="AA2334" s="98"/>
      <c r="AB2334" s="99"/>
    </row>
    <row r="2335" spans="25:28" ht="24" customHeight="1">
      <c r="Y2335" s="98"/>
      <c r="Z2335" s="98"/>
      <c r="AA2335" s="98"/>
      <c r="AB2335" s="99"/>
    </row>
    <row r="2336" spans="25:28" ht="24" customHeight="1">
      <c r="Y2336" s="98"/>
      <c r="Z2336" s="98"/>
      <c r="AA2336" s="98"/>
      <c r="AB2336" s="99"/>
    </row>
    <row r="2337" spans="25:28" ht="24" customHeight="1">
      <c r="Y2337" s="98"/>
      <c r="Z2337" s="98"/>
      <c r="AA2337" s="98"/>
      <c r="AB2337" s="99"/>
    </row>
    <row r="2338" spans="25:28" ht="24" customHeight="1">
      <c r="Y2338" s="98"/>
      <c r="Z2338" s="98"/>
      <c r="AA2338" s="98"/>
      <c r="AB2338" s="99"/>
    </row>
    <row r="2339" spans="25:28" ht="24" customHeight="1">
      <c r="Y2339" s="98"/>
      <c r="Z2339" s="98"/>
      <c r="AA2339" s="98"/>
      <c r="AB2339" s="99"/>
    </row>
    <row r="2340" spans="25:28" ht="24" customHeight="1">
      <c r="Y2340" s="98"/>
      <c r="Z2340" s="98"/>
      <c r="AA2340" s="98"/>
      <c r="AB2340" s="99"/>
    </row>
    <row r="2341" spans="25:28" ht="24" customHeight="1">
      <c r="Y2341" s="98"/>
      <c r="Z2341" s="98"/>
      <c r="AA2341" s="98"/>
      <c r="AB2341" s="99"/>
    </row>
    <row r="2342" spans="25:28" ht="24" customHeight="1">
      <c r="Y2342" s="98"/>
      <c r="Z2342" s="98"/>
      <c r="AA2342" s="98"/>
      <c r="AB2342" s="99"/>
    </row>
    <row r="2343" spans="25:28" ht="24" customHeight="1">
      <c r="Y2343" s="98"/>
      <c r="Z2343" s="98"/>
      <c r="AA2343" s="98"/>
      <c r="AB2343" s="99"/>
    </row>
    <row r="2344" spans="25:28" ht="24" customHeight="1">
      <c r="Y2344" s="98"/>
      <c r="Z2344" s="98"/>
      <c r="AA2344" s="98"/>
      <c r="AB2344" s="99"/>
    </row>
    <row r="2345" spans="25:28" ht="24" customHeight="1">
      <c r="Y2345" s="98"/>
      <c r="Z2345" s="98"/>
      <c r="AA2345" s="98"/>
      <c r="AB2345" s="99"/>
    </row>
    <row r="2346" spans="25:28" ht="24" customHeight="1">
      <c r="Y2346" s="98"/>
      <c r="Z2346" s="98"/>
      <c r="AA2346" s="98"/>
      <c r="AB2346" s="99"/>
    </row>
    <row r="2347" spans="25:28" ht="24" customHeight="1">
      <c r="Y2347" s="98"/>
      <c r="Z2347" s="98"/>
      <c r="AA2347" s="98"/>
      <c r="AB2347" s="99"/>
    </row>
    <row r="2348" spans="25:28" ht="24" customHeight="1">
      <c r="Y2348" s="98"/>
      <c r="Z2348" s="98"/>
      <c r="AA2348" s="98"/>
      <c r="AB2348" s="99"/>
    </row>
    <row r="2349" spans="25:28" ht="24" customHeight="1">
      <c r="Y2349" s="98"/>
      <c r="Z2349" s="98"/>
      <c r="AA2349" s="98"/>
      <c r="AB2349" s="99"/>
    </row>
    <row r="2350" spans="25:28" ht="24" customHeight="1">
      <c r="Y2350" s="98"/>
      <c r="Z2350" s="98"/>
      <c r="AA2350" s="98"/>
      <c r="AB2350" s="99"/>
    </row>
    <row r="2351" spans="25:28" ht="24" customHeight="1">
      <c r="Y2351" s="98"/>
      <c r="Z2351" s="98"/>
      <c r="AA2351" s="98"/>
      <c r="AB2351" s="99"/>
    </row>
    <row r="2352" spans="25:28" ht="24" customHeight="1">
      <c r="Y2352" s="98"/>
      <c r="Z2352" s="98"/>
      <c r="AA2352" s="98"/>
      <c r="AB2352" s="99"/>
    </row>
    <row r="2353" spans="25:28" ht="24" customHeight="1">
      <c r="Y2353" s="98"/>
      <c r="Z2353" s="98"/>
      <c r="AA2353" s="98"/>
      <c r="AB2353" s="99"/>
    </row>
    <row r="2354" spans="25:28" ht="24" customHeight="1">
      <c r="Y2354" s="98"/>
      <c r="Z2354" s="98"/>
      <c r="AA2354" s="98"/>
      <c r="AB2354" s="99"/>
    </row>
    <row r="2355" spans="25:28" ht="24" customHeight="1">
      <c r="Y2355" s="98"/>
      <c r="Z2355" s="98"/>
      <c r="AA2355" s="98"/>
      <c r="AB2355" s="99"/>
    </row>
    <row r="2356" spans="25:28" ht="24" customHeight="1">
      <c r="Y2356" s="98"/>
      <c r="Z2356" s="98"/>
      <c r="AA2356" s="98"/>
      <c r="AB2356" s="99"/>
    </row>
    <row r="2357" spans="25:28" ht="24" customHeight="1">
      <c r="Y2357" s="98"/>
      <c r="Z2357" s="98"/>
      <c r="AA2357" s="98"/>
      <c r="AB2357" s="99"/>
    </row>
    <row r="2358" spans="25:28" ht="24" customHeight="1">
      <c r="Y2358" s="98"/>
      <c r="Z2358" s="98"/>
      <c r="AA2358" s="98"/>
      <c r="AB2358" s="99"/>
    </row>
    <row r="2359" spans="25:28" ht="24" customHeight="1">
      <c r="Y2359" s="98"/>
      <c r="Z2359" s="98"/>
      <c r="AA2359" s="98"/>
      <c r="AB2359" s="99"/>
    </row>
    <row r="2360" spans="25:28" ht="24" customHeight="1">
      <c r="Y2360" s="98"/>
      <c r="Z2360" s="98"/>
      <c r="AA2360" s="98"/>
      <c r="AB2360" s="99"/>
    </row>
    <row r="2361" spans="25:28" ht="24" customHeight="1">
      <c r="Y2361" s="98"/>
      <c r="Z2361" s="98"/>
      <c r="AA2361" s="98"/>
      <c r="AB2361" s="99"/>
    </row>
    <row r="2362" spans="25:28" ht="24" customHeight="1">
      <c r="Y2362" s="98"/>
      <c r="Z2362" s="98"/>
      <c r="AA2362" s="98"/>
      <c r="AB2362" s="99"/>
    </row>
    <row r="2363" spans="25:28" ht="24" customHeight="1">
      <c r="Y2363" s="98"/>
      <c r="Z2363" s="98"/>
      <c r="AA2363" s="98"/>
      <c r="AB2363" s="99"/>
    </row>
    <row r="2364" spans="25:28" ht="24" customHeight="1">
      <c r="Y2364" s="98"/>
      <c r="Z2364" s="98"/>
      <c r="AA2364" s="98"/>
      <c r="AB2364" s="99"/>
    </row>
    <row r="2365" spans="25:28" ht="24" customHeight="1">
      <c r="Y2365" s="98"/>
      <c r="Z2365" s="98"/>
      <c r="AA2365" s="98"/>
      <c r="AB2365" s="99"/>
    </row>
    <row r="2366" spans="25:28" ht="24" customHeight="1">
      <c r="Y2366" s="98"/>
      <c r="Z2366" s="98"/>
      <c r="AA2366" s="98"/>
      <c r="AB2366" s="99"/>
    </row>
    <row r="2367" spans="25:28" ht="24" customHeight="1">
      <c r="Y2367" s="98"/>
      <c r="Z2367" s="98"/>
      <c r="AA2367" s="98"/>
      <c r="AB2367" s="99"/>
    </row>
    <row r="2368" spans="25:28" ht="24" customHeight="1">
      <c r="Y2368" s="98"/>
      <c r="Z2368" s="98"/>
      <c r="AA2368" s="98"/>
      <c r="AB2368" s="99"/>
    </row>
    <row r="2369" spans="25:28" ht="24" customHeight="1">
      <c r="Y2369" s="98"/>
      <c r="Z2369" s="98"/>
      <c r="AA2369" s="98"/>
      <c r="AB2369" s="99"/>
    </row>
    <row r="2370" spans="25:28" ht="24" customHeight="1">
      <c r="Y2370" s="98"/>
      <c r="Z2370" s="98"/>
      <c r="AA2370" s="98"/>
      <c r="AB2370" s="99"/>
    </row>
    <row r="2371" spans="25:28" ht="24" customHeight="1">
      <c r="Y2371" s="98"/>
      <c r="Z2371" s="98"/>
      <c r="AA2371" s="98"/>
      <c r="AB2371" s="99"/>
    </row>
    <row r="2372" spans="25:28" ht="24" customHeight="1">
      <c r="Y2372" s="98"/>
      <c r="Z2372" s="98"/>
      <c r="AA2372" s="98"/>
      <c r="AB2372" s="99"/>
    </row>
    <row r="2373" spans="25:28" ht="24" customHeight="1">
      <c r="Y2373" s="98"/>
      <c r="Z2373" s="98"/>
      <c r="AA2373" s="98"/>
      <c r="AB2373" s="99"/>
    </row>
    <row r="2374" spans="25:28" ht="24" customHeight="1">
      <c r="Y2374" s="98"/>
      <c r="Z2374" s="98"/>
      <c r="AA2374" s="98"/>
      <c r="AB2374" s="99"/>
    </row>
    <row r="2375" spans="25:28" ht="24" customHeight="1">
      <c r="Y2375" s="98"/>
      <c r="Z2375" s="98"/>
      <c r="AA2375" s="98"/>
      <c r="AB2375" s="99"/>
    </row>
    <row r="2376" spans="25:28" ht="24" customHeight="1">
      <c r="Y2376" s="98"/>
      <c r="Z2376" s="98"/>
      <c r="AA2376" s="98"/>
      <c r="AB2376" s="99"/>
    </row>
    <row r="2377" spans="25:28" ht="24" customHeight="1">
      <c r="Y2377" s="98"/>
      <c r="Z2377" s="98"/>
      <c r="AA2377" s="98"/>
      <c r="AB2377" s="99"/>
    </row>
    <row r="2378" spans="25:28" ht="24" customHeight="1">
      <c r="Y2378" s="98"/>
      <c r="Z2378" s="98"/>
      <c r="AA2378" s="98"/>
      <c r="AB2378" s="99"/>
    </row>
    <row r="2379" spans="25:28" ht="24" customHeight="1">
      <c r="Y2379" s="98"/>
      <c r="Z2379" s="98"/>
      <c r="AA2379" s="98"/>
      <c r="AB2379" s="99"/>
    </row>
    <row r="2380" spans="25:28" ht="24" customHeight="1">
      <c r="Y2380" s="98"/>
      <c r="Z2380" s="98"/>
      <c r="AA2380" s="98"/>
      <c r="AB2380" s="99"/>
    </row>
    <row r="2381" spans="25:28" ht="24" customHeight="1">
      <c r="Y2381" s="98"/>
      <c r="Z2381" s="98"/>
      <c r="AA2381" s="98"/>
      <c r="AB2381" s="99"/>
    </row>
    <row r="2382" spans="25:28" ht="24" customHeight="1">
      <c r="Y2382" s="98"/>
      <c r="Z2382" s="98"/>
      <c r="AA2382" s="98"/>
      <c r="AB2382" s="99"/>
    </row>
    <row r="2383" spans="25:28" ht="24" customHeight="1">
      <c r="Y2383" s="98"/>
      <c r="Z2383" s="98"/>
      <c r="AA2383" s="98"/>
      <c r="AB2383" s="99"/>
    </row>
    <row r="2384" spans="25:28" ht="24" customHeight="1">
      <c r="Y2384" s="98"/>
      <c r="Z2384" s="98"/>
      <c r="AA2384" s="98"/>
      <c r="AB2384" s="99"/>
    </row>
    <row r="2385" spans="25:28" ht="24" customHeight="1">
      <c r="Y2385" s="98"/>
      <c r="Z2385" s="98"/>
      <c r="AA2385" s="98"/>
      <c r="AB2385" s="99"/>
    </row>
    <row r="2386" spans="25:28" ht="24" customHeight="1">
      <c r="Y2386" s="98"/>
      <c r="Z2386" s="98"/>
      <c r="AA2386" s="98"/>
      <c r="AB2386" s="99"/>
    </row>
    <row r="2387" spans="25:28" ht="24" customHeight="1">
      <c r="Y2387" s="98"/>
      <c r="Z2387" s="98"/>
      <c r="AA2387" s="98"/>
      <c r="AB2387" s="99"/>
    </row>
    <row r="2388" spans="25:28" ht="24" customHeight="1">
      <c r="Y2388" s="98"/>
      <c r="Z2388" s="98"/>
      <c r="AA2388" s="98"/>
      <c r="AB2388" s="99"/>
    </row>
    <row r="2389" spans="25:28" ht="24" customHeight="1">
      <c r="Y2389" s="98"/>
      <c r="Z2389" s="98"/>
      <c r="AA2389" s="98"/>
      <c r="AB2389" s="99"/>
    </row>
    <row r="2390" spans="25:28" ht="24" customHeight="1">
      <c r="Y2390" s="98"/>
      <c r="Z2390" s="98"/>
      <c r="AA2390" s="98"/>
      <c r="AB2390" s="99"/>
    </row>
    <row r="2391" spans="25:28" ht="24" customHeight="1">
      <c r="Y2391" s="98"/>
      <c r="Z2391" s="98"/>
      <c r="AA2391" s="98"/>
      <c r="AB2391" s="99"/>
    </row>
    <row r="2392" spans="25:28" ht="24" customHeight="1">
      <c r="Y2392" s="98"/>
      <c r="Z2392" s="98"/>
      <c r="AA2392" s="98"/>
      <c r="AB2392" s="99"/>
    </row>
    <row r="2393" spans="25:28" ht="24" customHeight="1">
      <c r="Y2393" s="98"/>
      <c r="Z2393" s="98"/>
      <c r="AA2393" s="98"/>
      <c r="AB2393" s="99"/>
    </row>
    <row r="2394" spans="25:28" ht="24" customHeight="1">
      <c r="Y2394" s="98"/>
      <c r="Z2394" s="98"/>
      <c r="AA2394" s="98"/>
      <c r="AB2394" s="99"/>
    </row>
    <row r="2395" spans="25:28" ht="24" customHeight="1">
      <c r="Y2395" s="98"/>
      <c r="Z2395" s="98"/>
      <c r="AA2395" s="98"/>
      <c r="AB2395" s="99"/>
    </row>
    <row r="2396" spans="25:28" ht="24" customHeight="1">
      <c r="Y2396" s="98"/>
      <c r="Z2396" s="98"/>
      <c r="AA2396" s="98"/>
      <c r="AB2396" s="99"/>
    </row>
    <row r="2397" spans="25:28" ht="24" customHeight="1">
      <c r="Y2397" s="98"/>
      <c r="Z2397" s="98"/>
      <c r="AA2397" s="98"/>
      <c r="AB2397" s="99"/>
    </row>
    <row r="2398" spans="25:28" ht="24" customHeight="1">
      <c r="Y2398" s="98"/>
      <c r="Z2398" s="98"/>
      <c r="AA2398" s="98"/>
      <c r="AB2398" s="99"/>
    </row>
    <row r="2399" spans="25:28" ht="24" customHeight="1">
      <c r="Y2399" s="98"/>
      <c r="Z2399" s="98"/>
      <c r="AA2399" s="98"/>
      <c r="AB2399" s="99"/>
    </row>
    <row r="2400" spans="25:28" ht="24" customHeight="1">
      <c r="Y2400" s="98"/>
      <c r="Z2400" s="98"/>
      <c r="AA2400" s="98"/>
      <c r="AB2400" s="99"/>
    </row>
    <row r="2401" spans="25:28" ht="24" customHeight="1">
      <c r="Y2401" s="98"/>
      <c r="Z2401" s="98"/>
      <c r="AA2401" s="98"/>
      <c r="AB2401" s="99"/>
    </row>
    <row r="2402" spans="25:28" ht="24" customHeight="1">
      <c r="Y2402" s="98"/>
      <c r="Z2402" s="98"/>
      <c r="AA2402" s="98"/>
      <c r="AB2402" s="99"/>
    </row>
    <row r="2403" spans="25:28" ht="24" customHeight="1">
      <c r="Y2403" s="98"/>
      <c r="Z2403" s="98"/>
      <c r="AA2403" s="98"/>
      <c r="AB2403" s="99"/>
    </row>
    <row r="2404" spans="25:28" ht="24" customHeight="1">
      <c r="Y2404" s="98"/>
      <c r="Z2404" s="98"/>
      <c r="AA2404" s="98"/>
      <c r="AB2404" s="99"/>
    </row>
    <row r="2405" spans="25:28" ht="24" customHeight="1">
      <c r="Y2405" s="98"/>
      <c r="Z2405" s="98"/>
      <c r="AA2405" s="98"/>
      <c r="AB2405" s="99"/>
    </row>
    <row r="2406" spans="25:28" ht="24" customHeight="1">
      <c r="Y2406" s="98"/>
      <c r="Z2406" s="98"/>
      <c r="AA2406" s="98"/>
      <c r="AB2406" s="99"/>
    </row>
    <row r="2407" spans="25:28" ht="24" customHeight="1">
      <c r="Y2407" s="98"/>
      <c r="Z2407" s="98"/>
      <c r="AA2407" s="98"/>
      <c r="AB2407" s="99"/>
    </row>
    <row r="2408" spans="25:28" ht="24" customHeight="1">
      <c r="Y2408" s="98"/>
      <c r="Z2408" s="98"/>
      <c r="AA2408" s="98"/>
      <c r="AB2408" s="99"/>
    </row>
    <row r="2409" spans="25:28" ht="24" customHeight="1">
      <c r="Y2409" s="98"/>
      <c r="Z2409" s="98"/>
      <c r="AA2409" s="98"/>
      <c r="AB2409" s="99"/>
    </row>
    <row r="2410" spans="25:28" ht="24" customHeight="1">
      <c r="Y2410" s="98"/>
      <c r="Z2410" s="98"/>
      <c r="AA2410" s="98"/>
      <c r="AB2410" s="99"/>
    </row>
    <row r="2411" spans="25:28" ht="24" customHeight="1">
      <c r="Y2411" s="98"/>
      <c r="Z2411" s="98"/>
      <c r="AA2411" s="98"/>
      <c r="AB2411" s="99"/>
    </row>
    <row r="2412" spans="25:28" ht="24" customHeight="1">
      <c r="Y2412" s="98"/>
      <c r="Z2412" s="98"/>
      <c r="AA2412" s="98"/>
      <c r="AB2412" s="99"/>
    </row>
    <row r="2413" spans="25:28" ht="24" customHeight="1">
      <c r="Y2413" s="98"/>
      <c r="Z2413" s="98"/>
      <c r="AA2413" s="98"/>
      <c r="AB2413" s="99"/>
    </row>
    <row r="2414" spans="25:28" ht="24" customHeight="1">
      <c r="Y2414" s="98"/>
      <c r="Z2414" s="98"/>
      <c r="AA2414" s="98"/>
      <c r="AB2414" s="99"/>
    </row>
    <row r="2415" spans="25:28" ht="24" customHeight="1">
      <c r="Y2415" s="98"/>
      <c r="Z2415" s="98"/>
      <c r="AA2415" s="98"/>
      <c r="AB2415" s="99"/>
    </row>
    <row r="2416" spans="25:28" ht="24" customHeight="1">
      <c r="Y2416" s="98"/>
      <c r="Z2416" s="98"/>
      <c r="AA2416" s="98"/>
      <c r="AB2416" s="99"/>
    </row>
    <row r="2417" spans="25:28" ht="24" customHeight="1">
      <c r="Y2417" s="98"/>
      <c r="Z2417" s="98"/>
      <c r="AA2417" s="98"/>
      <c r="AB2417" s="99"/>
    </row>
    <row r="2418" spans="25:28" ht="24" customHeight="1">
      <c r="Y2418" s="98"/>
      <c r="Z2418" s="98"/>
      <c r="AA2418" s="98"/>
      <c r="AB2418" s="99"/>
    </row>
    <row r="2419" spans="25:28" ht="24" customHeight="1">
      <c r="Y2419" s="98"/>
      <c r="Z2419" s="98"/>
      <c r="AA2419" s="98"/>
      <c r="AB2419" s="99"/>
    </row>
    <row r="2420" spans="25:28" ht="24" customHeight="1">
      <c r="Y2420" s="98"/>
      <c r="Z2420" s="98"/>
      <c r="AA2420" s="98"/>
      <c r="AB2420" s="99"/>
    </row>
    <row r="2421" spans="25:28" ht="24" customHeight="1">
      <c r="Y2421" s="98"/>
      <c r="Z2421" s="98"/>
      <c r="AA2421" s="98"/>
      <c r="AB2421" s="99"/>
    </row>
    <row r="2422" spans="25:28" ht="24" customHeight="1">
      <c r="Y2422" s="98"/>
      <c r="Z2422" s="98"/>
      <c r="AA2422" s="98"/>
      <c r="AB2422" s="99"/>
    </row>
    <row r="2423" spans="25:28" ht="24" customHeight="1">
      <c r="Y2423" s="98"/>
      <c r="Z2423" s="98"/>
      <c r="AA2423" s="98"/>
      <c r="AB2423" s="99"/>
    </row>
    <row r="2424" spans="25:28" ht="24" customHeight="1">
      <c r="Y2424" s="98"/>
      <c r="Z2424" s="98"/>
      <c r="AA2424" s="98"/>
      <c r="AB2424" s="99"/>
    </row>
    <row r="2425" spans="25:28" ht="24" customHeight="1">
      <c r="Y2425" s="98"/>
      <c r="Z2425" s="98"/>
      <c r="AA2425" s="98"/>
      <c r="AB2425" s="99"/>
    </row>
    <row r="2426" spans="25:28" ht="24" customHeight="1">
      <c r="Y2426" s="98"/>
      <c r="Z2426" s="98"/>
      <c r="AA2426" s="98"/>
      <c r="AB2426" s="99"/>
    </row>
    <row r="2427" spans="25:28" ht="24" customHeight="1">
      <c r="Y2427" s="98"/>
      <c r="Z2427" s="98"/>
      <c r="AA2427" s="98"/>
      <c r="AB2427" s="99"/>
    </row>
    <row r="2428" spans="25:28" ht="24" customHeight="1">
      <c r="Y2428" s="98"/>
      <c r="Z2428" s="98"/>
      <c r="AA2428" s="98"/>
      <c r="AB2428" s="99"/>
    </row>
    <row r="2429" spans="25:28" ht="24" customHeight="1">
      <c r="Y2429" s="98"/>
      <c r="Z2429" s="98"/>
      <c r="AA2429" s="98"/>
      <c r="AB2429" s="99"/>
    </row>
    <row r="2430" spans="25:28" ht="24" customHeight="1">
      <c r="Y2430" s="98"/>
      <c r="Z2430" s="98"/>
      <c r="AA2430" s="98"/>
      <c r="AB2430" s="99"/>
    </row>
    <row r="2431" spans="25:28" ht="24" customHeight="1">
      <c r="Y2431" s="98"/>
      <c r="Z2431" s="98"/>
      <c r="AA2431" s="98"/>
      <c r="AB2431" s="99"/>
    </row>
    <row r="2432" spans="25:28" ht="24" customHeight="1">
      <c r="Y2432" s="98"/>
      <c r="Z2432" s="98"/>
      <c r="AA2432" s="98"/>
      <c r="AB2432" s="99"/>
    </row>
    <row r="2433" spans="25:28" ht="24" customHeight="1">
      <c r="Y2433" s="98"/>
      <c r="Z2433" s="98"/>
      <c r="AA2433" s="98"/>
      <c r="AB2433" s="99"/>
    </row>
    <row r="2434" spans="25:28" ht="24" customHeight="1">
      <c r="Y2434" s="98"/>
      <c r="Z2434" s="98"/>
      <c r="AA2434" s="98"/>
      <c r="AB2434" s="99"/>
    </row>
    <row r="2435" spans="25:28" ht="24" customHeight="1">
      <c r="Y2435" s="98"/>
      <c r="Z2435" s="98"/>
      <c r="AA2435" s="98"/>
      <c r="AB2435" s="99"/>
    </row>
    <row r="2436" spans="25:28" ht="24" customHeight="1">
      <c r="Y2436" s="98"/>
      <c r="Z2436" s="98"/>
      <c r="AA2436" s="98"/>
      <c r="AB2436" s="99"/>
    </row>
    <row r="2437" spans="25:28" ht="24" customHeight="1">
      <c r="Y2437" s="98"/>
      <c r="Z2437" s="98"/>
      <c r="AA2437" s="98"/>
      <c r="AB2437" s="99"/>
    </row>
    <row r="2438" spans="25:28" ht="24" customHeight="1">
      <c r="Y2438" s="98"/>
      <c r="Z2438" s="98"/>
      <c r="AA2438" s="98"/>
      <c r="AB2438" s="99"/>
    </row>
    <row r="2439" spans="25:28" ht="24" customHeight="1">
      <c r="Y2439" s="98"/>
      <c r="Z2439" s="98"/>
      <c r="AA2439" s="98"/>
      <c r="AB2439" s="99"/>
    </row>
    <row r="2440" spans="25:28" ht="24" customHeight="1">
      <c r="Y2440" s="98"/>
      <c r="Z2440" s="98"/>
      <c r="AA2440" s="98"/>
      <c r="AB2440" s="99"/>
    </row>
    <row r="2441" spans="25:28" ht="24" customHeight="1">
      <c r="Y2441" s="98"/>
      <c r="Z2441" s="98"/>
      <c r="AA2441" s="98"/>
      <c r="AB2441" s="99"/>
    </row>
    <row r="2442" spans="25:28" ht="24" customHeight="1">
      <c r="Y2442" s="98"/>
      <c r="Z2442" s="98"/>
      <c r="AA2442" s="98"/>
      <c r="AB2442" s="99"/>
    </row>
    <row r="2443" spans="25:28" ht="24" customHeight="1">
      <c r="Y2443" s="98"/>
      <c r="Z2443" s="98"/>
      <c r="AA2443" s="98"/>
      <c r="AB2443" s="99"/>
    </row>
    <row r="2444" spans="25:28" ht="24" customHeight="1">
      <c r="Y2444" s="98"/>
      <c r="Z2444" s="98"/>
      <c r="AA2444" s="98"/>
      <c r="AB2444" s="99"/>
    </row>
    <row r="2445" spans="25:28" ht="24" customHeight="1">
      <c r="Y2445" s="98"/>
      <c r="Z2445" s="98"/>
      <c r="AA2445" s="98"/>
      <c r="AB2445" s="99"/>
    </row>
    <row r="2446" spans="25:28" ht="24" customHeight="1">
      <c r="Y2446" s="98"/>
      <c r="Z2446" s="98"/>
      <c r="AA2446" s="98"/>
      <c r="AB2446" s="99"/>
    </row>
    <row r="2447" spans="25:28" ht="24" customHeight="1">
      <c r="Y2447" s="98"/>
      <c r="Z2447" s="98"/>
      <c r="AA2447" s="98"/>
      <c r="AB2447" s="99"/>
    </row>
    <row r="2448" spans="25:28" ht="24" customHeight="1">
      <c r="Y2448" s="98"/>
      <c r="Z2448" s="98"/>
      <c r="AA2448" s="98"/>
      <c r="AB2448" s="99"/>
    </row>
    <row r="2449" spans="25:28" ht="24" customHeight="1">
      <c r="Y2449" s="98"/>
      <c r="Z2449" s="98"/>
      <c r="AA2449" s="98"/>
      <c r="AB2449" s="99"/>
    </row>
    <row r="2450" spans="25:28" ht="24" customHeight="1">
      <c r="Y2450" s="98"/>
      <c r="Z2450" s="98"/>
      <c r="AA2450" s="98"/>
      <c r="AB2450" s="99"/>
    </row>
    <row r="2451" spans="25:28" ht="24" customHeight="1">
      <c r="Y2451" s="98"/>
      <c r="Z2451" s="98"/>
      <c r="AA2451" s="98"/>
      <c r="AB2451" s="99"/>
    </row>
    <row r="2452" spans="25:28" ht="24" customHeight="1">
      <c r="Y2452" s="98"/>
      <c r="Z2452" s="98"/>
      <c r="AA2452" s="98"/>
      <c r="AB2452" s="99"/>
    </row>
    <row r="2453" spans="25:28" ht="24" customHeight="1">
      <c r="Y2453" s="98"/>
      <c r="Z2453" s="98"/>
      <c r="AA2453" s="98"/>
      <c r="AB2453" s="99"/>
    </row>
    <row r="2454" spans="25:28" ht="24" customHeight="1">
      <c r="Y2454" s="98"/>
      <c r="Z2454" s="98"/>
      <c r="AA2454" s="98"/>
      <c r="AB2454" s="99"/>
    </row>
    <row r="2455" spans="25:28" ht="24" customHeight="1">
      <c r="Y2455" s="98"/>
      <c r="Z2455" s="98"/>
      <c r="AA2455" s="98"/>
      <c r="AB2455" s="99"/>
    </row>
    <row r="2456" spans="25:28" ht="24" customHeight="1">
      <c r="Y2456" s="98"/>
      <c r="Z2456" s="98"/>
      <c r="AA2456" s="98"/>
      <c r="AB2456" s="99"/>
    </row>
    <row r="2457" spans="25:28" ht="24" customHeight="1">
      <c r="Y2457" s="98"/>
      <c r="Z2457" s="98"/>
      <c r="AA2457" s="98"/>
      <c r="AB2457" s="99"/>
    </row>
    <row r="2458" spans="25:28" ht="24" customHeight="1">
      <c r="Y2458" s="98"/>
      <c r="Z2458" s="98"/>
      <c r="AA2458" s="98"/>
      <c r="AB2458" s="99"/>
    </row>
    <row r="2459" spans="25:28" ht="24" customHeight="1">
      <c r="Y2459" s="98"/>
      <c r="Z2459" s="98"/>
      <c r="AA2459" s="98"/>
      <c r="AB2459" s="99"/>
    </row>
    <row r="2460" spans="25:28" ht="24" customHeight="1">
      <c r="Y2460" s="98"/>
      <c r="Z2460" s="98"/>
      <c r="AA2460" s="98"/>
      <c r="AB2460" s="99"/>
    </row>
    <row r="2461" spans="25:28" ht="24" customHeight="1">
      <c r="Y2461" s="98"/>
      <c r="Z2461" s="98"/>
      <c r="AA2461" s="98"/>
      <c r="AB2461" s="99"/>
    </row>
    <row r="2462" spans="25:28" ht="24" customHeight="1">
      <c r="Y2462" s="98"/>
      <c r="Z2462" s="98"/>
      <c r="AA2462" s="98"/>
      <c r="AB2462" s="99"/>
    </row>
    <row r="2463" spans="25:28" ht="24" customHeight="1">
      <c r="Y2463" s="98"/>
      <c r="Z2463" s="98"/>
      <c r="AA2463" s="98"/>
      <c r="AB2463" s="99"/>
    </row>
    <row r="2464" spans="25:28" ht="24" customHeight="1">
      <c r="Y2464" s="98"/>
      <c r="Z2464" s="98"/>
      <c r="AA2464" s="98"/>
      <c r="AB2464" s="99"/>
    </row>
    <row r="2465" spans="25:28" ht="24" customHeight="1">
      <c r="Y2465" s="98"/>
      <c r="Z2465" s="98"/>
      <c r="AA2465" s="98"/>
      <c r="AB2465" s="99"/>
    </row>
    <row r="2466" spans="25:28" ht="24" customHeight="1">
      <c r="Y2466" s="98"/>
      <c r="Z2466" s="98"/>
      <c r="AA2466" s="98"/>
      <c r="AB2466" s="99"/>
    </row>
    <row r="2467" spans="25:28" ht="24" customHeight="1">
      <c r="Y2467" s="98"/>
      <c r="Z2467" s="98"/>
      <c r="AA2467" s="98"/>
      <c r="AB2467" s="99"/>
    </row>
    <row r="2468" spans="25:28" ht="24" customHeight="1">
      <c r="Y2468" s="98"/>
      <c r="Z2468" s="98"/>
      <c r="AA2468" s="98"/>
      <c r="AB2468" s="99"/>
    </row>
    <row r="2469" spans="25:28" ht="24" customHeight="1">
      <c r="Y2469" s="98"/>
      <c r="Z2469" s="98"/>
      <c r="AA2469" s="98"/>
      <c r="AB2469" s="99"/>
    </row>
    <row r="2470" spans="25:28" ht="24" customHeight="1">
      <c r="Y2470" s="98"/>
      <c r="Z2470" s="98"/>
      <c r="AA2470" s="98"/>
      <c r="AB2470" s="99"/>
    </row>
    <row r="2471" spans="25:28" ht="24" customHeight="1">
      <c r="Y2471" s="98"/>
      <c r="Z2471" s="98"/>
      <c r="AA2471" s="98"/>
      <c r="AB2471" s="99"/>
    </row>
    <row r="2472" spans="25:28" ht="24" customHeight="1">
      <c r="Y2472" s="98"/>
      <c r="Z2472" s="98"/>
      <c r="AA2472" s="98"/>
      <c r="AB2472" s="99"/>
    </row>
    <row r="2473" spans="25:28" ht="24" customHeight="1">
      <c r="Y2473" s="98"/>
      <c r="Z2473" s="98"/>
      <c r="AA2473" s="98"/>
      <c r="AB2473" s="99"/>
    </row>
    <row r="2474" spans="25:28" ht="24" customHeight="1">
      <c r="Y2474" s="98"/>
      <c r="Z2474" s="98"/>
      <c r="AA2474" s="98"/>
      <c r="AB2474" s="99"/>
    </row>
    <row r="2475" spans="25:28" ht="24" customHeight="1">
      <c r="Y2475" s="98"/>
      <c r="Z2475" s="98"/>
      <c r="AA2475" s="98"/>
      <c r="AB2475" s="99"/>
    </row>
    <row r="2476" spans="25:28" ht="24" customHeight="1">
      <c r="Y2476" s="98"/>
      <c r="Z2476" s="98"/>
      <c r="AA2476" s="98"/>
      <c r="AB2476" s="99"/>
    </row>
    <row r="2477" spans="25:28" ht="24" customHeight="1">
      <c r="Y2477" s="98"/>
      <c r="Z2477" s="98"/>
      <c r="AA2477" s="98"/>
      <c r="AB2477" s="99"/>
    </row>
    <row r="2478" spans="25:28" ht="24" customHeight="1">
      <c r="Y2478" s="98"/>
      <c r="Z2478" s="98"/>
      <c r="AA2478" s="98"/>
      <c r="AB2478" s="99"/>
    </row>
    <row r="2479" spans="25:28" ht="24" customHeight="1">
      <c r="Y2479" s="98"/>
      <c r="Z2479" s="98"/>
      <c r="AA2479" s="98"/>
      <c r="AB2479" s="99"/>
    </row>
    <row r="2480" spans="25:28" ht="24" customHeight="1">
      <c r="Y2480" s="98"/>
      <c r="Z2480" s="98"/>
      <c r="AA2480" s="98"/>
      <c r="AB2480" s="99"/>
    </row>
    <row r="2481" spans="25:28" ht="24" customHeight="1">
      <c r="Y2481" s="98"/>
      <c r="Z2481" s="98"/>
      <c r="AA2481" s="98"/>
      <c r="AB2481" s="99"/>
    </row>
    <row r="2482" spans="25:28" ht="24" customHeight="1">
      <c r="Y2482" s="98"/>
      <c r="Z2482" s="98"/>
      <c r="AA2482" s="98"/>
      <c r="AB2482" s="99"/>
    </row>
    <row r="2483" spans="25:28" ht="24" customHeight="1">
      <c r="Y2483" s="98"/>
      <c r="Z2483" s="98"/>
      <c r="AA2483" s="98"/>
      <c r="AB2483" s="99"/>
    </row>
    <row r="2484" spans="25:28" ht="24" customHeight="1">
      <c r="Y2484" s="98"/>
      <c r="Z2484" s="98"/>
      <c r="AA2484" s="98"/>
      <c r="AB2484" s="99"/>
    </row>
    <row r="2485" spans="25:28" ht="24" customHeight="1">
      <c r="Y2485" s="98"/>
      <c r="Z2485" s="98"/>
      <c r="AA2485" s="98"/>
      <c r="AB2485" s="99"/>
    </row>
    <row r="2486" spans="25:28" ht="24" customHeight="1">
      <c r="Y2486" s="98"/>
      <c r="Z2486" s="98"/>
      <c r="AA2486" s="98"/>
      <c r="AB2486" s="99"/>
    </row>
    <row r="2487" spans="25:28" ht="24" customHeight="1">
      <c r="Y2487" s="98"/>
      <c r="Z2487" s="98"/>
      <c r="AA2487" s="98"/>
      <c r="AB2487" s="99"/>
    </row>
    <row r="2488" spans="25:28" ht="24" customHeight="1">
      <c r="Y2488" s="98"/>
      <c r="Z2488" s="98"/>
      <c r="AA2488" s="98"/>
      <c r="AB2488" s="99"/>
    </row>
    <row r="2489" spans="25:28" ht="24" customHeight="1">
      <c r="Y2489" s="98"/>
      <c r="Z2489" s="98"/>
      <c r="AA2489" s="98"/>
      <c r="AB2489" s="99"/>
    </row>
    <row r="2490" spans="25:28" ht="24" customHeight="1">
      <c r="Y2490" s="98"/>
      <c r="Z2490" s="98"/>
      <c r="AA2490" s="98"/>
      <c r="AB2490" s="99"/>
    </row>
    <row r="2491" spans="25:28" ht="24" customHeight="1">
      <c r="Y2491" s="98"/>
      <c r="Z2491" s="98"/>
      <c r="AA2491" s="98"/>
      <c r="AB2491" s="99"/>
    </row>
    <row r="2492" spans="25:28" ht="24" customHeight="1">
      <c r="Y2492" s="98"/>
      <c r="Z2492" s="98"/>
      <c r="AA2492" s="98"/>
      <c r="AB2492" s="99"/>
    </row>
    <row r="2493" spans="25:28" ht="24" customHeight="1">
      <c r="Y2493" s="98"/>
      <c r="Z2493" s="98"/>
      <c r="AA2493" s="98"/>
      <c r="AB2493" s="99"/>
    </row>
    <row r="2494" spans="25:28" ht="24" customHeight="1">
      <c r="Y2494" s="98"/>
      <c r="Z2494" s="98"/>
      <c r="AA2494" s="98"/>
      <c r="AB2494" s="99"/>
    </row>
    <row r="2495" spans="25:28" ht="24" customHeight="1">
      <c r="Y2495" s="98"/>
      <c r="Z2495" s="98"/>
      <c r="AA2495" s="98"/>
      <c r="AB2495" s="99"/>
    </row>
    <row r="2496" spans="25:28" ht="24" customHeight="1">
      <c r="Y2496" s="98"/>
      <c r="Z2496" s="98"/>
      <c r="AA2496" s="98"/>
      <c r="AB2496" s="99"/>
    </row>
    <row r="2497" spans="25:28" ht="24" customHeight="1">
      <c r="Y2497" s="98"/>
      <c r="Z2497" s="98"/>
      <c r="AA2497" s="98"/>
      <c r="AB2497" s="99"/>
    </row>
    <row r="2498" spans="25:28" ht="24" customHeight="1">
      <c r="Y2498" s="98"/>
      <c r="Z2498" s="98"/>
      <c r="AA2498" s="98"/>
      <c r="AB2498" s="99"/>
    </row>
    <row r="2499" spans="25:28" ht="24" customHeight="1">
      <c r="Y2499" s="98"/>
      <c r="Z2499" s="98"/>
      <c r="AA2499" s="98"/>
      <c r="AB2499" s="99"/>
    </row>
    <row r="2500" spans="25:28" ht="24" customHeight="1">
      <c r="Y2500" s="98"/>
      <c r="Z2500" s="98"/>
      <c r="AA2500" s="98"/>
      <c r="AB2500" s="99"/>
    </row>
    <row r="2501" spans="25:28" ht="24" customHeight="1">
      <c r="Y2501" s="98"/>
      <c r="Z2501" s="98"/>
      <c r="AA2501" s="98"/>
      <c r="AB2501" s="99"/>
    </row>
    <row r="2502" spans="25:28" ht="24" customHeight="1">
      <c r="Y2502" s="98"/>
      <c r="Z2502" s="98"/>
      <c r="AA2502" s="98"/>
      <c r="AB2502" s="99"/>
    </row>
    <row r="2503" spans="25:28" ht="24" customHeight="1">
      <c r="Y2503" s="98"/>
      <c r="Z2503" s="98"/>
      <c r="AA2503" s="98"/>
      <c r="AB2503" s="99"/>
    </row>
    <row r="2504" spans="25:28" ht="24" customHeight="1">
      <c r="Y2504" s="98"/>
      <c r="Z2504" s="98"/>
      <c r="AA2504" s="98"/>
      <c r="AB2504" s="99"/>
    </row>
    <row r="2505" spans="25:28" ht="24" customHeight="1">
      <c r="Y2505" s="98"/>
      <c r="Z2505" s="98"/>
      <c r="AA2505" s="98"/>
      <c r="AB2505" s="99"/>
    </row>
    <row r="2506" spans="25:28" ht="24" customHeight="1">
      <c r="Y2506" s="98"/>
      <c r="Z2506" s="98"/>
      <c r="AA2506" s="98"/>
      <c r="AB2506" s="99"/>
    </row>
    <row r="2507" spans="25:28" ht="24" customHeight="1">
      <c r="Y2507" s="98"/>
      <c r="Z2507" s="98"/>
      <c r="AA2507" s="98"/>
      <c r="AB2507" s="99"/>
    </row>
    <row r="2508" spans="25:28" ht="24" customHeight="1">
      <c r="Y2508" s="98"/>
      <c r="Z2508" s="98"/>
      <c r="AA2508" s="98"/>
      <c r="AB2508" s="99"/>
    </row>
    <row r="2509" spans="25:28" ht="24" customHeight="1">
      <c r="Y2509" s="98"/>
      <c r="Z2509" s="98"/>
      <c r="AA2509" s="98"/>
      <c r="AB2509" s="99"/>
    </row>
    <row r="2510" spans="25:28" ht="24" customHeight="1">
      <c r="Y2510" s="98"/>
      <c r="Z2510" s="98"/>
      <c r="AA2510" s="98"/>
      <c r="AB2510" s="99"/>
    </row>
    <row r="2511" spans="25:28" ht="24" customHeight="1">
      <c r="Y2511" s="98"/>
      <c r="Z2511" s="98"/>
      <c r="AA2511" s="98"/>
      <c r="AB2511" s="99"/>
    </row>
    <row r="2512" spans="25:28" ht="24" customHeight="1">
      <c r="Y2512" s="98"/>
      <c r="Z2512" s="98"/>
      <c r="AA2512" s="98"/>
      <c r="AB2512" s="99"/>
    </row>
    <row r="2513" spans="25:28" ht="24" customHeight="1">
      <c r="Y2513" s="98"/>
      <c r="Z2513" s="98"/>
      <c r="AA2513" s="98"/>
      <c r="AB2513" s="99"/>
    </row>
    <row r="2514" spans="25:28" ht="24" customHeight="1">
      <c r="Y2514" s="98"/>
      <c r="Z2514" s="98"/>
      <c r="AA2514" s="98"/>
      <c r="AB2514" s="99"/>
    </row>
    <row r="2515" spans="25:28" ht="24" customHeight="1">
      <c r="Y2515" s="98"/>
      <c r="Z2515" s="98"/>
      <c r="AA2515" s="98"/>
      <c r="AB2515" s="99"/>
    </row>
    <row r="2516" spans="25:28" ht="24" customHeight="1">
      <c r="Y2516" s="98"/>
      <c r="Z2516" s="98"/>
      <c r="AA2516" s="98"/>
      <c r="AB2516" s="99"/>
    </row>
    <row r="2517" spans="25:28" ht="24" customHeight="1">
      <c r="Y2517" s="98"/>
      <c r="Z2517" s="98"/>
      <c r="AA2517" s="98"/>
      <c r="AB2517" s="99"/>
    </row>
    <row r="2518" spans="25:28" ht="24" customHeight="1">
      <c r="Y2518" s="98"/>
      <c r="Z2518" s="98"/>
      <c r="AA2518" s="98"/>
      <c r="AB2518" s="99"/>
    </row>
    <row r="2519" spans="25:28" ht="24" customHeight="1">
      <c r="Y2519" s="98"/>
      <c r="Z2519" s="98"/>
      <c r="AA2519" s="98"/>
      <c r="AB2519" s="99"/>
    </row>
    <row r="2520" spans="25:28" ht="24" customHeight="1">
      <c r="Y2520" s="98"/>
      <c r="Z2520" s="98"/>
      <c r="AA2520" s="98"/>
      <c r="AB2520" s="99"/>
    </row>
    <row r="2521" spans="25:28" ht="24" customHeight="1">
      <c r="Y2521" s="98"/>
      <c r="Z2521" s="98"/>
      <c r="AA2521" s="98"/>
      <c r="AB2521" s="99"/>
    </row>
    <row r="2522" spans="25:28" ht="24" customHeight="1">
      <c r="Y2522" s="98"/>
      <c r="Z2522" s="98"/>
      <c r="AA2522" s="98"/>
      <c r="AB2522" s="99"/>
    </row>
    <row r="2523" spans="25:28" ht="24" customHeight="1">
      <c r="Y2523" s="98"/>
      <c r="Z2523" s="98"/>
      <c r="AA2523" s="98"/>
      <c r="AB2523" s="99"/>
    </row>
    <row r="2524" spans="25:28" ht="24" customHeight="1">
      <c r="Y2524" s="98"/>
      <c r="Z2524" s="98"/>
      <c r="AA2524" s="98"/>
      <c r="AB2524" s="99"/>
    </row>
    <row r="2525" spans="25:28" ht="24" customHeight="1">
      <c r="Y2525" s="98"/>
      <c r="Z2525" s="98"/>
      <c r="AA2525" s="98"/>
      <c r="AB2525" s="99"/>
    </row>
    <row r="2526" spans="25:28" ht="24" customHeight="1">
      <c r="Y2526" s="98"/>
      <c r="Z2526" s="98"/>
      <c r="AA2526" s="98"/>
      <c r="AB2526" s="99"/>
    </row>
    <row r="2527" spans="25:28" ht="24" customHeight="1">
      <c r="Y2527" s="98"/>
      <c r="Z2527" s="98"/>
      <c r="AA2527" s="98"/>
      <c r="AB2527" s="99"/>
    </row>
    <row r="2528" spans="25:28" ht="24" customHeight="1">
      <c r="Y2528" s="98"/>
      <c r="Z2528" s="98"/>
      <c r="AA2528" s="98"/>
      <c r="AB2528" s="99"/>
    </row>
    <row r="2529" spans="25:28" ht="24" customHeight="1">
      <c r="Y2529" s="98"/>
      <c r="Z2529" s="98"/>
      <c r="AA2529" s="98"/>
      <c r="AB2529" s="99"/>
    </row>
    <row r="2530" spans="25:28" ht="24" customHeight="1">
      <c r="Y2530" s="98"/>
      <c r="Z2530" s="98"/>
      <c r="AA2530" s="98"/>
      <c r="AB2530" s="99"/>
    </row>
    <row r="2531" spans="25:28" ht="24" customHeight="1">
      <c r="Y2531" s="98"/>
      <c r="Z2531" s="98"/>
      <c r="AA2531" s="98"/>
      <c r="AB2531" s="99"/>
    </row>
    <row r="2532" spans="25:28" ht="24" customHeight="1">
      <c r="Y2532" s="98"/>
      <c r="Z2532" s="98"/>
      <c r="AA2532" s="98"/>
      <c r="AB2532" s="99"/>
    </row>
    <row r="2533" spans="25:28" ht="24" customHeight="1">
      <c r="Y2533" s="98"/>
      <c r="Z2533" s="98"/>
      <c r="AA2533" s="98"/>
      <c r="AB2533" s="99"/>
    </row>
    <row r="2534" spans="25:28" ht="24" customHeight="1">
      <c r="Y2534" s="98"/>
      <c r="Z2534" s="98"/>
      <c r="AA2534" s="98"/>
      <c r="AB2534" s="99"/>
    </row>
    <row r="2535" spans="25:28" ht="24" customHeight="1">
      <c r="Y2535" s="98"/>
      <c r="Z2535" s="98"/>
      <c r="AA2535" s="98"/>
      <c r="AB2535" s="99"/>
    </row>
    <row r="2536" spans="25:28" ht="24" customHeight="1">
      <c r="Y2536" s="98"/>
      <c r="Z2536" s="98"/>
      <c r="AA2536" s="98"/>
      <c r="AB2536" s="99"/>
    </row>
    <row r="2537" spans="25:28" ht="24" customHeight="1">
      <c r="Y2537" s="98"/>
      <c r="Z2537" s="98"/>
      <c r="AA2537" s="98"/>
      <c r="AB2537" s="99"/>
    </row>
    <row r="2538" spans="25:28" ht="24" customHeight="1">
      <c r="Y2538" s="98"/>
      <c r="Z2538" s="98"/>
      <c r="AA2538" s="98"/>
      <c r="AB2538" s="99"/>
    </row>
    <row r="2539" spans="25:28" ht="24" customHeight="1">
      <c r="Y2539" s="98"/>
      <c r="Z2539" s="98"/>
      <c r="AA2539" s="98"/>
      <c r="AB2539" s="99"/>
    </row>
    <row r="2540" spans="25:28" ht="24" customHeight="1">
      <c r="Y2540" s="98"/>
      <c r="Z2540" s="98"/>
      <c r="AA2540" s="98"/>
      <c r="AB2540" s="99"/>
    </row>
    <row r="2541" spans="25:28" ht="24" customHeight="1">
      <c r="Y2541" s="98"/>
      <c r="Z2541" s="98"/>
      <c r="AA2541" s="98"/>
      <c r="AB2541" s="99"/>
    </row>
    <row r="2542" spans="25:28" ht="24" customHeight="1">
      <c r="Y2542" s="98"/>
      <c r="Z2542" s="98"/>
      <c r="AA2542" s="98"/>
      <c r="AB2542" s="99"/>
    </row>
    <row r="2543" spans="25:28" ht="24" customHeight="1">
      <c r="Y2543" s="98"/>
      <c r="Z2543" s="98"/>
      <c r="AA2543" s="98"/>
      <c r="AB2543" s="99"/>
    </row>
    <row r="2544" spans="25:28" ht="24" customHeight="1">
      <c r="Y2544" s="98"/>
      <c r="Z2544" s="98"/>
      <c r="AA2544" s="98"/>
      <c r="AB2544" s="99"/>
    </row>
    <row r="2545" spans="25:28" ht="24" customHeight="1">
      <c r="Y2545" s="98"/>
      <c r="Z2545" s="98"/>
      <c r="AA2545" s="98"/>
      <c r="AB2545" s="99"/>
    </row>
    <row r="2546" spans="25:28" ht="24" customHeight="1">
      <c r="Y2546" s="98"/>
      <c r="Z2546" s="98"/>
      <c r="AA2546" s="98"/>
      <c r="AB2546" s="99"/>
    </row>
    <row r="2547" spans="25:28" ht="24" customHeight="1">
      <c r="Y2547" s="98"/>
      <c r="Z2547" s="98"/>
      <c r="AA2547" s="98"/>
      <c r="AB2547" s="99"/>
    </row>
    <row r="2548" spans="25:28" ht="24" customHeight="1">
      <c r="Y2548" s="98"/>
      <c r="Z2548" s="98"/>
      <c r="AA2548" s="98"/>
      <c r="AB2548" s="99"/>
    </row>
    <row r="2549" spans="25:28" ht="24" customHeight="1">
      <c r="Y2549" s="98"/>
      <c r="Z2549" s="98"/>
      <c r="AA2549" s="98"/>
      <c r="AB2549" s="99"/>
    </row>
    <row r="2550" spans="25:28" ht="24" customHeight="1">
      <c r="Y2550" s="98"/>
      <c r="Z2550" s="98"/>
      <c r="AA2550" s="98"/>
      <c r="AB2550" s="99"/>
    </row>
    <row r="2551" spans="25:28" ht="24" customHeight="1">
      <c r="Y2551" s="98"/>
      <c r="Z2551" s="98"/>
      <c r="AA2551" s="98"/>
      <c r="AB2551" s="99"/>
    </row>
    <row r="2552" spans="25:28" ht="24" customHeight="1">
      <c r="Y2552" s="98"/>
      <c r="Z2552" s="98"/>
      <c r="AA2552" s="98"/>
      <c r="AB2552" s="99"/>
    </row>
    <row r="2553" spans="25:28" ht="24" customHeight="1">
      <c r="Y2553" s="98"/>
      <c r="Z2553" s="98"/>
      <c r="AA2553" s="98"/>
      <c r="AB2553" s="99"/>
    </row>
    <row r="2554" spans="25:28" ht="24" customHeight="1">
      <c r="Y2554" s="98"/>
      <c r="Z2554" s="98"/>
      <c r="AA2554" s="98"/>
      <c r="AB2554" s="99"/>
    </row>
    <row r="2555" spans="25:28" ht="24" customHeight="1">
      <c r="Y2555" s="98"/>
      <c r="Z2555" s="98"/>
      <c r="AA2555" s="98"/>
      <c r="AB2555" s="99"/>
    </row>
    <row r="2556" spans="25:28" ht="24" customHeight="1">
      <c r="Y2556" s="98"/>
      <c r="Z2556" s="98"/>
      <c r="AA2556" s="98"/>
      <c r="AB2556" s="99"/>
    </row>
    <row r="2557" spans="25:28" ht="24" customHeight="1">
      <c r="Y2557" s="98"/>
      <c r="Z2557" s="98"/>
      <c r="AA2557" s="98"/>
      <c r="AB2557" s="99"/>
    </row>
    <row r="2558" spans="25:28" ht="24" customHeight="1">
      <c r="Y2558" s="98"/>
      <c r="Z2558" s="98"/>
      <c r="AA2558" s="98"/>
      <c r="AB2558" s="99"/>
    </row>
    <row r="2559" spans="25:28" ht="24" customHeight="1">
      <c r="Y2559" s="98"/>
      <c r="Z2559" s="98"/>
      <c r="AA2559" s="98"/>
      <c r="AB2559" s="99"/>
    </row>
    <row r="2560" spans="25:28" ht="24" customHeight="1">
      <c r="Y2560" s="98"/>
      <c r="Z2560" s="98"/>
      <c r="AA2560" s="98"/>
      <c r="AB2560" s="99"/>
    </row>
    <row r="2561" spans="25:28" ht="24" customHeight="1">
      <c r="Y2561" s="98"/>
      <c r="Z2561" s="98"/>
      <c r="AA2561" s="98"/>
      <c r="AB2561" s="99"/>
    </row>
    <row r="2562" spans="25:28" ht="24" customHeight="1">
      <c r="Y2562" s="98"/>
      <c r="Z2562" s="98"/>
      <c r="AA2562" s="98"/>
      <c r="AB2562" s="99"/>
    </row>
    <row r="2563" spans="25:28" ht="24" customHeight="1">
      <c r="Y2563" s="98"/>
      <c r="Z2563" s="98"/>
      <c r="AA2563" s="98"/>
      <c r="AB2563" s="99"/>
    </row>
    <row r="2564" spans="25:28" ht="24" customHeight="1">
      <c r="Y2564" s="98"/>
      <c r="Z2564" s="98"/>
      <c r="AA2564" s="98"/>
      <c r="AB2564" s="99"/>
    </row>
    <row r="2565" spans="25:28" ht="24" customHeight="1">
      <c r="Y2565" s="98"/>
      <c r="Z2565" s="98"/>
      <c r="AA2565" s="98"/>
      <c r="AB2565" s="99"/>
    </row>
    <row r="2566" spans="25:28" ht="24" customHeight="1">
      <c r="Y2566" s="98"/>
      <c r="Z2566" s="98"/>
      <c r="AA2566" s="98"/>
      <c r="AB2566" s="99"/>
    </row>
    <row r="2567" spans="25:28" ht="24" customHeight="1">
      <c r="Y2567" s="98"/>
      <c r="Z2567" s="98"/>
      <c r="AA2567" s="98"/>
      <c r="AB2567" s="99"/>
    </row>
    <row r="2568" spans="25:28" ht="24" customHeight="1">
      <c r="Y2568" s="98"/>
      <c r="Z2568" s="98"/>
      <c r="AA2568" s="98"/>
      <c r="AB2568" s="99"/>
    </row>
    <row r="2569" spans="25:28" ht="24" customHeight="1">
      <c r="Y2569" s="98"/>
      <c r="Z2569" s="98"/>
      <c r="AA2569" s="98"/>
      <c r="AB2569" s="99"/>
    </row>
    <row r="2570" spans="25:28" ht="24" customHeight="1">
      <c r="Y2570" s="98"/>
      <c r="Z2570" s="98"/>
      <c r="AA2570" s="98"/>
      <c r="AB2570" s="99"/>
    </row>
    <row r="2571" spans="25:28" ht="24" customHeight="1">
      <c r="Y2571" s="98"/>
      <c r="Z2571" s="98"/>
      <c r="AA2571" s="98"/>
      <c r="AB2571" s="99"/>
    </row>
    <row r="2572" spans="25:28" ht="24" customHeight="1">
      <c r="Y2572" s="98"/>
      <c r="Z2572" s="98"/>
      <c r="AA2572" s="98"/>
      <c r="AB2572" s="99"/>
    </row>
    <row r="2573" spans="25:28" ht="24" customHeight="1">
      <c r="Y2573" s="98"/>
      <c r="Z2573" s="98"/>
      <c r="AA2573" s="98"/>
      <c r="AB2573" s="99"/>
    </row>
    <row r="2574" spans="25:28" ht="24" customHeight="1">
      <c r="Y2574" s="98"/>
      <c r="Z2574" s="98"/>
      <c r="AA2574" s="98"/>
      <c r="AB2574" s="99"/>
    </row>
    <row r="2575" spans="25:28" ht="24" customHeight="1">
      <c r="Y2575" s="98"/>
      <c r="Z2575" s="98"/>
      <c r="AA2575" s="98"/>
      <c r="AB2575" s="99"/>
    </row>
    <row r="2576" spans="25:28" ht="24" customHeight="1">
      <c r="Y2576" s="98"/>
      <c r="Z2576" s="98"/>
      <c r="AA2576" s="98"/>
      <c r="AB2576" s="99"/>
    </row>
    <row r="2577" spans="25:28" ht="24" customHeight="1">
      <c r="Y2577" s="98"/>
      <c r="Z2577" s="98"/>
      <c r="AA2577" s="98"/>
      <c r="AB2577" s="99"/>
    </row>
    <row r="2578" spans="25:28" ht="24" customHeight="1">
      <c r="Y2578" s="98"/>
      <c r="Z2578" s="98"/>
      <c r="AA2578" s="98"/>
      <c r="AB2578" s="99"/>
    </row>
    <row r="2579" spans="25:28" ht="24" customHeight="1">
      <c r="Y2579" s="98"/>
      <c r="Z2579" s="98"/>
      <c r="AA2579" s="98"/>
      <c r="AB2579" s="99"/>
    </row>
    <row r="2580" spans="25:28" ht="24" customHeight="1">
      <c r="Y2580" s="98"/>
      <c r="Z2580" s="98"/>
      <c r="AA2580" s="98"/>
      <c r="AB2580" s="99"/>
    </row>
    <row r="2581" spans="25:28" ht="24" customHeight="1">
      <c r="Y2581" s="98"/>
      <c r="Z2581" s="98"/>
      <c r="AA2581" s="98"/>
      <c r="AB2581" s="99"/>
    </row>
    <row r="2582" spans="25:28" ht="24" customHeight="1">
      <c r="Y2582" s="98"/>
      <c r="Z2582" s="98"/>
      <c r="AA2582" s="98"/>
      <c r="AB2582" s="99"/>
    </row>
    <row r="2583" spans="25:28" ht="24" customHeight="1">
      <c r="Y2583" s="98"/>
      <c r="Z2583" s="98"/>
      <c r="AA2583" s="98"/>
      <c r="AB2583" s="99"/>
    </row>
    <row r="2584" spans="25:28" ht="24" customHeight="1">
      <c r="Y2584" s="98"/>
      <c r="Z2584" s="98"/>
      <c r="AA2584" s="98"/>
      <c r="AB2584" s="99"/>
    </row>
    <row r="2585" spans="25:28" ht="24" customHeight="1">
      <c r="Y2585" s="98"/>
      <c r="Z2585" s="98"/>
      <c r="AA2585" s="98"/>
      <c r="AB2585" s="99"/>
    </row>
    <row r="2586" spans="25:28" ht="24" customHeight="1">
      <c r="Y2586" s="98"/>
      <c r="Z2586" s="98"/>
      <c r="AA2586" s="98"/>
      <c r="AB2586" s="99"/>
    </row>
    <row r="2587" spans="25:28" ht="24" customHeight="1">
      <c r="Y2587" s="98"/>
      <c r="Z2587" s="98"/>
      <c r="AA2587" s="98"/>
      <c r="AB2587" s="99"/>
    </row>
    <row r="2588" spans="25:28" ht="24" customHeight="1">
      <c r="Y2588" s="98"/>
      <c r="Z2588" s="98"/>
      <c r="AA2588" s="98"/>
      <c r="AB2588" s="99"/>
    </row>
    <row r="2589" spans="25:28" ht="24" customHeight="1">
      <c r="Y2589" s="98"/>
      <c r="Z2589" s="98"/>
      <c r="AA2589" s="98"/>
      <c r="AB2589" s="99"/>
    </row>
    <row r="2590" spans="25:28" ht="24" customHeight="1">
      <c r="Y2590" s="98"/>
      <c r="Z2590" s="98"/>
      <c r="AA2590" s="98"/>
      <c r="AB2590" s="99"/>
    </row>
    <row r="2591" spans="25:28" ht="24" customHeight="1">
      <c r="Y2591" s="98"/>
      <c r="Z2591" s="98"/>
      <c r="AA2591" s="98"/>
      <c r="AB2591" s="99"/>
    </row>
    <row r="2592" spans="25:28" ht="24" customHeight="1">
      <c r="Y2592" s="98"/>
      <c r="Z2592" s="98"/>
      <c r="AA2592" s="98"/>
      <c r="AB2592" s="99"/>
    </row>
    <row r="2593" spans="25:28" ht="24" customHeight="1">
      <c r="Y2593" s="98"/>
      <c r="Z2593" s="98"/>
      <c r="AA2593" s="98"/>
      <c r="AB2593" s="99"/>
    </row>
    <row r="2594" spans="25:28" ht="24" customHeight="1">
      <c r="Y2594" s="98"/>
      <c r="Z2594" s="98"/>
      <c r="AA2594" s="98"/>
      <c r="AB2594" s="99"/>
    </row>
    <row r="2595" spans="25:28" ht="24" customHeight="1">
      <c r="Y2595" s="98"/>
      <c r="Z2595" s="98"/>
      <c r="AA2595" s="98"/>
      <c r="AB2595" s="99"/>
    </row>
    <row r="2596" spans="25:28" ht="24" customHeight="1">
      <c r="Y2596" s="98"/>
      <c r="Z2596" s="98"/>
      <c r="AA2596" s="98"/>
      <c r="AB2596" s="99"/>
    </row>
    <row r="2597" spans="25:28" ht="24" customHeight="1">
      <c r="Y2597" s="98"/>
      <c r="Z2597" s="98"/>
      <c r="AA2597" s="98"/>
      <c r="AB2597" s="99"/>
    </row>
    <row r="2598" spans="25:28" ht="24" customHeight="1">
      <c r="Y2598" s="98"/>
      <c r="Z2598" s="98"/>
      <c r="AA2598" s="98"/>
      <c r="AB2598" s="99"/>
    </row>
    <row r="2599" spans="25:28" ht="24" customHeight="1">
      <c r="Y2599" s="98"/>
      <c r="Z2599" s="98"/>
      <c r="AA2599" s="98"/>
      <c r="AB2599" s="99"/>
    </row>
    <row r="2600" spans="25:28" ht="24" customHeight="1">
      <c r="Y2600" s="98"/>
      <c r="Z2600" s="98"/>
      <c r="AA2600" s="98"/>
      <c r="AB2600" s="99"/>
    </row>
    <row r="2601" spans="25:28" ht="24" customHeight="1">
      <c r="Y2601" s="98"/>
      <c r="Z2601" s="98"/>
      <c r="AA2601" s="98"/>
      <c r="AB2601" s="99"/>
    </row>
    <row r="2602" spans="25:28" ht="24" customHeight="1">
      <c r="Y2602" s="98"/>
      <c r="Z2602" s="98"/>
      <c r="AA2602" s="98"/>
      <c r="AB2602" s="99"/>
    </row>
    <row r="2603" spans="25:28" ht="24" customHeight="1">
      <c r="Y2603" s="98"/>
      <c r="Z2603" s="98"/>
      <c r="AA2603" s="98"/>
      <c r="AB2603" s="99"/>
    </row>
    <row r="2604" spans="25:28" ht="24" customHeight="1">
      <c r="Y2604" s="98"/>
      <c r="Z2604" s="98"/>
      <c r="AA2604" s="98"/>
      <c r="AB2604" s="99"/>
    </row>
    <row r="2605" spans="25:28" ht="24" customHeight="1">
      <c r="Y2605" s="98"/>
      <c r="Z2605" s="98"/>
      <c r="AA2605" s="98"/>
      <c r="AB2605" s="99"/>
    </row>
    <row r="2606" spans="25:28" ht="24" customHeight="1">
      <c r="Y2606" s="98"/>
      <c r="Z2606" s="98"/>
      <c r="AA2606" s="98"/>
      <c r="AB2606" s="99"/>
    </row>
    <row r="2607" spans="25:28" ht="24" customHeight="1">
      <c r="Y2607" s="98"/>
      <c r="Z2607" s="98"/>
      <c r="AA2607" s="98"/>
      <c r="AB2607" s="99"/>
    </row>
    <row r="2608" spans="25:28" ht="24" customHeight="1">
      <c r="Y2608" s="98"/>
      <c r="Z2608" s="98"/>
      <c r="AA2608" s="98"/>
      <c r="AB2608" s="99"/>
    </row>
    <row r="2609" spans="25:28" ht="24" customHeight="1">
      <c r="Y2609" s="98"/>
      <c r="Z2609" s="98"/>
      <c r="AA2609" s="98"/>
      <c r="AB2609" s="99"/>
    </row>
    <row r="2610" spans="25:28" ht="24" customHeight="1">
      <c r="Y2610" s="98"/>
      <c r="Z2610" s="98"/>
      <c r="AA2610" s="98"/>
      <c r="AB2610" s="99"/>
    </row>
    <row r="2611" spans="25:28" ht="24" customHeight="1">
      <c r="Y2611" s="98"/>
      <c r="Z2611" s="98"/>
      <c r="AA2611" s="98"/>
      <c r="AB2611" s="99"/>
    </row>
    <row r="2612" spans="25:28" ht="24" customHeight="1">
      <c r="Y2612" s="98"/>
      <c r="Z2612" s="98"/>
      <c r="AA2612" s="98"/>
      <c r="AB2612" s="99"/>
    </row>
    <row r="2613" spans="25:28" ht="24" customHeight="1">
      <c r="Y2613" s="98"/>
      <c r="Z2613" s="98"/>
      <c r="AA2613" s="98"/>
      <c r="AB2613" s="99"/>
    </row>
    <row r="2614" spans="25:28" ht="24" customHeight="1">
      <c r="Y2614" s="98"/>
      <c r="Z2614" s="98"/>
      <c r="AA2614" s="98"/>
      <c r="AB2614" s="99"/>
    </row>
    <row r="2615" spans="25:28" ht="24" customHeight="1">
      <c r="Y2615" s="98"/>
      <c r="Z2615" s="98"/>
      <c r="AA2615" s="98"/>
      <c r="AB2615" s="99"/>
    </row>
    <row r="2616" spans="25:28" ht="24" customHeight="1">
      <c r="Y2616" s="98"/>
      <c r="Z2616" s="98"/>
      <c r="AA2616" s="98"/>
      <c r="AB2616" s="99"/>
    </row>
    <row r="2617" spans="25:28" ht="24" customHeight="1">
      <c r="Y2617" s="98"/>
      <c r="Z2617" s="98"/>
      <c r="AA2617" s="98"/>
      <c r="AB2617" s="99"/>
    </row>
    <row r="2618" spans="25:28" ht="24" customHeight="1">
      <c r="Y2618" s="98"/>
      <c r="Z2618" s="98"/>
      <c r="AA2618" s="98"/>
      <c r="AB2618" s="99"/>
    </row>
    <row r="2619" spans="25:28" ht="24" customHeight="1">
      <c r="Y2619" s="98"/>
      <c r="Z2619" s="98"/>
      <c r="AA2619" s="98"/>
      <c r="AB2619" s="99"/>
    </row>
    <row r="2620" spans="25:28" ht="24" customHeight="1">
      <c r="Y2620" s="98"/>
      <c r="Z2620" s="98"/>
      <c r="AA2620" s="98"/>
      <c r="AB2620" s="99"/>
    </row>
    <row r="2621" spans="25:28" ht="24" customHeight="1">
      <c r="Y2621" s="98"/>
      <c r="Z2621" s="98"/>
      <c r="AA2621" s="98"/>
      <c r="AB2621" s="99"/>
    </row>
    <row r="2622" spans="25:28" ht="24" customHeight="1">
      <c r="Y2622" s="98"/>
      <c r="Z2622" s="98"/>
      <c r="AA2622" s="98"/>
      <c r="AB2622" s="99"/>
    </row>
    <row r="2623" spans="25:28" ht="24" customHeight="1">
      <c r="Y2623" s="98"/>
      <c r="Z2623" s="98"/>
      <c r="AA2623" s="98"/>
      <c r="AB2623" s="99"/>
    </row>
    <row r="2624" spans="25:28" ht="24" customHeight="1">
      <c r="Y2624" s="98"/>
      <c r="Z2624" s="98"/>
      <c r="AA2624" s="98"/>
      <c r="AB2624" s="99"/>
    </row>
    <row r="2625" spans="25:28" ht="24" customHeight="1">
      <c r="Y2625" s="98"/>
      <c r="Z2625" s="98"/>
      <c r="AA2625" s="98"/>
      <c r="AB2625" s="99"/>
    </row>
    <row r="2626" spans="25:28" ht="24" customHeight="1">
      <c r="Y2626" s="98"/>
      <c r="Z2626" s="98"/>
      <c r="AA2626" s="98"/>
      <c r="AB2626" s="99"/>
    </row>
    <row r="2627" spans="25:28" ht="24" customHeight="1">
      <c r="Y2627" s="98"/>
      <c r="Z2627" s="98"/>
      <c r="AA2627" s="98"/>
      <c r="AB2627" s="99"/>
    </row>
    <row r="2628" spans="25:28" ht="24" customHeight="1">
      <c r="Y2628" s="98"/>
      <c r="Z2628" s="98"/>
      <c r="AA2628" s="98"/>
      <c r="AB2628" s="99"/>
    </row>
    <row r="2629" spans="25:28" ht="24" customHeight="1">
      <c r="Y2629" s="98"/>
      <c r="Z2629" s="98"/>
      <c r="AA2629" s="98"/>
      <c r="AB2629" s="99"/>
    </row>
    <row r="2630" spans="25:28" ht="24" customHeight="1">
      <c r="Y2630" s="98"/>
      <c r="Z2630" s="98"/>
      <c r="AA2630" s="98"/>
      <c r="AB2630" s="99"/>
    </row>
    <row r="2631" spans="25:28" ht="24" customHeight="1">
      <c r="Y2631" s="98"/>
      <c r="Z2631" s="98"/>
      <c r="AA2631" s="98"/>
      <c r="AB2631" s="99"/>
    </row>
    <row r="2632" spans="25:28" ht="24" customHeight="1">
      <c r="Y2632" s="98"/>
      <c r="Z2632" s="98"/>
      <c r="AA2632" s="98"/>
      <c r="AB2632" s="99"/>
    </row>
    <row r="2633" spans="25:28" ht="24" customHeight="1">
      <c r="Y2633" s="98"/>
      <c r="Z2633" s="98"/>
      <c r="AA2633" s="98"/>
      <c r="AB2633" s="99"/>
    </row>
    <row r="2634" spans="25:28" ht="24" customHeight="1">
      <c r="Y2634" s="98"/>
      <c r="Z2634" s="98"/>
      <c r="AA2634" s="98"/>
      <c r="AB2634" s="99"/>
    </row>
    <row r="2635" spans="25:28" ht="24" customHeight="1">
      <c r="Y2635" s="98"/>
      <c r="Z2635" s="98"/>
      <c r="AA2635" s="98"/>
      <c r="AB2635" s="99"/>
    </row>
    <row r="2636" spans="25:28" ht="24" customHeight="1">
      <c r="Y2636" s="98"/>
      <c r="Z2636" s="98"/>
      <c r="AA2636" s="98"/>
      <c r="AB2636" s="99"/>
    </row>
    <row r="2637" spans="25:28" ht="24" customHeight="1">
      <c r="Y2637" s="98"/>
      <c r="Z2637" s="98"/>
      <c r="AA2637" s="98"/>
      <c r="AB2637" s="99"/>
    </row>
    <row r="2638" spans="25:28" ht="24" customHeight="1">
      <c r="Y2638" s="98"/>
      <c r="Z2638" s="98"/>
      <c r="AA2638" s="98"/>
      <c r="AB2638" s="99"/>
    </row>
    <row r="2639" spans="25:28" ht="24" customHeight="1">
      <c r="Y2639" s="98"/>
      <c r="Z2639" s="98"/>
      <c r="AA2639" s="98"/>
      <c r="AB2639" s="99"/>
    </row>
    <row r="2640" spans="25:28" ht="24" customHeight="1">
      <c r="Y2640" s="98"/>
      <c r="Z2640" s="98"/>
      <c r="AA2640" s="98"/>
      <c r="AB2640" s="99"/>
    </row>
    <row r="2641" spans="25:28" ht="24" customHeight="1">
      <c r="Y2641" s="98"/>
      <c r="Z2641" s="98"/>
      <c r="AA2641" s="98"/>
      <c r="AB2641" s="99"/>
    </row>
    <row r="2642" spans="25:28" ht="24" customHeight="1">
      <c r="Y2642" s="98"/>
      <c r="Z2642" s="98"/>
      <c r="AA2642" s="98"/>
      <c r="AB2642" s="99"/>
    </row>
    <row r="2643" spans="25:28" ht="24" customHeight="1">
      <c r="Y2643" s="98"/>
      <c r="Z2643" s="98"/>
      <c r="AA2643" s="98"/>
      <c r="AB2643" s="99"/>
    </row>
    <row r="2644" spans="25:28" ht="24" customHeight="1">
      <c r="Y2644" s="98"/>
      <c r="Z2644" s="98"/>
      <c r="AA2644" s="98"/>
      <c r="AB2644" s="99"/>
    </row>
    <row r="2645" spans="25:28" ht="24" customHeight="1">
      <c r="Y2645" s="98"/>
      <c r="Z2645" s="98"/>
      <c r="AA2645" s="98"/>
      <c r="AB2645" s="99"/>
    </row>
    <row r="2646" spans="25:28" ht="24" customHeight="1">
      <c r="Y2646" s="98"/>
      <c r="Z2646" s="98"/>
      <c r="AA2646" s="98"/>
      <c r="AB2646" s="99"/>
    </row>
    <row r="2647" spans="25:28" ht="24" customHeight="1">
      <c r="Y2647" s="98"/>
      <c r="Z2647" s="98"/>
      <c r="AA2647" s="98"/>
      <c r="AB2647" s="99"/>
    </row>
    <row r="2648" spans="25:28" ht="24" customHeight="1">
      <c r="Y2648" s="98"/>
      <c r="Z2648" s="98"/>
      <c r="AA2648" s="98"/>
      <c r="AB2648" s="99"/>
    </row>
    <row r="2649" spans="25:28" ht="24" customHeight="1">
      <c r="Y2649" s="98"/>
      <c r="Z2649" s="98"/>
      <c r="AA2649" s="98"/>
      <c r="AB2649" s="99"/>
    </row>
    <row r="2650" spans="25:28" ht="24" customHeight="1">
      <c r="Y2650" s="98"/>
      <c r="Z2650" s="98"/>
      <c r="AA2650" s="98"/>
      <c r="AB2650" s="99"/>
    </row>
    <row r="2651" spans="25:28" ht="24" customHeight="1">
      <c r="Y2651" s="98"/>
      <c r="Z2651" s="98"/>
      <c r="AA2651" s="98"/>
      <c r="AB2651" s="99"/>
    </row>
    <row r="2652" spans="25:28" ht="24" customHeight="1">
      <c r="Y2652" s="98"/>
      <c r="Z2652" s="98"/>
      <c r="AA2652" s="98"/>
      <c r="AB2652" s="99"/>
    </row>
    <row r="2653" spans="25:28" ht="24" customHeight="1">
      <c r="Y2653" s="98"/>
      <c r="Z2653" s="98"/>
      <c r="AA2653" s="98"/>
      <c r="AB2653" s="99"/>
    </row>
    <row r="2654" spans="25:28" ht="24" customHeight="1">
      <c r="Y2654" s="98"/>
      <c r="Z2654" s="98"/>
      <c r="AA2654" s="98"/>
      <c r="AB2654" s="99"/>
    </row>
    <row r="2655" spans="25:28" ht="24" customHeight="1">
      <c r="Y2655" s="98"/>
      <c r="Z2655" s="98"/>
      <c r="AA2655" s="98"/>
      <c r="AB2655" s="99"/>
    </row>
    <row r="2656" spans="25:28" ht="24" customHeight="1">
      <c r="Y2656" s="98"/>
      <c r="Z2656" s="98"/>
      <c r="AA2656" s="98"/>
      <c r="AB2656" s="99"/>
    </row>
    <row r="2657" spans="25:28" ht="24" customHeight="1">
      <c r="Y2657" s="98"/>
      <c r="Z2657" s="98"/>
      <c r="AA2657" s="98"/>
      <c r="AB2657" s="99"/>
    </row>
    <row r="2658" spans="25:28" ht="24" customHeight="1">
      <c r="Y2658" s="98"/>
      <c r="Z2658" s="98"/>
      <c r="AA2658" s="98"/>
      <c r="AB2658" s="99"/>
    </row>
    <row r="2659" spans="25:28" ht="24" customHeight="1">
      <c r="Y2659" s="98"/>
      <c r="Z2659" s="98"/>
      <c r="AA2659" s="98"/>
      <c r="AB2659" s="99"/>
    </row>
    <row r="2660" spans="25:28" ht="24" customHeight="1">
      <c r="Y2660" s="98"/>
      <c r="Z2660" s="98"/>
      <c r="AA2660" s="98"/>
      <c r="AB2660" s="99"/>
    </row>
    <row r="2661" spans="25:28" ht="24" customHeight="1">
      <c r="Y2661" s="98"/>
      <c r="Z2661" s="98"/>
      <c r="AA2661" s="98"/>
      <c r="AB2661" s="99"/>
    </row>
    <row r="2662" spans="25:28" ht="24" customHeight="1">
      <c r="Y2662" s="98"/>
      <c r="Z2662" s="98"/>
      <c r="AA2662" s="98"/>
      <c r="AB2662" s="99"/>
    </row>
    <row r="2663" spans="25:28" ht="24" customHeight="1">
      <c r="Y2663" s="98"/>
      <c r="Z2663" s="98"/>
      <c r="AA2663" s="98"/>
      <c r="AB2663" s="99"/>
    </row>
    <row r="2664" spans="25:28" ht="24" customHeight="1">
      <c r="Y2664" s="98"/>
      <c r="Z2664" s="98"/>
      <c r="AA2664" s="98"/>
      <c r="AB2664" s="99"/>
    </row>
    <row r="2665" spans="25:28" ht="24" customHeight="1">
      <c r="Y2665" s="98"/>
      <c r="Z2665" s="98"/>
      <c r="AA2665" s="98"/>
      <c r="AB2665" s="99"/>
    </row>
    <row r="2666" spans="25:28" ht="24" customHeight="1">
      <c r="Y2666" s="98"/>
      <c r="Z2666" s="98"/>
      <c r="AA2666" s="98"/>
      <c r="AB2666" s="99"/>
    </row>
    <row r="2667" spans="25:28" ht="24" customHeight="1">
      <c r="Y2667" s="98"/>
      <c r="Z2667" s="98"/>
      <c r="AA2667" s="98"/>
      <c r="AB2667" s="99"/>
    </row>
    <row r="2668" spans="25:28" ht="24" customHeight="1">
      <c r="Y2668" s="98"/>
      <c r="Z2668" s="98"/>
      <c r="AA2668" s="98"/>
      <c r="AB2668" s="99"/>
    </row>
    <row r="2669" spans="25:28" ht="24" customHeight="1">
      <c r="Y2669" s="98"/>
      <c r="Z2669" s="98"/>
      <c r="AA2669" s="98"/>
      <c r="AB2669" s="99"/>
    </row>
    <row r="2670" spans="25:28" ht="24" customHeight="1">
      <c r="Y2670" s="98"/>
      <c r="Z2670" s="98"/>
      <c r="AA2670" s="98"/>
      <c r="AB2670" s="99"/>
    </row>
    <row r="2671" spans="25:28" ht="24" customHeight="1">
      <c r="Y2671" s="98"/>
      <c r="Z2671" s="98"/>
      <c r="AA2671" s="98"/>
      <c r="AB2671" s="99"/>
    </row>
    <row r="2672" spans="25:28" ht="24" customHeight="1">
      <c r="Y2672" s="98"/>
      <c r="Z2672" s="98"/>
      <c r="AA2672" s="98"/>
      <c r="AB2672" s="99"/>
    </row>
    <row r="2673" spans="25:28" ht="24" customHeight="1">
      <c r="Y2673" s="98"/>
      <c r="Z2673" s="98"/>
      <c r="AA2673" s="98"/>
      <c r="AB2673" s="99"/>
    </row>
    <row r="2674" spans="25:28" ht="24" customHeight="1">
      <c r="Y2674" s="98"/>
      <c r="Z2674" s="98"/>
      <c r="AA2674" s="98"/>
      <c r="AB2674" s="99"/>
    </row>
    <row r="2675" spans="25:28" ht="24" customHeight="1">
      <c r="Y2675" s="98"/>
      <c r="Z2675" s="98"/>
      <c r="AA2675" s="98"/>
      <c r="AB2675" s="99"/>
    </row>
    <row r="2676" spans="25:28" ht="24" customHeight="1">
      <c r="Y2676" s="98"/>
      <c r="Z2676" s="98"/>
      <c r="AA2676" s="98"/>
      <c r="AB2676" s="99"/>
    </row>
    <row r="2677" spans="25:28" ht="24" customHeight="1">
      <c r="Y2677" s="98"/>
      <c r="Z2677" s="98"/>
      <c r="AA2677" s="98"/>
      <c r="AB2677" s="99"/>
    </row>
    <row r="2678" spans="25:28" ht="24" customHeight="1">
      <c r="Y2678" s="98"/>
      <c r="Z2678" s="98"/>
      <c r="AA2678" s="98"/>
      <c r="AB2678" s="99"/>
    </row>
    <row r="2679" spans="25:28" ht="24" customHeight="1">
      <c r="Y2679" s="98"/>
      <c r="Z2679" s="98"/>
      <c r="AA2679" s="98"/>
      <c r="AB2679" s="99"/>
    </row>
    <row r="2680" spans="25:28" ht="24" customHeight="1">
      <c r="Y2680" s="98"/>
      <c r="Z2680" s="98"/>
      <c r="AA2680" s="98"/>
      <c r="AB2680" s="99"/>
    </row>
    <row r="2681" spans="25:28" ht="24" customHeight="1">
      <c r="Y2681" s="98"/>
      <c r="Z2681" s="98"/>
      <c r="AA2681" s="98"/>
      <c r="AB2681" s="99"/>
    </row>
    <row r="2682" spans="25:28" ht="24" customHeight="1">
      <c r="Y2682" s="98"/>
      <c r="Z2682" s="98"/>
      <c r="AA2682" s="98"/>
      <c r="AB2682" s="99"/>
    </row>
    <row r="2683" spans="25:28" ht="24" customHeight="1">
      <c r="Y2683" s="98"/>
      <c r="Z2683" s="98"/>
      <c r="AA2683" s="98"/>
      <c r="AB2683" s="99"/>
    </row>
    <row r="2684" spans="25:28" ht="24" customHeight="1">
      <c r="Y2684" s="98"/>
      <c r="Z2684" s="98"/>
      <c r="AA2684" s="98"/>
      <c r="AB2684" s="99"/>
    </row>
    <row r="2685" spans="25:28" ht="24" customHeight="1">
      <c r="Y2685" s="98"/>
      <c r="Z2685" s="98"/>
      <c r="AA2685" s="98"/>
      <c r="AB2685" s="99"/>
    </row>
    <row r="2686" spans="25:28" ht="24" customHeight="1">
      <c r="Y2686" s="98"/>
      <c r="Z2686" s="98"/>
      <c r="AA2686" s="98"/>
      <c r="AB2686" s="99"/>
    </row>
    <row r="2687" spans="25:28" ht="24" customHeight="1">
      <c r="Y2687" s="98"/>
      <c r="Z2687" s="98"/>
      <c r="AA2687" s="98"/>
      <c r="AB2687" s="99"/>
    </row>
    <row r="2688" spans="25:28" ht="24" customHeight="1">
      <c r="Y2688" s="98"/>
      <c r="Z2688" s="98"/>
      <c r="AA2688" s="98"/>
      <c r="AB2688" s="99"/>
    </row>
    <row r="2689" spans="25:28" ht="24" customHeight="1">
      <c r="Y2689" s="98"/>
      <c r="Z2689" s="98"/>
      <c r="AA2689" s="98"/>
      <c r="AB2689" s="99"/>
    </row>
    <row r="2690" spans="25:28" ht="24" customHeight="1">
      <c r="Y2690" s="98"/>
      <c r="Z2690" s="98"/>
      <c r="AA2690" s="98"/>
      <c r="AB2690" s="99"/>
    </row>
    <row r="2691" spans="25:28" ht="24" customHeight="1">
      <c r="Y2691" s="98"/>
      <c r="Z2691" s="98"/>
      <c r="AA2691" s="98"/>
      <c r="AB2691" s="99"/>
    </row>
    <row r="2692" spans="25:28" ht="24" customHeight="1">
      <c r="Y2692" s="98"/>
      <c r="Z2692" s="98"/>
      <c r="AA2692" s="98"/>
      <c r="AB2692" s="99"/>
    </row>
    <row r="2693" spans="25:28" ht="24" customHeight="1">
      <c r="Y2693" s="98"/>
      <c r="Z2693" s="98"/>
      <c r="AA2693" s="98"/>
      <c r="AB2693" s="99"/>
    </row>
    <row r="2694" spans="25:28" ht="24" customHeight="1">
      <c r="Y2694" s="98"/>
      <c r="Z2694" s="98"/>
      <c r="AA2694" s="98"/>
      <c r="AB2694" s="99"/>
    </row>
    <row r="2695" spans="25:28" ht="24" customHeight="1">
      <c r="Y2695" s="98"/>
      <c r="Z2695" s="98"/>
      <c r="AA2695" s="98"/>
      <c r="AB2695" s="99"/>
    </row>
    <row r="2696" spans="25:28" ht="24" customHeight="1">
      <c r="Y2696" s="98"/>
      <c r="Z2696" s="98"/>
      <c r="AA2696" s="98"/>
      <c r="AB2696" s="99"/>
    </row>
    <row r="2697" spans="25:28" ht="24" customHeight="1">
      <c r="Y2697" s="98"/>
      <c r="Z2697" s="98"/>
      <c r="AA2697" s="98"/>
      <c r="AB2697" s="99"/>
    </row>
    <row r="2698" spans="25:28" ht="24" customHeight="1">
      <c r="Y2698" s="98"/>
      <c r="Z2698" s="98"/>
      <c r="AA2698" s="98"/>
      <c r="AB2698" s="99"/>
    </row>
    <row r="2699" spans="25:28" ht="24" customHeight="1">
      <c r="Y2699" s="98"/>
      <c r="Z2699" s="98"/>
      <c r="AA2699" s="98"/>
      <c r="AB2699" s="99"/>
    </row>
    <row r="2700" spans="25:28" ht="24" customHeight="1">
      <c r="Y2700" s="98"/>
      <c r="Z2700" s="98"/>
      <c r="AA2700" s="98"/>
      <c r="AB2700" s="99"/>
    </row>
    <row r="2701" spans="25:28" ht="24" customHeight="1">
      <c r="Y2701" s="98"/>
      <c r="Z2701" s="98"/>
      <c r="AA2701" s="98"/>
      <c r="AB2701" s="99"/>
    </row>
    <row r="2702" spans="25:28" ht="24" customHeight="1">
      <c r="Y2702" s="98"/>
      <c r="Z2702" s="98"/>
      <c r="AA2702" s="98"/>
      <c r="AB2702" s="99"/>
    </row>
    <row r="2703" spans="25:28" ht="24" customHeight="1">
      <c r="Y2703" s="98"/>
      <c r="Z2703" s="98"/>
      <c r="AA2703" s="98"/>
      <c r="AB2703" s="99"/>
    </row>
    <row r="2704" spans="25:28" ht="24" customHeight="1">
      <c r="Y2704" s="98"/>
      <c r="Z2704" s="98"/>
      <c r="AA2704" s="98"/>
      <c r="AB2704" s="99"/>
    </row>
    <row r="2705" spans="25:28" ht="24" customHeight="1">
      <c r="Y2705" s="98"/>
      <c r="Z2705" s="98"/>
      <c r="AA2705" s="98"/>
      <c r="AB2705" s="99"/>
    </row>
    <row r="2706" spans="25:28" ht="24" customHeight="1">
      <c r="Y2706" s="98"/>
      <c r="Z2706" s="98"/>
      <c r="AA2706" s="98"/>
      <c r="AB2706" s="99"/>
    </row>
    <row r="2707" spans="25:28" ht="24" customHeight="1">
      <c r="Y2707" s="98"/>
      <c r="Z2707" s="98"/>
      <c r="AA2707" s="98"/>
      <c r="AB2707" s="99"/>
    </row>
    <row r="2708" spans="25:28" ht="24" customHeight="1">
      <c r="Y2708" s="98"/>
      <c r="Z2708" s="98"/>
      <c r="AA2708" s="98"/>
      <c r="AB2708" s="99"/>
    </row>
    <row r="2709" spans="25:28" ht="24" customHeight="1">
      <c r="Y2709" s="98"/>
      <c r="Z2709" s="98"/>
      <c r="AA2709" s="98"/>
      <c r="AB2709" s="99"/>
    </row>
    <row r="2710" spans="25:28" ht="24" customHeight="1">
      <c r="Y2710" s="98"/>
      <c r="Z2710" s="98"/>
      <c r="AA2710" s="98"/>
      <c r="AB2710" s="99"/>
    </row>
    <row r="2711" spans="25:28" ht="24" customHeight="1">
      <c r="Y2711" s="98"/>
      <c r="Z2711" s="98"/>
      <c r="AA2711" s="98"/>
      <c r="AB2711" s="99"/>
    </row>
    <row r="2712" spans="25:28" ht="24" customHeight="1">
      <c r="Y2712" s="98"/>
      <c r="Z2712" s="98"/>
      <c r="AA2712" s="98"/>
      <c r="AB2712" s="99"/>
    </row>
    <row r="2713" spans="25:28" ht="24" customHeight="1">
      <c r="Y2713" s="98"/>
      <c r="Z2713" s="98"/>
      <c r="AA2713" s="98"/>
      <c r="AB2713" s="99"/>
    </row>
    <row r="2714" spans="25:28" ht="24" customHeight="1">
      <c r="Y2714" s="98"/>
      <c r="Z2714" s="98"/>
      <c r="AA2714" s="98"/>
      <c r="AB2714" s="99"/>
    </row>
    <row r="2715" spans="25:28" ht="24" customHeight="1">
      <c r="Y2715" s="98"/>
      <c r="Z2715" s="98"/>
      <c r="AA2715" s="98"/>
      <c r="AB2715" s="99"/>
    </row>
    <row r="2716" spans="25:28" ht="24" customHeight="1">
      <c r="Y2716" s="98"/>
      <c r="Z2716" s="98"/>
      <c r="AA2716" s="98"/>
      <c r="AB2716" s="99"/>
    </row>
    <row r="2717" spans="25:28" ht="24" customHeight="1">
      <c r="Y2717" s="98"/>
      <c r="Z2717" s="98"/>
      <c r="AA2717" s="98"/>
      <c r="AB2717" s="99"/>
    </row>
    <row r="2718" spans="25:28" ht="24" customHeight="1">
      <c r="Y2718" s="98"/>
      <c r="Z2718" s="98"/>
      <c r="AA2718" s="98"/>
      <c r="AB2718" s="99"/>
    </row>
    <row r="2719" spans="25:28" ht="24" customHeight="1">
      <c r="Y2719" s="98"/>
      <c r="Z2719" s="98"/>
      <c r="AA2719" s="98"/>
      <c r="AB2719" s="99"/>
    </row>
    <row r="2720" spans="25:28" ht="24" customHeight="1">
      <c r="Y2720" s="98"/>
      <c r="Z2720" s="98"/>
      <c r="AA2720" s="98"/>
      <c r="AB2720" s="99"/>
    </row>
    <row r="2721" spans="25:28" ht="24" customHeight="1">
      <c r="Y2721" s="98"/>
      <c r="Z2721" s="98"/>
      <c r="AA2721" s="98"/>
      <c r="AB2721" s="99"/>
    </row>
    <row r="2722" spans="25:28" ht="24" customHeight="1">
      <c r="Y2722" s="98"/>
      <c r="Z2722" s="98"/>
      <c r="AA2722" s="98"/>
      <c r="AB2722" s="99"/>
    </row>
    <row r="2723" spans="25:28" ht="24" customHeight="1">
      <c r="Y2723" s="98"/>
      <c r="Z2723" s="98"/>
      <c r="AA2723" s="98"/>
      <c r="AB2723" s="99"/>
    </row>
    <row r="2724" spans="25:28" ht="24" customHeight="1">
      <c r="Y2724" s="98"/>
      <c r="Z2724" s="98"/>
      <c r="AA2724" s="98"/>
      <c r="AB2724" s="99"/>
    </row>
    <row r="2725" spans="25:28" ht="24" customHeight="1">
      <c r="Y2725" s="98"/>
      <c r="Z2725" s="98"/>
      <c r="AA2725" s="98"/>
      <c r="AB2725" s="99"/>
    </row>
    <row r="2726" spans="25:28" ht="24" customHeight="1">
      <c r="Y2726" s="98"/>
      <c r="Z2726" s="98"/>
      <c r="AA2726" s="98"/>
      <c r="AB2726" s="99"/>
    </row>
    <row r="2727" spans="25:28" ht="24" customHeight="1">
      <c r="Y2727" s="98"/>
      <c r="Z2727" s="98"/>
      <c r="AA2727" s="98"/>
      <c r="AB2727" s="99"/>
    </row>
    <row r="2728" spans="25:28" ht="24" customHeight="1">
      <c r="Y2728" s="98"/>
      <c r="Z2728" s="98"/>
      <c r="AA2728" s="98"/>
      <c r="AB2728" s="99"/>
    </row>
    <row r="2729" spans="25:28" ht="24" customHeight="1">
      <c r="Y2729" s="98"/>
      <c r="Z2729" s="98"/>
      <c r="AA2729" s="98"/>
      <c r="AB2729" s="99"/>
    </row>
    <row r="2730" spans="25:28" ht="24" customHeight="1">
      <c r="Y2730" s="98"/>
      <c r="Z2730" s="98"/>
      <c r="AA2730" s="98"/>
      <c r="AB2730" s="99"/>
    </row>
    <row r="2731" spans="25:28" ht="24" customHeight="1">
      <c r="Y2731" s="98"/>
      <c r="Z2731" s="98"/>
      <c r="AA2731" s="98"/>
      <c r="AB2731" s="99"/>
    </row>
    <row r="2732" spans="25:28" ht="24" customHeight="1">
      <c r="Y2732" s="98"/>
      <c r="Z2732" s="98"/>
      <c r="AA2732" s="98"/>
      <c r="AB2732" s="99"/>
    </row>
    <row r="2733" spans="25:28" ht="24" customHeight="1">
      <c r="Y2733" s="98"/>
      <c r="Z2733" s="98"/>
      <c r="AA2733" s="98"/>
      <c r="AB2733" s="99"/>
    </row>
    <row r="2734" spans="25:28" ht="24" customHeight="1">
      <c r="Y2734" s="98"/>
      <c r="Z2734" s="98"/>
      <c r="AA2734" s="98"/>
      <c r="AB2734" s="99"/>
    </row>
    <row r="2735" spans="25:28" ht="24" customHeight="1">
      <c r="Y2735" s="98"/>
      <c r="Z2735" s="98"/>
      <c r="AA2735" s="98"/>
      <c r="AB2735" s="99"/>
    </row>
    <row r="2736" spans="25:28" ht="24" customHeight="1">
      <c r="Y2736" s="98"/>
      <c r="Z2736" s="98"/>
      <c r="AA2736" s="98"/>
      <c r="AB2736" s="99"/>
    </row>
    <row r="2737" spans="25:28" ht="24" customHeight="1">
      <c r="Y2737" s="98"/>
      <c r="Z2737" s="98"/>
      <c r="AA2737" s="98"/>
      <c r="AB2737" s="99"/>
    </row>
    <row r="2738" spans="25:28" ht="24" customHeight="1">
      <c r="Y2738" s="98"/>
      <c r="Z2738" s="98"/>
      <c r="AA2738" s="98"/>
      <c r="AB2738" s="99"/>
    </row>
    <row r="2739" spans="25:28" ht="24" customHeight="1">
      <c r="Y2739" s="98"/>
      <c r="Z2739" s="98"/>
      <c r="AA2739" s="98"/>
      <c r="AB2739" s="99"/>
    </row>
    <row r="2740" spans="25:28" ht="24" customHeight="1">
      <c r="Y2740" s="98"/>
      <c r="Z2740" s="98"/>
      <c r="AA2740" s="98"/>
      <c r="AB2740" s="99"/>
    </row>
    <row r="2741" spans="25:28" ht="24" customHeight="1">
      <c r="Y2741" s="98"/>
      <c r="Z2741" s="98"/>
      <c r="AA2741" s="98"/>
      <c r="AB2741" s="99"/>
    </row>
    <row r="2742" spans="25:28" ht="24" customHeight="1">
      <c r="Y2742" s="98"/>
      <c r="Z2742" s="98"/>
      <c r="AA2742" s="98"/>
      <c r="AB2742" s="99"/>
    </row>
    <row r="2743" spans="25:28" ht="24" customHeight="1">
      <c r="Y2743" s="98"/>
      <c r="Z2743" s="98"/>
      <c r="AA2743" s="98"/>
      <c r="AB2743" s="99"/>
    </row>
    <row r="2744" spans="25:28" ht="24" customHeight="1">
      <c r="Y2744" s="98"/>
      <c r="Z2744" s="98"/>
      <c r="AA2744" s="98"/>
      <c r="AB2744" s="99"/>
    </row>
    <row r="2745" spans="25:28" ht="24" customHeight="1">
      <c r="Y2745" s="98"/>
      <c r="Z2745" s="98"/>
      <c r="AA2745" s="98"/>
      <c r="AB2745" s="99"/>
    </row>
    <row r="2746" spans="25:28" ht="24" customHeight="1">
      <c r="Y2746" s="98"/>
      <c r="Z2746" s="98"/>
      <c r="AA2746" s="98"/>
      <c r="AB2746" s="99"/>
    </row>
    <row r="2747" spans="25:28" ht="24" customHeight="1">
      <c r="Y2747" s="98"/>
      <c r="Z2747" s="98"/>
      <c r="AA2747" s="98"/>
      <c r="AB2747" s="99"/>
    </row>
    <row r="2748" spans="25:28" ht="24" customHeight="1">
      <c r="Y2748" s="98"/>
      <c r="Z2748" s="98"/>
      <c r="AA2748" s="98"/>
      <c r="AB2748" s="99"/>
    </row>
    <row r="2749" spans="25:28" ht="24" customHeight="1">
      <c r="Y2749" s="98"/>
      <c r="Z2749" s="98"/>
      <c r="AA2749" s="98"/>
      <c r="AB2749" s="99"/>
    </row>
    <row r="2750" spans="25:28" ht="24" customHeight="1">
      <c r="Y2750" s="98"/>
      <c r="Z2750" s="98"/>
      <c r="AA2750" s="98"/>
      <c r="AB2750" s="99"/>
    </row>
    <row r="2751" spans="25:28" ht="24" customHeight="1">
      <c r="Y2751" s="98"/>
      <c r="Z2751" s="98"/>
      <c r="AA2751" s="98"/>
      <c r="AB2751" s="99"/>
    </row>
    <row r="2752" spans="25:28" ht="24" customHeight="1">
      <c r="Y2752" s="98"/>
      <c r="Z2752" s="98"/>
      <c r="AA2752" s="98"/>
      <c r="AB2752" s="99"/>
    </row>
    <row r="2753" spans="25:28" ht="24" customHeight="1">
      <c r="Y2753" s="98"/>
      <c r="Z2753" s="98"/>
      <c r="AA2753" s="98"/>
      <c r="AB2753" s="99"/>
    </row>
    <row r="2754" spans="25:28" ht="24" customHeight="1">
      <c r="Y2754" s="98"/>
      <c r="Z2754" s="98"/>
      <c r="AA2754" s="98"/>
      <c r="AB2754" s="99"/>
    </row>
    <row r="2755" spans="25:28" ht="24" customHeight="1">
      <c r="Y2755" s="98"/>
      <c r="Z2755" s="98"/>
      <c r="AA2755" s="98"/>
      <c r="AB2755" s="99"/>
    </row>
    <row r="2756" spans="25:28" ht="24" customHeight="1">
      <c r="Y2756" s="98"/>
      <c r="Z2756" s="98"/>
      <c r="AA2756" s="98"/>
      <c r="AB2756" s="99"/>
    </row>
    <row r="2757" spans="25:28" ht="24" customHeight="1">
      <c r="Y2757" s="98"/>
      <c r="Z2757" s="98"/>
      <c r="AA2757" s="98"/>
      <c r="AB2757" s="99"/>
    </row>
    <row r="2758" spans="25:28" ht="24" customHeight="1">
      <c r="Y2758" s="98"/>
      <c r="Z2758" s="98"/>
      <c r="AA2758" s="98"/>
      <c r="AB2758" s="99"/>
    </row>
    <row r="2759" spans="25:28" ht="24" customHeight="1">
      <c r="Y2759" s="98"/>
      <c r="Z2759" s="98"/>
      <c r="AA2759" s="98"/>
      <c r="AB2759" s="99"/>
    </row>
    <row r="2760" spans="25:28" ht="24" customHeight="1">
      <c r="Y2760" s="98"/>
      <c r="Z2760" s="98"/>
      <c r="AA2760" s="98"/>
      <c r="AB2760" s="99"/>
    </row>
    <row r="2761" spans="25:28" ht="24" customHeight="1">
      <c r="Y2761" s="98"/>
      <c r="Z2761" s="98"/>
      <c r="AA2761" s="98"/>
      <c r="AB2761" s="99"/>
    </row>
    <row r="2762" spans="25:28" ht="24" customHeight="1">
      <c r="Y2762" s="98"/>
      <c r="Z2762" s="98"/>
      <c r="AA2762" s="98"/>
      <c r="AB2762" s="99"/>
    </row>
    <row r="2763" spans="25:28" ht="24" customHeight="1">
      <c r="Y2763" s="98"/>
      <c r="Z2763" s="98"/>
      <c r="AA2763" s="98"/>
      <c r="AB2763" s="99"/>
    </row>
    <row r="2764" spans="25:28" ht="24" customHeight="1">
      <c r="Y2764" s="98"/>
      <c r="Z2764" s="98"/>
      <c r="AA2764" s="98"/>
      <c r="AB2764" s="99"/>
    </row>
    <row r="2765" spans="25:28" ht="24" customHeight="1">
      <c r="Y2765" s="98"/>
      <c r="Z2765" s="98"/>
      <c r="AA2765" s="98"/>
      <c r="AB2765" s="99"/>
    </row>
    <row r="2766" spans="25:28" ht="24" customHeight="1">
      <c r="Y2766" s="98"/>
      <c r="Z2766" s="98"/>
      <c r="AA2766" s="98"/>
      <c r="AB2766" s="99"/>
    </row>
    <row r="2767" spans="25:28" ht="24" customHeight="1">
      <c r="Y2767" s="98"/>
      <c r="Z2767" s="98"/>
      <c r="AA2767" s="98"/>
      <c r="AB2767" s="99"/>
    </row>
    <row r="2768" spans="25:28" ht="24" customHeight="1">
      <c r="Y2768" s="98"/>
      <c r="Z2768" s="98"/>
      <c r="AA2768" s="98"/>
      <c r="AB2768" s="99"/>
    </row>
    <row r="2769" spans="25:28" ht="24" customHeight="1">
      <c r="Y2769" s="98"/>
      <c r="Z2769" s="98"/>
      <c r="AA2769" s="98"/>
      <c r="AB2769" s="99"/>
    </row>
    <row r="2770" spans="25:28" ht="24" customHeight="1">
      <c r="Y2770" s="98"/>
      <c r="Z2770" s="98"/>
      <c r="AA2770" s="98"/>
      <c r="AB2770" s="99"/>
    </row>
    <row r="2771" spans="25:28" ht="24" customHeight="1">
      <c r="Y2771" s="98"/>
      <c r="Z2771" s="98"/>
      <c r="AA2771" s="98"/>
      <c r="AB2771" s="99"/>
    </row>
    <row r="2772" spans="25:28" ht="24" customHeight="1">
      <c r="Y2772" s="98"/>
      <c r="Z2772" s="98"/>
      <c r="AA2772" s="98"/>
      <c r="AB2772" s="99"/>
    </row>
    <row r="2773" spans="25:28" ht="24" customHeight="1">
      <c r="Y2773" s="98"/>
      <c r="Z2773" s="98"/>
      <c r="AA2773" s="98"/>
      <c r="AB2773" s="99"/>
    </row>
    <row r="2774" spans="25:28" ht="24" customHeight="1">
      <c r="Y2774" s="98"/>
      <c r="Z2774" s="98"/>
      <c r="AA2774" s="98"/>
      <c r="AB2774" s="99"/>
    </row>
    <row r="2775" spans="25:28" ht="24" customHeight="1">
      <c r="Y2775" s="98"/>
      <c r="Z2775" s="98"/>
      <c r="AA2775" s="98"/>
      <c r="AB2775" s="99"/>
    </row>
    <row r="2776" spans="25:28" ht="24" customHeight="1">
      <c r="Y2776" s="98"/>
      <c r="Z2776" s="98"/>
      <c r="AA2776" s="98"/>
      <c r="AB2776" s="99"/>
    </row>
    <row r="2777" spans="25:28" ht="24" customHeight="1">
      <c r="Y2777" s="98"/>
      <c r="Z2777" s="98"/>
      <c r="AA2777" s="98"/>
      <c r="AB2777" s="99"/>
    </row>
    <row r="2778" spans="25:28" ht="24" customHeight="1">
      <c r="Y2778" s="98"/>
      <c r="Z2778" s="98"/>
      <c r="AA2778" s="98"/>
      <c r="AB2778" s="99"/>
    </row>
    <row r="2779" spans="25:28" ht="24" customHeight="1">
      <c r="Y2779" s="98"/>
      <c r="Z2779" s="98"/>
      <c r="AA2779" s="98"/>
      <c r="AB2779" s="99"/>
    </row>
    <row r="2780" spans="25:28" ht="24" customHeight="1">
      <c r="Y2780" s="98"/>
      <c r="Z2780" s="98"/>
      <c r="AA2780" s="98"/>
      <c r="AB2780" s="99"/>
    </row>
    <row r="2781" spans="25:28" ht="24" customHeight="1">
      <c r="Y2781" s="98"/>
      <c r="Z2781" s="98"/>
      <c r="AA2781" s="98"/>
      <c r="AB2781" s="99"/>
    </row>
    <row r="2782" spans="25:28" ht="24" customHeight="1">
      <c r="Y2782" s="98"/>
      <c r="Z2782" s="98"/>
      <c r="AA2782" s="98"/>
      <c r="AB2782" s="99"/>
    </row>
    <row r="2783" spans="25:28" ht="24" customHeight="1">
      <c r="Y2783" s="98"/>
      <c r="Z2783" s="98"/>
      <c r="AA2783" s="98"/>
      <c r="AB2783" s="99"/>
    </row>
    <row r="2784" spans="25:28" ht="24" customHeight="1">
      <c r="Y2784" s="98"/>
      <c r="Z2784" s="98"/>
      <c r="AA2784" s="98"/>
      <c r="AB2784" s="99"/>
    </row>
    <row r="2785" spans="25:28" ht="24" customHeight="1">
      <c r="Y2785" s="98"/>
      <c r="Z2785" s="98"/>
      <c r="AA2785" s="98"/>
      <c r="AB2785" s="99"/>
    </row>
    <row r="2786" spans="25:28" ht="24" customHeight="1">
      <c r="Y2786" s="98"/>
      <c r="Z2786" s="98"/>
      <c r="AA2786" s="98"/>
      <c r="AB2786" s="99"/>
    </row>
    <row r="2787" spans="25:28" ht="24" customHeight="1">
      <c r="Y2787" s="98"/>
      <c r="Z2787" s="98"/>
      <c r="AA2787" s="98"/>
      <c r="AB2787" s="99"/>
    </row>
    <row r="2788" spans="25:28" ht="24" customHeight="1">
      <c r="Y2788" s="98"/>
      <c r="Z2788" s="98"/>
      <c r="AA2788" s="98"/>
      <c r="AB2788" s="99"/>
    </row>
    <row r="2789" spans="25:28" ht="24" customHeight="1">
      <c r="Y2789" s="98"/>
      <c r="Z2789" s="98"/>
      <c r="AA2789" s="98"/>
      <c r="AB2789" s="99"/>
    </row>
    <row r="2790" spans="25:28" ht="24" customHeight="1">
      <c r="Y2790" s="98"/>
      <c r="Z2790" s="98"/>
      <c r="AA2790" s="98"/>
      <c r="AB2790" s="99"/>
    </row>
    <row r="2791" spans="25:28" ht="24" customHeight="1">
      <c r="Y2791" s="98"/>
      <c r="Z2791" s="98"/>
      <c r="AA2791" s="98"/>
      <c r="AB2791" s="99"/>
    </row>
    <row r="2792" spans="25:28" ht="24" customHeight="1">
      <c r="Y2792" s="98"/>
      <c r="Z2792" s="98"/>
      <c r="AA2792" s="98"/>
      <c r="AB2792" s="99"/>
    </row>
    <row r="2793" spans="25:28" ht="24" customHeight="1">
      <c r="Y2793" s="98"/>
      <c r="Z2793" s="98"/>
      <c r="AA2793" s="98"/>
      <c r="AB2793" s="99"/>
    </row>
    <row r="2794" spans="25:28" ht="24" customHeight="1">
      <c r="Y2794" s="98"/>
      <c r="Z2794" s="98"/>
      <c r="AA2794" s="98"/>
      <c r="AB2794" s="99"/>
    </row>
    <row r="2795" spans="25:28" ht="24" customHeight="1">
      <c r="Y2795" s="98"/>
      <c r="Z2795" s="98"/>
      <c r="AA2795" s="98"/>
      <c r="AB2795" s="99"/>
    </row>
    <row r="2796" spans="25:28" ht="24" customHeight="1">
      <c r="Y2796" s="98"/>
      <c r="Z2796" s="98"/>
      <c r="AA2796" s="98"/>
      <c r="AB2796" s="99"/>
    </row>
    <row r="2797" spans="25:28" ht="24" customHeight="1">
      <c r="Y2797" s="98"/>
      <c r="Z2797" s="98"/>
      <c r="AA2797" s="98"/>
      <c r="AB2797" s="99"/>
    </row>
    <row r="2798" spans="25:28" ht="24" customHeight="1">
      <c r="Y2798" s="98"/>
      <c r="Z2798" s="98"/>
      <c r="AA2798" s="98"/>
      <c r="AB2798" s="99"/>
    </row>
    <row r="2799" spans="25:28" ht="24" customHeight="1">
      <c r="Y2799" s="98"/>
      <c r="Z2799" s="98"/>
      <c r="AA2799" s="98"/>
      <c r="AB2799" s="99"/>
    </row>
    <row r="2800" spans="25:28" ht="24" customHeight="1">
      <c r="Y2800" s="98"/>
      <c r="Z2800" s="98"/>
      <c r="AA2800" s="98"/>
      <c r="AB2800" s="99"/>
    </row>
    <row r="2801" spans="25:28" ht="24" customHeight="1">
      <c r="Y2801" s="98"/>
      <c r="Z2801" s="98"/>
      <c r="AA2801" s="98"/>
      <c r="AB2801" s="99"/>
    </row>
    <row r="2802" spans="25:28" ht="24" customHeight="1">
      <c r="Y2802" s="98"/>
      <c r="Z2802" s="98"/>
      <c r="AA2802" s="98"/>
      <c r="AB2802" s="99"/>
    </row>
    <row r="2803" spans="25:28" ht="24" customHeight="1">
      <c r="Y2803" s="98"/>
      <c r="Z2803" s="98"/>
      <c r="AA2803" s="98"/>
      <c r="AB2803" s="99"/>
    </row>
    <row r="2804" spans="25:28" ht="24" customHeight="1">
      <c r="Y2804" s="98"/>
      <c r="Z2804" s="98"/>
      <c r="AA2804" s="98"/>
      <c r="AB2804" s="99"/>
    </row>
    <row r="2805" spans="25:28" ht="24" customHeight="1">
      <c r="Y2805" s="98"/>
      <c r="Z2805" s="98"/>
      <c r="AA2805" s="98"/>
      <c r="AB2805" s="99"/>
    </row>
    <row r="2806" spans="25:28" ht="24" customHeight="1">
      <c r="Y2806" s="98"/>
      <c r="Z2806" s="98"/>
      <c r="AA2806" s="98"/>
      <c r="AB2806" s="99"/>
    </row>
    <row r="2807" spans="25:28" ht="24" customHeight="1">
      <c r="Y2807" s="98"/>
      <c r="Z2807" s="98"/>
      <c r="AA2807" s="98"/>
      <c r="AB2807" s="99"/>
    </row>
    <row r="2808" spans="25:28" ht="24" customHeight="1">
      <c r="Y2808" s="98"/>
      <c r="Z2808" s="98"/>
      <c r="AA2808" s="98"/>
      <c r="AB2808" s="99"/>
    </row>
    <row r="2809" spans="25:28" ht="24" customHeight="1">
      <c r="Y2809" s="98"/>
      <c r="Z2809" s="98"/>
      <c r="AA2809" s="98"/>
      <c r="AB2809" s="99"/>
    </row>
    <row r="2810" spans="25:28" ht="24" customHeight="1">
      <c r="Y2810" s="98"/>
      <c r="Z2810" s="98"/>
      <c r="AA2810" s="98"/>
      <c r="AB2810" s="99"/>
    </row>
    <row r="2811" spans="25:28" ht="24" customHeight="1">
      <c r="Y2811" s="98"/>
      <c r="Z2811" s="98"/>
      <c r="AA2811" s="98"/>
      <c r="AB2811" s="99"/>
    </row>
    <row r="2812" spans="25:28" ht="24" customHeight="1">
      <c r="Y2812" s="98"/>
      <c r="Z2812" s="98"/>
      <c r="AA2812" s="98"/>
      <c r="AB2812" s="99"/>
    </row>
    <row r="2813" spans="25:28" ht="24" customHeight="1">
      <c r="Y2813" s="98"/>
      <c r="Z2813" s="98"/>
      <c r="AA2813" s="98"/>
      <c r="AB2813" s="99"/>
    </row>
    <row r="2814" spans="25:28" ht="24" customHeight="1">
      <c r="Y2814" s="98"/>
      <c r="Z2814" s="98"/>
      <c r="AA2814" s="98"/>
      <c r="AB2814" s="99"/>
    </row>
    <row r="2815" spans="25:28" ht="24" customHeight="1">
      <c r="Y2815" s="98"/>
      <c r="Z2815" s="98"/>
      <c r="AA2815" s="98"/>
      <c r="AB2815" s="99"/>
    </row>
    <row r="2816" spans="25:28" ht="24" customHeight="1">
      <c r="Y2816" s="98"/>
      <c r="Z2816" s="98"/>
      <c r="AA2816" s="98"/>
      <c r="AB2816" s="99"/>
    </row>
    <row r="2817" spans="25:28" ht="24" customHeight="1">
      <c r="Y2817" s="98"/>
      <c r="Z2817" s="98"/>
      <c r="AA2817" s="98"/>
      <c r="AB2817" s="99"/>
    </row>
    <row r="2818" spans="25:28" ht="24" customHeight="1">
      <c r="Y2818" s="98"/>
      <c r="Z2818" s="98"/>
      <c r="AA2818" s="98"/>
      <c r="AB2818" s="99"/>
    </row>
    <row r="2819" spans="25:28" ht="24" customHeight="1">
      <c r="Y2819" s="98"/>
      <c r="Z2819" s="98"/>
      <c r="AA2819" s="98"/>
      <c r="AB2819" s="99"/>
    </row>
    <row r="2820" spans="25:28" ht="24" customHeight="1">
      <c r="Y2820" s="98"/>
      <c r="Z2820" s="98"/>
      <c r="AA2820" s="98"/>
      <c r="AB2820" s="99"/>
    </row>
    <row r="2821" spans="25:28" ht="24" customHeight="1">
      <c r="Y2821" s="98"/>
      <c r="Z2821" s="98"/>
      <c r="AA2821" s="98"/>
      <c r="AB2821" s="99"/>
    </row>
    <row r="2822" spans="25:28" ht="24" customHeight="1">
      <c r="Y2822" s="98"/>
      <c r="Z2822" s="98"/>
      <c r="AA2822" s="98"/>
      <c r="AB2822" s="99"/>
    </row>
    <row r="2823" spans="25:28" ht="24" customHeight="1">
      <c r="Y2823" s="98"/>
      <c r="Z2823" s="98"/>
      <c r="AA2823" s="98"/>
      <c r="AB2823" s="99"/>
    </row>
    <row r="2824" spans="25:28" ht="24" customHeight="1">
      <c r="Y2824" s="98"/>
      <c r="Z2824" s="98"/>
      <c r="AA2824" s="98"/>
      <c r="AB2824" s="99"/>
    </row>
    <row r="2825" spans="25:28" ht="24" customHeight="1">
      <c r="Y2825" s="98"/>
      <c r="Z2825" s="98"/>
      <c r="AA2825" s="98"/>
      <c r="AB2825" s="99"/>
    </row>
    <row r="2826" spans="25:28" ht="24" customHeight="1">
      <c r="Y2826" s="98"/>
      <c r="Z2826" s="98"/>
      <c r="AA2826" s="98"/>
      <c r="AB2826" s="99"/>
    </row>
    <row r="2827" spans="25:28" ht="24" customHeight="1">
      <c r="Y2827" s="98"/>
      <c r="Z2827" s="98"/>
      <c r="AA2827" s="98"/>
      <c r="AB2827" s="99"/>
    </row>
    <row r="2828" spans="25:28" ht="24" customHeight="1">
      <c r="Y2828" s="98"/>
      <c r="Z2828" s="98"/>
      <c r="AA2828" s="98"/>
      <c r="AB2828" s="99"/>
    </row>
    <row r="2829" spans="25:28" ht="24" customHeight="1">
      <c r="Y2829" s="98"/>
      <c r="Z2829" s="98"/>
      <c r="AA2829" s="98"/>
      <c r="AB2829" s="99"/>
    </row>
    <row r="2830" spans="25:28" ht="24" customHeight="1">
      <c r="Y2830" s="98"/>
      <c r="Z2830" s="98"/>
      <c r="AA2830" s="98"/>
      <c r="AB2830" s="99"/>
    </row>
    <row r="2831" spans="25:28" ht="24" customHeight="1">
      <c r="Y2831" s="98"/>
      <c r="Z2831" s="98"/>
      <c r="AA2831" s="98"/>
      <c r="AB2831" s="99"/>
    </row>
    <row r="2832" spans="25:28" ht="24" customHeight="1">
      <c r="Y2832" s="98"/>
      <c r="Z2832" s="98"/>
      <c r="AA2832" s="98"/>
      <c r="AB2832" s="99"/>
    </row>
    <row r="2833" spans="25:28" ht="24" customHeight="1">
      <c r="Y2833" s="98"/>
      <c r="Z2833" s="98"/>
      <c r="AA2833" s="98"/>
      <c r="AB2833" s="99"/>
    </row>
    <row r="2834" spans="25:28" ht="24" customHeight="1">
      <c r="Y2834" s="98"/>
      <c r="Z2834" s="98"/>
      <c r="AA2834" s="98"/>
      <c r="AB2834" s="99"/>
    </row>
    <row r="2835" spans="25:28" ht="24" customHeight="1">
      <c r="Y2835" s="98"/>
      <c r="Z2835" s="98"/>
      <c r="AA2835" s="98"/>
      <c r="AB2835" s="99"/>
    </row>
    <row r="2836" spans="25:28" ht="24" customHeight="1">
      <c r="Y2836" s="98"/>
      <c r="Z2836" s="98"/>
      <c r="AA2836" s="98"/>
      <c r="AB2836" s="99"/>
    </row>
    <row r="2837" spans="25:28" ht="24" customHeight="1">
      <c r="Y2837" s="98"/>
      <c r="Z2837" s="98"/>
      <c r="AA2837" s="98"/>
      <c r="AB2837" s="99"/>
    </row>
    <row r="2838" spans="25:28" ht="24" customHeight="1">
      <c r="Y2838" s="98"/>
      <c r="Z2838" s="98"/>
      <c r="AA2838" s="98"/>
      <c r="AB2838" s="99"/>
    </row>
    <row r="2839" spans="25:28" ht="24" customHeight="1">
      <c r="Y2839" s="98"/>
      <c r="Z2839" s="98"/>
      <c r="AA2839" s="98"/>
      <c r="AB2839" s="99"/>
    </row>
    <row r="2840" spans="25:28" ht="24" customHeight="1">
      <c r="Y2840" s="98"/>
      <c r="Z2840" s="98"/>
      <c r="AA2840" s="98"/>
      <c r="AB2840" s="99"/>
    </row>
    <row r="2841" spans="25:28" ht="24" customHeight="1">
      <c r="Y2841" s="98"/>
      <c r="Z2841" s="98"/>
      <c r="AA2841" s="98"/>
      <c r="AB2841" s="99"/>
    </row>
    <row r="2842" spans="25:28" ht="24" customHeight="1">
      <c r="Y2842" s="98"/>
      <c r="Z2842" s="98"/>
      <c r="AA2842" s="98"/>
      <c r="AB2842" s="99"/>
    </row>
    <row r="2843" spans="25:28" ht="24" customHeight="1">
      <c r="Y2843" s="98"/>
      <c r="Z2843" s="98"/>
      <c r="AA2843" s="98"/>
      <c r="AB2843" s="99"/>
    </row>
    <row r="2844" spans="25:28" ht="24" customHeight="1">
      <c r="Y2844" s="98"/>
      <c r="Z2844" s="98"/>
      <c r="AA2844" s="98"/>
      <c r="AB2844" s="99"/>
    </row>
    <row r="2845" spans="25:28" ht="24" customHeight="1">
      <c r="Y2845" s="98"/>
      <c r="Z2845" s="98"/>
      <c r="AA2845" s="98"/>
      <c r="AB2845" s="99"/>
    </row>
    <row r="2846" spans="25:28" ht="24" customHeight="1">
      <c r="Y2846" s="98"/>
      <c r="Z2846" s="98"/>
      <c r="AA2846" s="98"/>
      <c r="AB2846" s="99"/>
    </row>
    <row r="2847" spans="25:28" ht="24" customHeight="1">
      <c r="Y2847" s="98"/>
      <c r="Z2847" s="98"/>
      <c r="AA2847" s="98"/>
      <c r="AB2847" s="99"/>
    </row>
    <row r="2848" spans="25:28" ht="24" customHeight="1">
      <c r="Y2848" s="98"/>
      <c r="Z2848" s="98"/>
      <c r="AA2848" s="98"/>
      <c r="AB2848" s="99"/>
    </row>
    <row r="2849" spans="25:28" ht="24" customHeight="1">
      <c r="Y2849" s="98"/>
      <c r="Z2849" s="98"/>
      <c r="AA2849" s="98"/>
      <c r="AB2849" s="99"/>
    </row>
    <row r="2850" spans="25:28" ht="24" customHeight="1">
      <c r="Y2850" s="98"/>
      <c r="Z2850" s="98"/>
      <c r="AA2850" s="98"/>
      <c r="AB2850" s="99"/>
    </row>
    <row r="2851" spans="25:28" ht="24" customHeight="1">
      <c r="Y2851" s="98"/>
      <c r="Z2851" s="98"/>
      <c r="AA2851" s="98"/>
      <c r="AB2851" s="99"/>
    </row>
    <row r="2852" spans="25:28" ht="24" customHeight="1">
      <c r="Y2852" s="98"/>
      <c r="Z2852" s="98"/>
      <c r="AA2852" s="98"/>
      <c r="AB2852" s="99"/>
    </row>
    <row r="2853" spans="25:28" ht="24" customHeight="1">
      <c r="Y2853" s="98"/>
      <c r="Z2853" s="98"/>
      <c r="AA2853" s="98"/>
      <c r="AB2853" s="99"/>
    </row>
    <row r="2854" spans="25:28" ht="24" customHeight="1">
      <c r="Y2854" s="98"/>
      <c r="Z2854" s="98"/>
      <c r="AA2854" s="98"/>
      <c r="AB2854" s="99"/>
    </row>
    <row r="2855" spans="25:28" ht="24" customHeight="1">
      <c r="Y2855" s="98"/>
      <c r="Z2855" s="98"/>
      <c r="AA2855" s="98"/>
      <c r="AB2855" s="99"/>
    </row>
    <row r="2856" spans="25:28" ht="24" customHeight="1">
      <c r="Y2856" s="98"/>
      <c r="Z2856" s="98"/>
      <c r="AA2856" s="98"/>
      <c r="AB2856" s="99"/>
    </row>
    <row r="2857" spans="25:28" ht="24" customHeight="1">
      <c r="Y2857" s="98"/>
      <c r="Z2857" s="98"/>
      <c r="AA2857" s="98"/>
      <c r="AB2857" s="99"/>
    </row>
    <row r="2858" spans="25:28" ht="24" customHeight="1">
      <c r="Y2858" s="98"/>
      <c r="Z2858" s="98"/>
      <c r="AA2858" s="98"/>
      <c r="AB2858" s="99"/>
    </row>
    <row r="2859" spans="25:28" ht="24" customHeight="1">
      <c r="Y2859" s="98"/>
      <c r="Z2859" s="98"/>
      <c r="AA2859" s="98"/>
      <c r="AB2859" s="99"/>
    </row>
    <row r="2860" spans="25:28" ht="24" customHeight="1">
      <c r="Y2860" s="98"/>
      <c r="Z2860" s="98"/>
      <c r="AA2860" s="98"/>
      <c r="AB2860" s="99"/>
    </row>
    <row r="2861" spans="25:28" ht="24" customHeight="1">
      <c r="Y2861" s="98"/>
      <c r="Z2861" s="98"/>
      <c r="AA2861" s="98"/>
      <c r="AB2861" s="99"/>
    </row>
    <row r="2862" spans="25:28" ht="24" customHeight="1">
      <c r="Y2862" s="98"/>
      <c r="Z2862" s="98"/>
      <c r="AA2862" s="98"/>
      <c r="AB2862" s="99"/>
    </row>
    <row r="2863" spans="25:28" ht="24" customHeight="1">
      <c r="Y2863" s="98"/>
      <c r="Z2863" s="98"/>
      <c r="AA2863" s="98"/>
      <c r="AB2863" s="99"/>
    </row>
    <row r="2864" spans="25:28" ht="24" customHeight="1">
      <c r="Y2864" s="98"/>
      <c r="Z2864" s="98"/>
      <c r="AA2864" s="98"/>
      <c r="AB2864" s="99"/>
    </row>
    <row r="2865" spans="25:28" ht="24" customHeight="1">
      <c r="Y2865" s="98"/>
      <c r="Z2865" s="98"/>
      <c r="AA2865" s="98"/>
      <c r="AB2865" s="99"/>
    </row>
    <row r="2866" spans="25:28" ht="24" customHeight="1">
      <c r="Y2866" s="98"/>
      <c r="Z2866" s="98"/>
      <c r="AA2866" s="98"/>
      <c r="AB2866" s="99"/>
    </row>
    <row r="2867" spans="25:28" ht="24" customHeight="1">
      <c r="Y2867" s="98"/>
      <c r="Z2867" s="98"/>
      <c r="AA2867" s="98"/>
      <c r="AB2867" s="99"/>
    </row>
    <row r="2868" spans="25:28" ht="24" customHeight="1">
      <c r="Y2868" s="98"/>
      <c r="Z2868" s="98"/>
      <c r="AA2868" s="98"/>
      <c r="AB2868" s="99"/>
    </row>
    <row r="2869" spans="25:28" ht="24" customHeight="1">
      <c r="Y2869" s="98"/>
      <c r="Z2869" s="98"/>
      <c r="AA2869" s="98"/>
      <c r="AB2869" s="99"/>
    </row>
    <row r="2870" spans="25:28" ht="24" customHeight="1">
      <c r="Y2870" s="98"/>
      <c r="Z2870" s="98"/>
      <c r="AA2870" s="98"/>
      <c r="AB2870" s="99"/>
    </row>
    <row r="2871" spans="25:28" ht="24" customHeight="1">
      <c r="Y2871" s="98"/>
      <c r="Z2871" s="98"/>
      <c r="AA2871" s="98"/>
      <c r="AB2871" s="99"/>
    </row>
    <row r="2872" spans="25:28" ht="24" customHeight="1">
      <c r="Y2872" s="98"/>
      <c r="Z2872" s="98"/>
      <c r="AA2872" s="98"/>
      <c r="AB2872" s="99"/>
    </row>
    <row r="2873" spans="25:28" ht="24" customHeight="1">
      <c r="Y2873" s="98"/>
      <c r="Z2873" s="98"/>
      <c r="AA2873" s="98"/>
      <c r="AB2873" s="99"/>
    </row>
    <row r="2874" spans="25:28" ht="24" customHeight="1">
      <c r="Y2874" s="98"/>
      <c r="Z2874" s="98"/>
      <c r="AA2874" s="98"/>
      <c r="AB2874" s="99"/>
    </row>
    <row r="2875" spans="25:28" ht="24" customHeight="1">
      <c r="Y2875" s="98"/>
      <c r="Z2875" s="98"/>
      <c r="AA2875" s="98"/>
      <c r="AB2875" s="99"/>
    </row>
    <row r="2876" spans="25:28" ht="24" customHeight="1">
      <c r="Y2876" s="98"/>
      <c r="Z2876" s="98"/>
      <c r="AA2876" s="98"/>
      <c r="AB2876" s="99"/>
    </row>
    <row r="2877" spans="25:28" ht="24" customHeight="1">
      <c r="Y2877" s="98"/>
      <c r="Z2877" s="98"/>
      <c r="AA2877" s="98"/>
      <c r="AB2877" s="99"/>
    </row>
    <row r="2878" spans="25:28" ht="24" customHeight="1">
      <c r="Y2878" s="98"/>
      <c r="Z2878" s="98"/>
      <c r="AA2878" s="98"/>
      <c r="AB2878" s="99"/>
    </row>
    <row r="2879" spans="25:28" ht="24" customHeight="1">
      <c r="Y2879" s="98"/>
      <c r="Z2879" s="98"/>
      <c r="AA2879" s="98"/>
      <c r="AB2879" s="99"/>
    </row>
    <row r="2880" spans="25:28" ht="24" customHeight="1">
      <c r="Y2880" s="98"/>
      <c r="Z2880" s="98"/>
      <c r="AA2880" s="98"/>
      <c r="AB2880" s="99"/>
    </row>
    <row r="2881" spans="25:28" ht="24" customHeight="1">
      <c r="Y2881" s="98"/>
      <c r="Z2881" s="98"/>
      <c r="AA2881" s="98"/>
      <c r="AB2881" s="99"/>
    </row>
    <row r="2882" spans="25:28" ht="24" customHeight="1">
      <c r="Y2882" s="98"/>
      <c r="Z2882" s="98"/>
      <c r="AA2882" s="98"/>
      <c r="AB2882" s="99"/>
    </row>
    <row r="2883" spans="25:28" ht="24" customHeight="1">
      <c r="Y2883" s="98"/>
      <c r="Z2883" s="98"/>
      <c r="AA2883" s="98"/>
      <c r="AB2883" s="99"/>
    </row>
    <row r="2884" spans="25:28" ht="24" customHeight="1">
      <c r="Y2884" s="98"/>
      <c r="Z2884" s="98"/>
      <c r="AA2884" s="98"/>
      <c r="AB2884" s="99"/>
    </row>
    <row r="2885" spans="25:28" ht="24" customHeight="1">
      <c r="Y2885" s="98"/>
      <c r="Z2885" s="98"/>
      <c r="AA2885" s="98"/>
      <c r="AB2885" s="99"/>
    </row>
    <row r="2886" spans="25:28" ht="24" customHeight="1">
      <c r="Y2886" s="98"/>
      <c r="Z2886" s="98"/>
      <c r="AA2886" s="98"/>
      <c r="AB2886" s="99"/>
    </row>
    <row r="2887" spans="25:28" ht="24" customHeight="1">
      <c r="Y2887" s="98"/>
      <c r="Z2887" s="98"/>
      <c r="AA2887" s="98"/>
      <c r="AB2887" s="99"/>
    </row>
    <row r="2888" spans="25:28" ht="24" customHeight="1">
      <c r="Y2888" s="98"/>
      <c r="Z2888" s="98"/>
      <c r="AA2888" s="98"/>
      <c r="AB2888" s="99"/>
    </row>
    <row r="2889" spans="25:28" ht="24" customHeight="1">
      <c r="Y2889" s="98"/>
      <c r="Z2889" s="98"/>
      <c r="AA2889" s="98"/>
      <c r="AB2889" s="99"/>
    </row>
    <row r="2890" spans="25:28" ht="24" customHeight="1">
      <c r="Y2890" s="98"/>
      <c r="Z2890" s="98"/>
      <c r="AA2890" s="98"/>
      <c r="AB2890" s="99"/>
    </row>
    <row r="2891" spans="25:28" ht="24" customHeight="1">
      <c r="Y2891" s="98"/>
      <c r="Z2891" s="98"/>
      <c r="AA2891" s="98"/>
      <c r="AB2891" s="99"/>
    </row>
    <row r="2892" spans="25:28" ht="24" customHeight="1">
      <c r="Y2892" s="98"/>
      <c r="Z2892" s="98"/>
      <c r="AA2892" s="98"/>
      <c r="AB2892" s="99"/>
    </row>
    <row r="2893" spans="25:28" ht="24" customHeight="1">
      <c r="Y2893" s="98"/>
      <c r="Z2893" s="98"/>
      <c r="AA2893" s="98"/>
      <c r="AB2893" s="99"/>
    </row>
    <row r="2894" spans="25:28" ht="24" customHeight="1">
      <c r="Y2894" s="98"/>
      <c r="Z2894" s="98"/>
      <c r="AA2894" s="98"/>
      <c r="AB2894" s="99"/>
    </row>
    <row r="2895" spans="25:28" ht="24" customHeight="1">
      <c r="Y2895" s="98"/>
      <c r="Z2895" s="98"/>
      <c r="AA2895" s="98"/>
      <c r="AB2895" s="99"/>
    </row>
    <row r="2896" spans="25:28" ht="24" customHeight="1">
      <c r="Y2896" s="98"/>
      <c r="Z2896" s="98"/>
      <c r="AA2896" s="98"/>
      <c r="AB2896" s="99"/>
    </row>
    <row r="2897" spans="25:28" ht="24" customHeight="1">
      <c r="Y2897" s="98"/>
      <c r="Z2897" s="98"/>
      <c r="AA2897" s="98"/>
      <c r="AB2897" s="99"/>
    </row>
    <row r="2898" spans="25:28" ht="24" customHeight="1">
      <c r="Y2898" s="98"/>
      <c r="Z2898" s="98"/>
      <c r="AA2898" s="98"/>
      <c r="AB2898" s="99"/>
    </row>
    <row r="2899" spans="25:28" ht="24" customHeight="1">
      <c r="Y2899" s="98"/>
      <c r="Z2899" s="98"/>
      <c r="AA2899" s="98"/>
      <c r="AB2899" s="99"/>
    </row>
    <row r="2900" spans="25:28" ht="24" customHeight="1">
      <c r="Y2900" s="98"/>
      <c r="Z2900" s="98"/>
      <c r="AA2900" s="98"/>
      <c r="AB2900" s="99"/>
    </row>
    <row r="2901" spans="25:28" ht="24" customHeight="1">
      <c r="Y2901" s="98"/>
      <c r="Z2901" s="98"/>
      <c r="AA2901" s="98"/>
      <c r="AB2901" s="99"/>
    </row>
    <row r="2902" spans="25:28" ht="24" customHeight="1">
      <c r="Y2902" s="98"/>
      <c r="Z2902" s="98"/>
      <c r="AA2902" s="98"/>
      <c r="AB2902" s="99"/>
    </row>
    <row r="2903" spans="25:28" ht="24" customHeight="1">
      <c r="Y2903" s="98"/>
      <c r="Z2903" s="98"/>
      <c r="AA2903" s="98"/>
      <c r="AB2903" s="99"/>
    </row>
    <row r="2904" spans="25:28" ht="24" customHeight="1">
      <c r="Y2904" s="98"/>
      <c r="Z2904" s="98"/>
      <c r="AA2904" s="98"/>
      <c r="AB2904" s="99"/>
    </row>
    <row r="2905" spans="25:28" ht="24" customHeight="1">
      <c r="Y2905" s="98"/>
      <c r="Z2905" s="98"/>
      <c r="AA2905" s="98"/>
      <c r="AB2905" s="99"/>
    </row>
    <row r="2906" spans="25:28" ht="24" customHeight="1">
      <c r="Y2906" s="98"/>
      <c r="Z2906" s="98"/>
      <c r="AA2906" s="98"/>
      <c r="AB2906" s="99"/>
    </row>
    <row r="2907" spans="25:28" ht="24" customHeight="1">
      <c r="Y2907" s="98"/>
      <c r="Z2907" s="98"/>
      <c r="AA2907" s="98"/>
      <c r="AB2907" s="99"/>
    </row>
    <row r="2908" spans="25:28" ht="24" customHeight="1">
      <c r="Y2908" s="98"/>
      <c r="Z2908" s="98"/>
      <c r="AA2908" s="98"/>
      <c r="AB2908" s="99"/>
    </row>
    <row r="2909" spans="25:28" ht="24" customHeight="1">
      <c r="Y2909" s="98"/>
      <c r="Z2909" s="98"/>
      <c r="AA2909" s="98"/>
      <c r="AB2909" s="99"/>
    </row>
    <row r="2910" spans="25:28" ht="24" customHeight="1">
      <c r="Y2910" s="98"/>
      <c r="Z2910" s="98"/>
      <c r="AA2910" s="98"/>
      <c r="AB2910" s="99"/>
    </row>
    <row r="2911" spans="25:28" ht="24" customHeight="1">
      <c r="Y2911" s="98"/>
      <c r="Z2911" s="98"/>
      <c r="AA2911" s="98"/>
      <c r="AB2911" s="99"/>
    </row>
    <row r="2912" spans="25:28" ht="24" customHeight="1">
      <c r="Y2912" s="98"/>
      <c r="Z2912" s="98"/>
      <c r="AA2912" s="98"/>
      <c r="AB2912" s="99"/>
    </row>
    <row r="2913" spans="25:28" ht="24" customHeight="1">
      <c r="Y2913" s="98"/>
      <c r="Z2913" s="98"/>
      <c r="AA2913" s="98"/>
      <c r="AB2913" s="99"/>
    </row>
    <row r="2914" spans="25:28" ht="24" customHeight="1">
      <c r="Y2914" s="98"/>
      <c r="Z2914" s="98"/>
      <c r="AA2914" s="98"/>
      <c r="AB2914" s="99"/>
    </row>
    <row r="2915" spans="25:28" ht="24" customHeight="1">
      <c r="Y2915" s="98"/>
      <c r="Z2915" s="98"/>
      <c r="AA2915" s="98"/>
      <c r="AB2915" s="99"/>
    </row>
    <row r="2916" spans="25:28" ht="24" customHeight="1">
      <c r="Y2916" s="98"/>
      <c r="Z2916" s="98"/>
      <c r="AA2916" s="98"/>
      <c r="AB2916" s="99"/>
    </row>
    <row r="2917" spans="25:28" ht="24" customHeight="1">
      <c r="Y2917" s="98"/>
      <c r="Z2917" s="98"/>
      <c r="AA2917" s="98"/>
      <c r="AB2917" s="99"/>
    </row>
    <row r="2918" spans="25:28" ht="24" customHeight="1">
      <c r="Y2918" s="98"/>
      <c r="Z2918" s="98"/>
      <c r="AA2918" s="98"/>
      <c r="AB2918" s="99"/>
    </row>
    <row r="2919" spans="25:28" ht="24" customHeight="1">
      <c r="Y2919" s="98"/>
      <c r="Z2919" s="98"/>
      <c r="AA2919" s="98"/>
      <c r="AB2919" s="99"/>
    </row>
    <row r="2920" spans="25:28" ht="24" customHeight="1">
      <c r="Y2920" s="98"/>
      <c r="Z2920" s="98"/>
      <c r="AA2920" s="98"/>
      <c r="AB2920" s="99"/>
    </row>
    <row r="2921" spans="25:28" ht="24" customHeight="1">
      <c r="Y2921" s="98"/>
      <c r="Z2921" s="98"/>
      <c r="AA2921" s="98"/>
      <c r="AB2921" s="99"/>
    </row>
    <row r="2922" spans="25:28" ht="24" customHeight="1">
      <c r="Y2922" s="98"/>
      <c r="Z2922" s="98"/>
      <c r="AA2922" s="98"/>
      <c r="AB2922" s="99"/>
    </row>
    <row r="2923" spans="25:28" ht="24" customHeight="1">
      <c r="Y2923" s="98"/>
      <c r="Z2923" s="98"/>
      <c r="AA2923" s="98"/>
      <c r="AB2923" s="99"/>
    </row>
    <row r="2924" spans="25:28" ht="24" customHeight="1">
      <c r="Y2924" s="98"/>
      <c r="Z2924" s="98"/>
      <c r="AA2924" s="98"/>
      <c r="AB2924" s="99"/>
    </row>
    <row r="2925" spans="25:28" ht="24" customHeight="1">
      <c r="Y2925" s="98"/>
      <c r="Z2925" s="98"/>
      <c r="AA2925" s="98"/>
      <c r="AB2925" s="99"/>
    </row>
    <row r="2926" spans="25:28" ht="24" customHeight="1">
      <c r="Y2926" s="98"/>
      <c r="Z2926" s="98"/>
      <c r="AA2926" s="98"/>
      <c r="AB2926" s="99"/>
    </row>
    <row r="2927" spans="25:28" ht="24" customHeight="1">
      <c r="Y2927" s="98"/>
      <c r="Z2927" s="98"/>
      <c r="AA2927" s="98"/>
      <c r="AB2927" s="99"/>
    </row>
    <row r="2928" spans="25:28" ht="24" customHeight="1">
      <c r="Y2928" s="98"/>
      <c r="Z2928" s="98"/>
      <c r="AA2928" s="98"/>
      <c r="AB2928" s="99"/>
    </row>
    <row r="2929" spans="25:28" ht="24" customHeight="1">
      <c r="Y2929" s="98"/>
      <c r="Z2929" s="98"/>
      <c r="AA2929" s="98"/>
      <c r="AB2929" s="99"/>
    </row>
    <row r="2930" spans="25:28" ht="24" customHeight="1">
      <c r="Y2930" s="98"/>
      <c r="Z2930" s="98"/>
      <c r="AA2930" s="98"/>
      <c r="AB2930" s="99"/>
    </row>
    <row r="2931" spans="25:28" ht="24" customHeight="1">
      <c r="Y2931" s="98"/>
      <c r="Z2931" s="98"/>
      <c r="AA2931" s="98"/>
      <c r="AB2931" s="99"/>
    </row>
    <row r="2932" spans="25:28" ht="24" customHeight="1">
      <c r="Y2932" s="98"/>
      <c r="Z2932" s="98"/>
      <c r="AA2932" s="98"/>
      <c r="AB2932" s="99"/>
    </row>
    <row r="2933" spans="25:28" ht="24" customHeight="1">
      <c r="Y2933" s="98"/>
      <c r="Z2933" s="98"/>
      <c r="AA2933" s="98"/>
      <c r="AB2933" s="99"/>
    </row>
    <row r="2934" spans="25:28" ht="24" customHeight="1">
      <c r="Y2934" s="98"/>
      <c r="Z2934" s="98"/>
      <c r="AA2934" s="98"/>
      <c r="AB2934" s="99"/>
    </row>
    <row r="2935" spans="25:28" ht="24" customHeight="1">
      <c r="Y2935" s="98"/>
      <c r="Z2935" s="98"/>
      <c r="AA2935" s="98"/>
      <c r="AB2935" s="99"/>
    </row>
    <row r="2936" spans="25:28" ht="24" customHeight="1">
      <c r="Y2936" s="98"/>
      <c r="Z2936" s="98"/>
      <c r="AA2936" s="98"/>
      <c r="AB2936" s="99"/>
    </row>
    <row r="2937" spans="25:28" ht="24" customHeight="1">
      <c r="Y2937" s="98"/>
      <c r="Z2937" s="98"/>
      <c r="AA2937" s="98"/>
      <c r="AB2937" s="99"/>
    </row>
    <row r="2938" spans="25:28" ht="24" customHeight="1">
      <c r="Y2938" s="98"/>
      <c r="Z2938" s="98"/>
      <c r="AA2938" s="98"/>
      <c r="AB2938" s="99"/>
    </row>
    <row r="2939" spans="25:28" ht="24" customHeight="1">
      <c r="Y2939" s="98"/>
      <c r="Z2939" s="98"/>
      <c r="AA2939" s="98"/>
      <c r="AB2939" s="99"/>
    </row>
    <row r="2940" spans="25:28" ht="24" customHeight="1">
      <c r="Y2940" s="98"/>
      <c r="Z2940" s="98"/>
      <c r="AA2940" s="98"/>
      <c r="AB2940" s="99"/>
    </row>
    <row r="2941" spans="25:28" ht="24" customHeight="1">
      <c r="Y2941" s="98"/>
      <c r="Z2941" s="98"/>
      <c r="AA2941" s="98"/>
      <c r="AB2941" s="99"/>
    </row>
    <row r="2942" spans="25:28" ht="24" customHeight="1">
      <c r="Y2942" s="98"/>
      <c r="Z2942" s="98"/>
      <c r="AA2942" s="98"/>
      <c r="AB2942" s="99"/>
    </row>
    <row r="2943" spans="25:28" ht="24" customHeight="1">
      <c r="Y2943" s="98"/>
      <c r="Z2943" s="98"/>
      <c r="AA2943" s="98"/>
      <c r="AB2943" s="99"/>
    </row>
    <row r="2944" spans="25:28" ht="24" customHeight="1">
      <c r="Y2944" s="98"/>
      <c r="Z2944" s="98"/>
      <c r="AA2944" s="98"/>
      <c r="AB2944" s="99"/>
    </row>
    <row r="2945" spans="25:28" ht="24" customHeight="1">
      <c r="Y2945" s="98"/>
      <c r="Z2945" s="98"/>
      <c r="AA2945" s="98"/>
      <c r="AB2945" s="99"/>
    </row>
    <row r="2946" spans="25:28" ht="24" customHeight="1">
      <c r="Y2946" s="98"/>
      <c r="Z2946" s="98"/>
      <c r="AA2946" s="98"/>
      <c r="AB2946" s="99"/>
    </row>
    <row r="2947" spans="25:28" ht="24" customHeight="1">
      <c r="Y2947" s="98"/>
      <c r="Z2947" s="98"/>
      <c r="AA2947" s="98"/>
      <c r="AB2947" s="99"/>
    </row>
    <row r="2948" spans="25:28" ht="24" customHeight="1">
      <c r="Y2948" s="98"/>
      <c r="Z2948" s="98"/>
      <c r="AA2948" s="98"/>
      <c r="AB2948" s="99"/>
    </row>
    <row r="2949" spans="25:28" ht="24" customHeight="1">
      <c r="Y2949" s="98"/>
      <c r="Z2949" s="98"/>
      <c r="AA2949" s="98"/>
      <c r="AB2949" s="99"/>
    </row>
    <row r="2950" spans="25:28" ht="24" customHeight="1">
      <c r="Y2950" s="98"/>
      <c r="Z2950" s="98"/>
      <c r="AA2950" s="98"/>
      <c r="AB2950" s="99"/>
    </row>
    <row r="2951" spans="25:28" ht="24" customHeight="1">
      <c r="Y2951" s="98"/>
      <c r="Z2951" s="98"/>
      <c r="AA2951" s="98"/>
      <c r="AB2951" s="99"/>
    </row>
    <row r="2952" spans="25:28" ht="24" customHeight="1">
      <c r="Y2952" s="98"/>
      <c r="Z2952" s="98"/>
      <c r="AA2952" s="98"/>
      <c r="AB2952" s="99"/>
    </row>
    <row r="2953" spans="25:28" ht="24" customHeight="1">
      <c r="Y2953" s="98"/>
      <c r="Z2953" s="98"/>
      <c r="AA2953" s="98"/>
      <c r="AB2953" s="99"/>
    </row>
    <row r="2954" spans="25:28" ht="24" customHeight="1">
      <c r="Y2954" s="98"/>
      <c r="Z2954" s="98"/>
      <c r="AA2954" s="98"/>
      <c r="AB2954" s="99"/>
    </row>
    <row r="2955" spans="25:28" ht="24" customHeight="1">
      <c r="Y2955" s="98"/>
      <c r="Z2955" s="98"/>
      <c r="AA2955" s="98"/>
      <c r="AB2955" s="99"/>
    </row>
    <row r="2956" spans="25:28" ht="24" customHeight="1">
      <c r="Y2956" s="98"/>
      <c r="Z2956" s="98"/>
      <c r="AA2956" s="98"/>
      <c r="AB2956" s="99"/>
    </row>
    <row r="2957" spans="25:28" ht="24" customHeight="1">
      <c r="Y2957" s="98"/>
      <c r="Z2957" s="98"/>
      <c r="AA2957" s="98"/>
      <c r="AB2957" s="99"/>
    </row>
    <row r="2958" spans="25:28" ht="24" customHeight="1">
      <c r="Y2958" s="98"/>
      <c r="Z2958" s="98"/>
      <c r="AA2958" s="98"/>
      <c r="AB2958" s="99"/>
    </row>
    <row r="2959" spans="25:28" ht="24" customHeight="1">
      <c r="Y2959" s="98"/>
      <c r="Z2959" s="98"/>
      <c r="AA2959" s="98"/>
      <c r="AB2959" s="99"/>
    </row>
    <row r="2960" spans="25:28" ht="24" customHeight="1">
      <c r="Y2960" s="98"/>
      <c r="Z2960" s="98"/>
      <c r="AA2960" s="98"/>
      <c r="AB2960" s="99"/>
    </row>
    <row r="2961" spans="25:28" ht="24" customHeight="1">
      <c r="Y2961" s="98"/>
      <c r="Z2961" s="98"/>
      <c r="AA2961" s="98"/>
      <c r="AB2961" s="99"/>
    </row>
    <row r="2962" spans="25:28" ht="24" customHeight="1">
      <c r="Y2962" s="98"/>
      <c r="Z2962" s="98"/>
      <c r="AA2962" s="98"/>
      <c r="AB2962" s="99"/>
    </row>
    <row r="2963" spans="25:28" ht="24" customHeight="1">
      <c r="Y2963" s="98"/>
      <c r="Z2963" s="98"/>
      <c r="AA2963" s="98"/>
      <c r="AB2963" s="99"/>
    </row>
    <row r="2964" spans="25:28" ht="24" customHeight="1">
      <c r="Y2964" s="98"/>
      <c r="Z2964" s="98"/>
      <c r="AA2964" s="98"/>
      <c r="AB2964" s="99"/>
    </row>
    <row r="2965" spans="25:28" ht="24" customHeight="1">
      <c r="Y2965" s="98"/>
      <c r="Z2965" s="98"/>
      <c r="AA2965" s="98"/>
      <c r="AB2965" s="99"/>
    </row>
    <row r="2966" spans="25:28" ht="24" customHeight="1">
      <c r="Y2966" s="98"/>
      <c r="Z2966" s="98"/>
      <c r="AA2966" s="98"/>
      <c r="AB2966" s="99"/>
    </row>
    <row r="2967" spans="25:28" ht="24" customHeight="1">
      <c r="Y2967" s="98"/>
      <c r="Z2967" s="98"/>
      <c r="AA2967" s="98"/>
      <c r="AB2967" s="99"/>
    </row>
    <row r="2968" spans="25:28" ht="24" customHeight="1">
      <c r="Y2968" s="98"/>
      <c r="Z2968" s="98"/>
      <c r="AA2968" s="98"/>
      <c r="AB2968" s="99"/>
    </row>
    <row r="2969" spans="25:28" ht="24" customHeight="1">
      <c r="Y2969" s="98"/>
      <c r="Z2969" s="98"/>
      <c r="AA2969" s="98"/>
      <c r="AB2969" s="99"/>
    </row>
    <row r="2970" spans="25:28" ht="24" customHeight="1">
      <c r="Y2970" s="98"/>
      <c r="Z2970" s="98"/>
      <c r="AA2970" s="98"/>
      <c r="AB2970" s="99"/>
    </row>
    <row r="2971" spans="25:28" ht="24" customHeight="1">
      <c r="Y2971" s="98"/>
      <c r="Z2971" s="98"/>
      <c r="AA2971" s="98"/>
      <c r="AB2971" s="99"/>
    </row>
    <row r="2972" spans="25:28" ht="24" customHeight="1">
      <c r="Y2972" s="98"/>
      <c r="Z2972" s="98"/>
      <c r="AA2972" s="98"/>
      <c r="AB2972" s="99"/>
    </row>
    <row r="2973" spans="25:28" ht="24" customHeight="1">
      <c r="Y2973" s="98"/>
      <c r="Z2973" s="98"/>
      <c r="AA2973" s="98"/>
      <c r="AB2973" s="99"/>
    </row>
    <row r="2974" spans="25:28" ht="24" customHeight="1">
      <c r="Y2974" s="98"/>
      <c r="Z2974" s="98"/>
      <c r="AA2974" s="98"/>
      <c r="AB2974" s="99"/>
    </row>
    <row r="2975" spans="25:28" ht="24" customHeight="1">
      <c r="Y2975" s="98"/>
      <c r="Z2975" s="98"/>
      <c r="AA2975" s="98"/>
      <c r="AB2975" s="99"/>
    </row>
    <row r="2976" spans="25:28" ht="24" customHeight="1">
      <c r="Y2976" s="98"/>
      <c r="Z2976" s="98"/>
      <c r="AA2976" s="98"/>
      <c r="AB2976" s="99"/>
    </row>
    <row r="2977" spans="25:28" ht="24" customHeight="1">
      <c r="Y2977" s="98"/>
      <c r="Z2977" s="98"/>
      <c r="AA2977" s="98"/>
      <c r="AB2977" s="99"/>
    </row>
    <row r="2978" spans="25:28" ht="24" customHeight="1">
      <c r="Y2978" s="98"/>
      <c r="Z2978" s="98"/>
      <c r="AA2978" s="98"/>
      <c r="AB2978" s="99"/>
    </row>
    <row r="2979" spans="25:28" ht="24" customHeight="1">
      <c r="Y2979" s="98"/>
      <c r="Z2979" s="98"/>
      <c r="AA2979" s="98"/>
      <c r="AB2979" s="99"/>
    </row>
    <row r="2980" spans="25:28" ht="24" customHeight="1">
      <c r="Y2980" s="98"/>
      <c r="Z2980" s="98"/>
      <c r="AA2980" s="98"/>
      <c r="AB2980" s="99"/>
    </row>
    <row r="2981" spans="25:28" ht="24" customHeight="1">
      <c r="Y2981" s="98"/>
      <c r="Z2981" s="98"/>
      <c r="AA2981" s="98"/>
      <c r="AB2981" s="99"/>
    </row>
    <row r="2982" spans="25:28" ht="24" customHeight="1">
      <c r="Y2982" s="98"/>
      <c r="Z2982" s="98"/>
      <c r="AA2982" s="98"/>
      <c r="AB2982" s="99"/>
    </row>
    <row r="2983" spans="25:28" ht="24" customHeight="1">
      <c r="Y2983" s="98"/>
      <c r="Z2983" s="98"/>
      <c r="AA2983" s="98"/>
      <c r="AB2983" s="99"/>
    </row>
    <row r="2984" spans="25:28" ht="24" customHeight="1">
      <c r="Y2984" s="98"/>
      <c r="Z2984" s="98"/>
      <c r="AA2984" s="98"/>
      <c r="AB2984" s="99"/>
    </row>
    <row r="2985" spans="25:28" ht="24" customHeight="1">
      <c r="Y2985" s="98"/>
      <c r="Z2985" s="98"/>
      <c r="AA2985" s="98"/>
      <c r="AB2985" s="99"/>
    </row>
    <row r="2986" spans="25:28" ht="24" customHeight="1">
      <c r="Y2986" s="98"/>
      <c r="Z2986" s="98"/>
      <c r="AA2986" s="98"/>
      <c r="AB2986" s="99"/>
    </row>
    <row r="2987" spans="25:28" ht="24" customHeight="1">
      <c r="Y2987" s="98"/>
      <c r="Z2987" s="98"/>
      <c r="AA2987" s="98"/>
      <c r="AB2987" s="99"/>
    </row>
    <row r="2988" spans="25:28" ht="24" customHeight="1">
      <c r="Y2988" s="98"/>
      <c r="Z2988" s="98"/>
      <c r="AA2988" s="98"/>
      <c r="AB2988" s="99"/>
    </row>
    <row r="2989" spans="25:28" ht="24" customHeight="1">
      <c r="Y2989" s="98"/>
      <c r="Z2989" s="98"/>
      <c r="AA2989" s="98"/>
      <c r="AB2989" s="99"/>
    </row>
    <row r="2990" spans="25:28" ht="24" customHeight="1">
      <c r="Y2990" s="98"/>
      <c r="Z2990" s="98"/>
      <c r="AA2990" s="98"/>
      <c r="AB2990" s="99"/>
    </row>
    <row r="2991" spans="25:28" ht="24" customHeight="1">
      <c r="Y2991" s="98"/>
      <c r="Z2991" s="98"/>
      <c r="AA2991" s="98"/>
      <c r="AB2991" s="99"/>
    </row>
    <row r="2992" spans="25:28" ht="24" customHeight="1">
      <c r="Y2992" s="98"/>
      <c r="Z2992" s="98"/>
      <c r="AA2992" s="98"/>
      <c r="AB2992" s="99"/>
    </row>
    <row r="2993" spans="25:28" ht="24" customHeight="1">
      <c r="Y2993" s="98"/>
      <c r="Z2993" s="98"/>
      <c r="AA2993" s="98"/>
      <c r="AB2993" s="99"/>
    </row>
    <row r="2994" spans="25:28" ht="24" customHeight="1">
      <c r="Y2994" s="98"/>
      <c r="Z2994" s="98"/>
      <c r="AA2994" s="98"/>
      <c r="AB2994" s="99"/>
    </row>
    <row r="2995" spans="25:28" ht="24" customHeight="1">
      <c r="Y2995" s="98"/>
      <c r="Z2995" s="98"/>
      <c r="AA2995" s="98"/>
      <c r="AB2995" s="99"/>
    </row>
    <row r="2996" spans="25:28" ht="24" customHeight="1">
      <c r="Y2996" s="98"/>
      <c r="Z2996" s="98"/>
      <c r="AA2996" s="98"/>
      <c r="AB2996" s="99"/>
    </row>
    <row r="2997" spans="25:28" ht="24" customHeight="1">
      <c r="Y2997" s="98"/>
      <c r="Z2997" s="98"/>
      <c r="AA2997" s="98"/>
      <c r="AB2997" s="99"/>
    </row>
    <row r="2998" spans="25:28" ht="24" customHeight="1">
      <c r="Y2998" s="98"/>
      <c r="Z2998" s="98"/>
      <c r="AA2998" s="98"/>
      <c r="AB2998" s="99"/>
    </row>
    <row r="2999" spans="25:28" ht="24" customHeight="1">
      <c r="Y2999" s="98"/>
      <c r="Z2999" s="98"/>
      <c r="AA2999" s="98"/>
      <c r="AB2999" s="99"/>
    </row>
    <row r="3000" spans="25:28" ht="24" customHeight="1">
      <c r="Y3000" s="98"/>
      <c r="Z3000" s="98"/>
      <c r="AA3000" s="98"/>
      <c r="AB3000" s="99"/>
    </row>
    <row r="3001" spans="25:28" ht="24" customHeight="1">
      <c r="Y3001" s="98"/>
      <c r="Z3001" s="98"/>
      <c r="AA3001" s="98"/>
      <c r="AB3001" s="99"/>
    </row>
    <row r="3002" spans="25:28" ht="24" customHeight="1">
      <c r="Y3002" s="98"/>
      <c r="Z3002" s="98"/>
      <c r="AA3002" s="98"/>
      <c r="AB3002" s="99"/>
    </row>
    <row r="3003" spans="25:28" ht="24" customHeight="1">
      <c r="Y3003" s="98"/>
      <c r="Z3003" s="98"/>
      <c r="AA3003" s="98"/>
      <c r="AB3003" s="99"/>
    </row>
    <row r="3004" spans="25:28" ht="24" customHeight="1">
      <c r="Y3004" s="98"/>
      <c r="Z3004" s="98"/>
      <c r="AA3004" s="98"/>
      <c r="AB3004" s="99"/>
    </row>
    <row r="3005" spans="25:28" ht="24" customHeight="1">
      <c r="Y3005" s="98"/>
      <c r="Z3005" s="98"/>
      <c r="AA3005" s="98"/>
      <c r="AB3005" s="99"/>
    </row>
    <row r="3006" spans="25:28" ht="24" customHeight="1">
      <c r="Y3006" s="98"/>
      <c r="Z3006" s="98"/>
      <c r="AA3006" s="98"/>
      <c r="AB3006" s="99"/>
    </row>
    <row r="3007" spans="25:28" ht="24" customHeight="1">
      <c r="Y3007" s="98"/>
      <c r="Z3007" s="98"/>
      <c r="AA3007" s="98"/>
      <c r="AB3007" s="99"/>
    </row>
    <row r="3008" spans="25:28" ht="24" customHeight="1">
      <c r="Y3008" s="98"/>
      <c r="Z3008" s="98"/>
      <c r="AA3008" s="98"/>
      <c r="AB3008" s="99"/>
    </row>
    <row r="3009" spans="25:28" ht="24" customHeight="1">
      <c r="Y3009" s="98"/>
      <c r="Z3009" s="98"/>
      <c r="AA3009" s="98"/>
      <c r="AB3009" s="99"/>
    </row>
    <row r="3010" spans="25:28" ht="24" customHeight="1">
      <c r="Y3010" s="98"/>
      <c r="Z3010" s="98"/>
      <c r="AA3010" s="98"/>
      <c r="AB3010" s="99"/>
    </row>
    <row r="3011" spans="25:28" ht="24" customHeight="1">
      <c r="Y3011" s="98"/>
      <c r="Z3011" s="98"/>
      <c r="AA3011" s="98"/>
      <c r="AB3011" s="99"/>
    </row>
    <row r="3012" spans="25:28" ht="24" customHeight="1">
      <c r="Y3012" s="98"/>
      <c r="Z3012" s="98"/>
      <c r="AA3012" s="98"/>
      <c r="AB3012" s="99"/>
    </row>
    <row r="3013" spans="25:28" ht="24" customHeight="1">
      <c r="Y3013" s="98"/>
      <c r="Z3013" s="98"/>
      <c r="AA3013" s="98"/>
      <c r="AB3013" s="99"/>
    </row>
    <row r="3014" spans="25:28" ht="24" customHeight="1">
      <c r="Y3014" s="98"/>
      <c r="Z3014" s="98"/>
      <c r="AA3014" s="98"/>
      <c r="AB3014" s="99"/>
    </row>
    <row r="3015" spans="25:28" ht="24" customHeight="1">
      <c r="Y3015" s="98"/>
      <c r="Z3015" s="98"/>
      <c r="AA3015" s="98"/>
      <c r="AB3015" s="99"/>
    </row>
    <row r="3016" spans="25:28" ht="24" customHeight="1">
      <c r="Y3016" s="98"/>
      <c r="Z3016" s="98"/>
      <c r="AA3016" s="98"/>
      <c r="AB3016" s="99"/>
    </row>
    <row r="3017" spans="25:28" ht="24" customHeight="1">
      <c r="Y3017" s="98"/>
      <c r="Z3017" s="98"/>
      <c r="AA3017" s="98"/>
      <c r="AB3017" s="99"/>
    </row>
    <row r="3018" spans="25:28" ht="24" customHeight="1">
      <c r="Y3018" s="98"/>
      <c r="Z3018" s="98"/>
      <c r="AA3018" s="98"/>
      <c r="AB3018" s="99"/>
    </row>
    <row r="3019" spans="25:28" ht="24" customHeight="1">
      <c r="Y3019" s="98"/>
      <c r="Z3019" s="98"/>
      <c r="AA3019" s="98"/>
      <c r="AB3019" s="99"/>
    </row>
    <row r="3020" spans="25:28" ht="24" customHeight="1">
      <c r="Y3020" s="98"/>
      <c r="Z3020" s="98"/>
      <c r="AA3020" s="98"/>
      <c r="AB3020" s="99"/>
    </row>
    <row r="3021" spans="25:28" ht="24" customHeight="1">
      <c r="Y3021" s="98"/>
      <c r="Z3021" s="98"/>
      <c r="AA3021" s="98"/>
      <c r="AB3021" s="99"/>
    </row>
    <row r="3022" spans="25:28" ht="24" customHeight="1">
      <c r="Y3022" s="98"/>
      <c r="Z3022" s="98"/>
      <c r="AA3022" s="98"/>
      <c r="AB3022" s="99"/>
    </row>
    <row r="3023" spans="25:28" ht="24" customHeight="1">
      <c r="Y3023" s="98"/>
      <c r="Z3023" s="98"/>
      <c r="AA3023" s="98"/>
      <c r="AB3023" s="99"/>
    </row>
    <row r="3024" spans="25:28" ht="24" customHeight="1">
      <c r="Y3024" s="98"/>
      <c r="Z3024" s="98"/>
      <c r="AA3024" s="98"/>
      <c r="AB3024" s="99"/>
    </row>
    <row r="3025" spans="25:28" ht="24" customHeight="1">
      <c r="Y3025" s="98"/>
      <c r="Z3025" s="98"/>
      <c r="AA3025" s="98"/>
      <c r="AB3025" s="99"/>
    </row>
    <row r="3026" spans="25:28" ht="24" customHeight="1">
      <c r="Y3026" s="98"/>
      <c r="Z3026" s="98"/>
      <c r="AA3026" s="98"/>
      <c r="AB3026" s="99"/>
    </row>
    <row r="3027" spans="25:28" ht="24" customHeight="1">
      <c r="Y3027" s="98"/>
      <c r="Z3027" s="98"/>
      <c r="AA3027" s="98"/>
      <c r="AB3027" s="99"/>
    </row>
    <row r="3028" spans="25:28" ht="24" customHeight="1">
      <c r="Y3028" s="98"/>
      <c r="Z3028" s="98"/>
      <c r="AA3028" s="98"/>
      <c r="AB3028" s="99"/>
    </row>
    <row r="3029" spans="25:28" ht="24" customHeight="1">
      <c r="Y3029" s="98"/>
      <c r="Z3029" s="98"/>
      <c r="AA3029" s="98"/>
      <c r="AB3029" s="99"/>
    </row>
    <row r="3030" spans="25:28" ht="24" customHeight="1">
      <c r="Y3030" s="98"/>
      <c r="Z3030" s="98"/>
      <c r="AA3030" s="98"/>
      <c r="AB3030" s="99"/>
    </row>
    <row r="3031" spans="25:28" ht="24" customHeight="1">
      <c r="Y3031" s="98"/>
      <c r="Z3031" s="98"/>
      <c r="AA3031" s="98"/>
      <c r="AB3031" s="99"/>
    </row>
    <row r="3032" spans="25:28" ht="24" customHeight="1">
      <c r="Y3032" s="98"/>
      <c r="Z3032" s="98"/>
      <c r="AA3032" s="98"/>
      <c r="AB3032" s="99"/>
    </row>
    <row r="3033" spans="25:28" ht="24" customHeight="1">
      <c r="Y3033" s="98"/>
      <c r="Z3033" s="98"/>
      <c r="AA3033" s="98"/>
      <c r="AB3033" s="99"/>
    </row>
    <row r="3034" spans="25:28" ht="24" customHeight="1">
      <c r="Y3034" s="98"/>
      <c r="Z3034" s="98"/>
      <c r="AA3034" s="98"/>
      <c r="AB3034" s="99"/>
    </row>
    <row r="3035" spans="25:28" ht="24" customHeight="1">
      <c r="Y3035" s="98"/>
      <c r="Z3035" s="98"/>
      <c r="AA3035" s="98"/>
      <c r="AB3035" s="99"/>
    </row>
    <row r="3036" spans="25:28" ht="24" customHeight="1">
      <c r="Y3036" s="98"/>
      <c r="Z3036" s="98"/>
      <c r="AA3036" s="98"/>
      <c r="AB3036" s="99"/>
    </row>
    <row r="3037" spans="25:28" ht="24" customHeight="1">
      <c r="Y3037" s="98"/>
      <c r="Z3037" s="98"/>
      <c r="AA3037" s="98"/>
      <c r="AB3037" s="99"/>
    </row>
    <row r="3038" spans="25:28" ht="24" customHeight="1">
      <c r="Y3038" s="98"/>
      <c r="Z3038" s="98"/>
      <c r="AA3038" s="98"/>
      <c r="AB3038" s="99"/>
    </row>
    <row r="3039" spans="25:28" ht="24" customHeight="1">
      <c r="Y3039" s="98"/>
      <c r="Z3039" s="98"/>
      <c r="AA3039" s="98"/>
      <c r="AB3039" s="99"/>
    </row>
    <row r="3040" spans="25:28" ht="24" customHeight="1">
      <c r="Y3040" s="98"/>
      <c r="Z3040" s="98"/>
      <c r="AA3040" s="98"/>
      <c r="AB3040" s="99"/>
    </row>
    <row r="3041" spans="25:28" ht="24" customHeight="1">
      <c r="Y3041" s="98"/>
      <c r="Z3041" s="98"/>
      <c r="AA3041" s="98"/>
      <c r="AB3041" s="99"/>
    </row>
    <row r="3042" spans="25:28" ht="24" customHeight="1">
      <c r="Y3042" s="98"/>
      <c r="Z3042" s="98"/>
      <c r="AA3042" s="98"/>
      <c r="AB3042" s="99"/>
    </row>
    <row r="3043" spans="25:28" ht="24" customHeight="1">
      <c r="Y3043" s="98"/>
      <c r="Z3043" s="98"/>
      <c r="AA3043" s="98"/>
      <c r="AB3043" s="99"/>
    </row>
    <row r="3044" spans="25:28" ht="24" customHeight="1">
      <c r="Y3044" s="98"/>
      <c r="Z3044" s="98"/>
      <c r="AA3044" s="98"/>
      <c r="AB3044" s="99"/>
    </row>
    <row r="3045" spans="25:28" ht="24" customHeight="1">
      <c r="Y3045" s="98"/>
      <c r="Z3045" s="98"/>
      <c r="AA3045" s="98"/>
      <c r="AB3045" s="99"/>
    </row>
    <row r="3046" spans="25:28" ht="24" customHeight="1">
      <c r="Y3046" s="98"/>
      <c r="Z3046" s="98"/>
      <c r="AA3046" s="98"/>
      <c r="AB3046" s="99"/>
    </row>
    <row r="3047" spans="25:28" ht="24" customHeight="1">
      <c r="Y3047" s="98"/>
      <c r="Z3047" s="98"/>
      <c r="AA3047" s="98"/>
      <c r="AB3047" s="99"/>
    </row>
    <row r="3048" spans="25:28" ht="24" customHeight="1">
      <c r="Y3048" s="98"/>
      <c r="Z3048" s="98"/>
      <c r="AA3048" s="98"/>
      <c r="AB3048" s="99"/>
    </row>
    <row r="3049" spans="25:28" ht="24" customHeight="1">
      <c r="Y3049" s="98"/>
      <c r="Z3049" s="98"/>
      <c r="AA3049" s="98"/>
      <c r="AB3049" s="99"/>
    </row>
    <row r="3050" spans="25:28" ht="24" customHeight="1">
      <c r="Y3050" s="98"/>
      <c r="Z3050" s="98"/>
      <c r="AA3050" s="98"/>
      <c r="AB3050" s="99"/>
    </row>
    <row r="3051" spans="25:28" ht="24" customHeight="1">
      <c r="Y3051" s="98"/>
      <c r="Z3051" s="98"/>
      <c r="AA3051" s="98"/>
      <c r="AB3051" s="99"/>
    </row>
    <row r="3052" spans="25:28" ht="24" customHeight="1">
      <c r="Y3052" s="98"/>
      <c r="Z3052" s="98"/>
      <c r="AA3052" s="98"/>
      <c r="AB3052" s="99"/>
    </row>
    <row r="3053" spans="25:28" ht="24" customHeight="1">
      <c r="Y3053" s="98"/>
      <c r="Z3053" s="98"/>
      <c r="AA3053" s="98"/>
      <c r="AB3053" s="99"/>
    </row>
    <row r="3054" spans="25:28" ht="24" customHeight="1">
      <c r="Y3054" s="98"/>
      <c r="Z3054" s="98"/>
      <c r="AA3054" s="98"/>
      <c r="AB3054" s="99"/>
    </row>
    <row r="3055" spans="25:28" ht="24" customHeight="1">
      <c r="Y3055" s="98"/>
      <c r="Z3055" s="98"/>
      <c r="AA3055" s="98"/>
      <c r="AB3055" s="99"/>
    </row>
    <row r="3056" spans="25:28" ht="24" customHeight="1">
      <c r="Y3056" s="98"/>
      <c r="Z3056" s="98"/>
      <c r="AA3056" s="98"/>
      <c r="AB3056" s="99"/>
    </row>
    <row r="3057" spans="25:28" ht="24" customHeight="1">
      <c r="Y3057" s="98"/>
      <c r="Z3057" s="98"/>
      <c r="AA3057" s="98"/>
      <c r="AB3057" s="99"/>
    </row>
    <row r="3058" spans="25:28" ht="24" customHeight="1">
      <c r="Y3058" s="98"/>
      <c r="Z3058" s="98"/>
      <c r="AA3058" s="98"/>
      <c r="AB3058" s="99"/>
    </row>
    <row r="3059" spans="25:28" ht="24" customHeight="1">
      <c r="Y3059" s="98"/>
      <c r="Z3059" s="98"/>
      <c r="AA3059" s="98"/>
      <c r="AB3059" s="99"/>
    </row>
    <row r="3060" spans="25:28" ht="24" customHeight="1">
      <c r="Y3060" s="98"/>
      <c r="Z3060" s="98"/>
      <c r="AA3060" s="98"/>
      <c r="AB3060" s="99"/>
    </row>
    <row r="3061" spans="25:28" ht="24" customHeight="1">
      <c r="Y3061" s="98"/>
      <c r="Z3061" s="98"/>
      <c r="AA3061" s="98"/>
      <c r="AB3061" s="99"/>
    </row>
    <row r="3062" spans="25:28" ht="24" customHeight="1">
      <c r="Y3062" s="98"/>
      <c r="Z3062" s="98"/>
      <c r="AA3062" s="98"/>
      <c r="AB3062" s="99"/>
    </row>
    <row r="3063" spans="25:28" ht="24" customHeight="1">
      <c r="Y3063" s="98"/>
      <c r="Z3063" s="98"/>
      <c r="AA3063" s="98"/>
      <c r="AB3063" s="99"/>
    </row>
    <row r="3064" spans="25:28" ht="24" customHeight="1">
      <c r="Y3064" s="98"/>
      <c r="Z3064" s="98"/>
      <c r="AA3064" s="98"/>
      <c r="AB3064" s="99"/>
    </row>
    <row r="3065" spans="25:28" ht="24" customHeight="1">
      <c r="Y3065" s="98"/>
      <c r="Z3065" s="98"/>
      <c r="AA3065" s="98"/>
      <c r="AB3065" s="99"/>
    </row>
    <row r="3066" spans="25:28" ht="24" customHeight="1">
      <c r="Y3066" s="98"/>
      <c r="Z3066" s="98"/>
      <c r="AA3066" s="98"/>
      <c r="AB3066" s="99"/>
    </row>
    <row r="3067" spans="25:28" ht="24" customHeight="1">
      <c r="Y3067" s="98"/>
      <c r="Z3067" s="98"/>
      <c r="AA3067" s="98"/>
      <c r="AB3067" s="99"/>
    </row>
    <row r="3068" spans="25:28" ht="24" customHeight="1">
      <c r="Y3068" s="98"/>
      <c r="Z3068" s="98"/>
      <c r="AA3068" s="98"/>
      <c r="AB3068" s="99"/>
    </row>
    <row r="3069" spans="25:28" ht="24" customHeight="1">
      <c r="Y3069" s="98"/>
      <c r="Z3069" s="98"/>
      <c r="AA3069" s="98"/>
      <c r="AB3069" s="99"/>
    </row>
    <row r="3070" spans="25:28" ht="24" customHeight="1">
      <c r="Y3070" s="98"/>
      <c r="Z3070" s="98"/>
      <c r="AA3070" s="98"/>
      <c r="AB3070" s="99"/>
    </row>
    <row r="3071" spans="25:28" ht="24" customHeight="1">
      <c r="Y3071" s="98"/>
      <c r="Z3071" s="98"/>
      <c r="AA3071" s="98"/>
      <c r="AB3071" s="99"/>
    </row>
    <row r="3072" spans="25:28" ht="24" customHeight="1">
      <c r="Y3072" s="98"/>
      <c r="Z3072" s="98"/>
      <c r="AA3072" s="98"/>
      <c r="AB3072" s="99"/>
    </row>
    <row r="3073" spans="25:28" ht="24" customHeight="1">
      <c r="Y3073" s="98"/>
      <c r="Z3073" s="98"/>
      <c r="AA3073" s="98"/>
      <c r="AB3073" s="99"/>
    </row>
    <row r="3074" spans="25:28" ht="24" customHeight="1">
      <c r="Y3074" s="98"/>
      <c r="Z3074" s="98"/>
      <c r="AA3074" s="98"/>
      <c r="AB3074" s="99"/>
    </row>
    <row r="3075" spans="25:28" ht="24" customHeight="1">
      <c r="Y3075" s="98"/>
      <c r="Z3075" s="98"/>
      <c r="AA3075" s="98"/>
      <c r="AB3075" s="99"/>
    </row>
    <row r="3076" spans="25:28" ht="24" customHeight="1">
      <c r="Y3076" s="98"/>
      <c r="Z3076" s="98"/>
      <c r="AA3076" s="98"/>
      <c r="AB3076" s="99"/>
    </row>
    <row r="3077" spans="25:28" ht="24" customHeight="1">
      <c r="Y3077" s="98"/>
      <c r="Z3077" s="98"/>
      <c r="AA3077" s="98"/>
      <c r="AB3077" s="99"/>
    </row>
    <row r="3078" spans="25:28" ht="24" customHeight="1">
      <c r="Y3078" s="98"/>
      <c r="Z3078" s="98"/>
      <c r="AA3078" s="98"/>
      <c r="AB3078" s="99"/>
    </row>
    <row r="3079" spans="25:28" ht="24" customHeight="1">
      <c r="Y3079" s="98"/>
      <c r="Z3079" s="98"/>
      <c r="AA3079" s="98"/>
      <c r="AB3079" s="99"/>
    </row>
    <row r="3080" spans="25:28" ht="24" customHeight="1">
      <c r="Y3080" s="98"/>
      <c r="Z3080" s="98"/>
      <c r="AA3080" s="98"/>
      <c r="AB3080" s="99"/>
    </row>
    <row r="3081" spans="25:28" ht="24" customHeight="1">
      <c r="Y3081" s="98"/>
      <c r="Z3081" s="98"/>
      <c r="AA3081" s="98"/>
      <c r="AB3081" s="99"/>
    </row>
    <row r="3082" spans="25:28" ht="24" customHeight="1">
      <c r="Y3082" s="98"/>
      <c r="Z3082" s="98"/>
      <c r="AA3082" s="98"/>
      <c r="AB3082" s="99"/>
    </row>
    <row r="3083" spans="25:28" ht="24" customHeight="1">
      <c r="Y3083" s="98"/>
      <c r="Z3083" s="98"/>
      <c r="AA3083" s="98"/>
      <c r="AB3083" s="99"/>
    </row>
    <row r="3084" spans="25:28" ht="24" customHeight="1">
      <c r="Y3084" s="98"/>
      <c r="Z3084" s="98"/>
      <c r="AA3084" s="98"/>
      <c r="AB3084" s="99"/>
    </row>
    <row r="3085" spans="25:28" ht="24" customHeight="1">
      <c r="Y3085" s="98"/>
      <c r="Z3085" s="98"/>
      <c r="AA3085" s="98"/>
      <c r="AB3085" s="99"/>
    </row>
    <row r="3086" spans="25:28" ht="24" customHeight="1">
      <c r="Y3086" s="98"/>
      <c r="Z3086" s="98"/>
      <c r="AA3086" s="98"/>
      <c r="AB3086" s="99"/>
    </row>
    <row r="3087" spans="25:28" ht="24" customHeight="1">
      <c r="Y3087" s="98"/>
      <c r="Z3087" s="98"/>
      <c r="AA3087" s="98"/>
      <c r="AB3087" s="99"/>
    </row>
    <row r="3088" spans="25:28" ht="24" customHeight="1">
      <c r="Y3088" s="98"/>
      <c r="Z3088" s="98"/>
      <c r="AA3088" s="98"/>
      <c r="AB3088" s="99"/>
    </row>
    <row r="3089" spans="25:28" ht="24" customHeight="1">
      <c r="Y3089" s="98"/>
      <c r="Z3089" s="98"/>
      <c r="AA3089" s="98"/>
      <c r="AB3089" s="99"/>
    </row>
    <row r="3090" spans="25:28" ht="24" customHeight="1">
      <c r="Y3090" s="98"/>
      <c r="Z3090" s="98"/>
      <c r="AA3090" s="98"/>
      <c r="AB3090" s="99"/>
    </row>
    <row r="3091" spans="25:28" ht="24" customHeight="1">
      <c r="Y3091" s="98"/>
      <c r="Z3091" s="98"/>
      <c r="AA3091" s="98"/>
      <c r="AB3091" s="99"/>
    </row>
    <row r="3092" spans="25:28" ht="24" customHeight="1">
      <c r="Y3092" s="98"/>
      <c r="Z3092" s="98"/>
      <c r="AA3092" s="98"/>
      <c r="AB3092" s="99"/>
    </row>
    <row r="3093" spans="25:28" ht="24" customHeight="1">
      <c r="Y3093" s="98"/>
      <c r="Z3093" s="98"/>
      <c r="AA3093" s="98"/>
      <c r="AB3093" s="99"/>
    </row>
    <row r="3094" spans="25:28" ht="24" customHeight="1">
      <c r="Y3094" s="98"/>
      <c r="Z3094" s="98"/>
      <c r="AA3094" s="98"/>
      <c r="AB3094" s="99"/>
    </row>
    <row r="3095" spans="25:28" ht="24" customHeight="1">
      <c r="Y3095" s="98"/>
      <c r="Z3095" s="98"/>
      <c r="AA3095" s="98"/>
      <c r="AB3095" s="99"/>
    </row>
    <row r="3096" spans="25:28" ht="24" customHeight="1">
      <c r="Y3096" s="98"/>
      <c r="Z3096" s="98"/>
      <c r="AA3096" s="98"/>
      <c r="AB3096" s="99"/>
    </row>
    <row r="3097" spans="25:28" ht="24" customHeight="1">
      <c r="Y3097" s="98"/>
      <c r="Z3097" s="98"/>
      <c r="AA3097" s="98"/>
      <c r="AB3097" s="99"/>
    </row>
    <row r="3098" spans="25:28" ht="24" customHeight="1">
      <c r="Y3098" s="98"/>
      <c r="Z3098" s="98"/>
      <c r="AA3098" s="98"/>
      <c r="AB3098" s="99"/>
    </row>
    <row r="3099" spans="25:28" ht="24" customHeight="1">
      <c r="Y3099" s="98"/>
      <c r="Z3099" s="98"/>
      <c r="AA3099" s="98"/>
      <c r="AB3099" s="99"/>
    </row>
    <row r="3100" spans="25:28" ht="24" customHeight="1">
      <c r="Y3100" s="98"/>
      <c r="Z3100" s="98"/>
      <c r="AA3100" s="98"/>
      <c r="AB3100" s="99"/>
    </row>
    <row r="3101" spans="25:28" ht="24" customHeight="1">
      <c r="Y3101" s="98"/>
      <c r="Z3101" s="98"/>
      <c r="AA3101" s="98"/>
      <c r="AB3101" s="99"/>
    </row>
    <row r="3102" spans="25:28" ht="24" customHeight="1">
      <c r="Y3102" s="98"/>
      <c r="Z3102" s="98"/>
      <c r="AA3102" s="98"/>
      <c r="AB3102" s="99"/>
    </row>
    <row r="3103" spans="25:28" ht="24" customHeight="1">
      <c r="Y3103" s="98"/>
      <c r="Z3103" s="98"/>
      <c r="AA3103" s="98"/>
      <c r="AB3103" s="99"/>
    </row>
    <row r="3104" spans="25:28" ht="24" customHeight="1">
      <c r="Y3104" s="98"/>
      <c r="Z3104" s="98"/>
      <c r="AA3104" s="98"/>
      <c r="AB3104" s="99"/>
    </row>
    <row r="3105" spans="25:28" ht="24" customHeight="1">
      <c r="Y3105" s="98"/>
      <c r="Z3105" s="98"/>
      <c r="AA3105" s="98"/>
      <c r="AB3105" s="99"/>
    </row>
    <row r="3106" spans="25:28" ht="24" customHeight="1">
      <c r="Y3106" s="98"/>
      <c r="Z3106" s="98"/>
      <c r="AA3106" s="98"/>
      <c r="AB3106" s="99"/>
    </row>
    <row r="3107" spans="25:28" ht="24" customHeight="1">
      <c r="Y3107" s="98"/>
      <c r="Z3107" s="98"/>
      <c r="AA3107" s="98"/>
      <c r="AB3107" s="99"/>
    </row>
    <row r="3108" spans="25:28" ht="24" customHeight="1">
      <c r="Y3108" s="98"/>
      <c r="Z3108" s="98"/>
      <c r="AA3108" s="98"/>
      <c r="AB3108" s="99"/>
    </row>
    <row r="3109" spans="25:28" ht="24" customHeight="1">
      <c r="Y3109" s="98"/>
      <c r="Z3109" s="98"/>
      <c r="AA3109" s="98"/>
      <c r="AB3109" s="99"/>
    </row>
    <row r="3110" spans="25:28" ht="24" customHeight="1">
      <c r="Y3110" s="98"/>
      <c r="Z3110" s="98"/>
      <c r="AA3110" s="98"/>
      <c r="AB3110" s="99"/>
    </row>
    <row r="3111" spans="25:28" ht="24" customHeight="1">
      <c r="Y3111" s="98"/>
      <c r="Z3111" s="98"/>
      <c r="AA3111" s="98"/>
      <c r="AB3111" s="99"/>
    </row>
    <row r="3112" spans="25:28" ht="24" customHeight="1">
      <c r="Y3112" s="98"/>
      <c r="Z3112" s="98"/>
      <c r="AA3112" s="98"/>
      <c r="AB3112" s="99"/>
    </row>
    <row r="3113" spans="25:28" ht="24" customHeight="1">
      <c r="Y3113" s="98"/>
      <c r="Z3113" s="98"/>
      <c r="AA3113" s="98"/>
      <c r="AB3113" s="99"/>
    </row>
    <row r="3114" spans="25:28" ht="24" customHeight="1">
      <c r="Y3114" s="98"/>
      <c r="Z3114" s="98"/>
      <c r="AA3114" s="98"/>
      <c r="AB3114" s="99"/>
    </row>
    <row r="3115" spans="25:28" ht="24" customHeight="1">
      <c r="Y3115" s="98"/>
      <c r="Z3115" s="98"/>
      <c r="AA3115" s="98"/>
      <c r="AB3115" s="99"/>
    </row>
    <row r="3116" spans="25:28" ht="24" customHeight="1">
      <c r="Y3116" s="98"/>
      <c r="Z3116" s="98"/>
      <c r="AA3116" s="98"/>
      <c r="AB3116" s="99"/>
    </row>
    <row r="3117" spans="25:28" ht="24" customHeight="1">
      <c r="Y3117" s="98"/>
      <c r="Z3117" s="98"/>
      <c r="AA3117" s="98"/>
      <c r="AB3117" s="99"/>
    </row>
    <row r="3118" spans="25:28" ht="24" customHeight="1">
      <c r="Y3118" s="98"/>
      <c r="Z3118" s="98"/>
      <c r="AA3118" s="98"/>
      <c r="AB3118" s="99"/>
    </row>
    <row r="3119" spans="25:28" ht="24" customHeight="1">
      <c r="Y3119" s="98"/>
      <c r="Z3119" s="98"/>
      <c r="AA3119" s="98"/>
      <c r="AB3119" s="99"/>
    </row>
    <row r="3120" spans="25:28" ht="24" customHeight="1">
      <c r="Y3120" s="98"/>
      <c r="Z3120" s="98"/>
      <c r="AA3120" s="98"/>
      <c r="AB3120" s="99"/>
    </row>
    <row r="3121" spans="25:28" ht="24" customHeight="1">
      <c r="Y3121" s="98"/>
      <c r="Z3121" s="98"/>
      <c r="AA3121" s="98"/>
      <c r="AB3121" s="99"/>
    </row>
    <row r="3122" spans="25:28" ht="24" customHeight="1">
      <c r="Y3122" s="98"/>
      <c r="Z3122" s="98"/>
      <c r="AA3122" s="98"/>
      <c r="AB3122" s="99"/>
    </row>
    <row r="3123" spans="25:28" ht="24" customHeight="1">
      <c r="Y3123" s="98"/>
      <c r="Z3123" s="98"/>
      <c r="AA3123" s="98"/>
      <c r="AB3123" s="99"/>
    </row>
    <row r="3124" spans="25:28" ht="24" customHeight="1">
      <c r="Y3124" s="98"/>
      <c r="Z3124" s="98"/>
      <c r="AA3124" s="98"/>
      <c r="AB3124" s="99"/>
    </row>
    <row r="3125" spans="25:28" ht="24" customHeight="1">
      <c r="Y3125" s="98"/>
      <c r="Z3125" s="98"/>
      <c r="AA3125" s="98"/>
      <c r="AB3125" s="99"/>
    </row>
    <row r="3126" spans="25:28" ht="24" customHeight="1">
      <c r="Y3126" s="98"/>
      <c r="Z3126" s="98"/>
      <c r="AA3126" s="98"/>
      <c r="AB3126" s="99"/>
    </row>
    <row r="3127" spans="25:28" ht="24" customHeight="1">
      <c r="Y3127" s="98"/>
      <c r="Z3127" s="98"/>
      <c r="AA3127" s="98"/>
      <c r="AB3127" s="99"/>
    </row>
    <row r="3128" spans="25:28" ht="24" customHeight="1">
      <c r="Y3128" s="98"/>
      <c r="Z3128" s="98"/>
      <c r="AA3128" s="98"/>
      <c r="AB3128" s="99"/>
    </row>
    <row r="3129" spans="25:28" ht="24" customHeight="1">
      <c r="Y3129" s="98"/>
      <c r="Z3129" s="98"/>
      <c r="AA3129" s="98"/>
      <c r="AB3129" s="99"/>
    </row>
    <row r="3130" spans="25:28" ht="24" customHeight="1">
      <c r="Y3130" s="98"/>
      <c r="Z3130" s="98"/>
      <c r="AA3130" s="98"/>
      <c r="AB3130" s="99"/>
    </row>
    <row r="3131" spans="25:28" ht="24" customHeight="1">
      <c r="Y3131" s="98"/>
      <c r="Z3131" s="98"/>
      <c r="AA3131" s="98"/>
      <c r="AB3131" s="99"/>
    </row>
    <row r="3132" spans="25:28" ht="24" customHeight="1">
      <c r="Y3132" s="98"/>
      <c r="Z3132" s="98"/>
      <c r="AA3132" s="98"/>
      <c r="AB3132" s="99"/>
    </row>
    <row r="3133" spans="25:28" ht="24" customHeight="1">
      <c r="Y3133" s="98"/>
      <c r="Z3133" s="98"/>
      <c r="AA3133" s="98"/>
      <c r="AB3133" s="99"/>
    </row>
    <row r="3134" spans="25:28" ht="24" customHeight="1">
      <c r="Y3134" s="98"/>
      <c r="Z3134" s="98"/>
      <c r="AA3134" s="98"/>
      <c r="AB3134" s="99"/>
    </row>
    <row r="3135" spans="25:28" ht="24" customHeight="1">
      <c r="Y3135" s="98"/>
      <c r="Z3135" s="98"/>
      <c r="AA3135" s="98"/>
      <c r="AB3135" s="99"/>
    </row>
    <row r="3136" spans="25:28" ht="24" customHeight="1">
      <c r="Y3136" s="98"/>
      <c r="Z3136" s="98"/>
      <c r="AA3136" s="98"/>
      <c r="AB3136" s="99"/>
    </row>
    <row r="3137" spans="25:28" ht="24" customHeight="1">
      <c r="Y3137" s="98"/>
      <c r="Z3137" s="98"/>
      <c r="AA3137" s="98"/>
      <c r="AB3137" s="99"/>
    </row>
    <row r="3138" spans="25:28" ht="24" customHeight="1">
      <c r="Y3138" s="98"/>
      <c r="Z3138" s="98"/>
      <c r="AA3138" s="98"/>
      <c r="AB3138" s="99"/>
    </row>
    <row r="3139" spans="25:28" ht="24" customHeight="1">
      <c r="Y3139" s="98"/>
      <c r="Z3139" s="98"/>
      <c r="AA3139" s="98"/>
      <c r="AB3139" s="99"/>
    </row>
    <row r="3140" spans="25:28" ht="24" customHeight="1">
      <c r="Y3140" s="98"/>
      <c r="Z3140" s="98"/>
      <c r="AA3140" s="98"/>
      <c r="AB3140" s="99"/>
    </row>
    <row r="3141" spans="25:28" ht="24" customHeight="1">
      <c r="Y3141" s="98"/>
      <c r="Z3141" s="98"/>
      <c r="AA3141" s="98"/>
      <c r="AB3141" s="99"/>
    </row>
    <row r="3142" spans="25:28" ht="24" customHeight="1">
      <c r="Y3142" s="98"/>
      <c r="Z3142" s="98"/>
      <c r="AA3142" s="98"/>
      <c r="AB3142" s="99"/>
    </row>
    <row r="3143" spans="25:28" ht="24" customHeight="1">
      <c r="Y3143" s="98"/>
      <c r="Z3143" s="98"/>
      <c r="AA3143" s="98"/>
      <c r="AB3143" s="99"/>
    </row>
    <row r="3144" spans="25:28" ht="24" customHeight="1">
      <c r="Y3144" s="98"/>
      <c r="Z3144" s="98"/>
      <c r="AA3144" s="98"/>
      <c r="AB3144" s="99"/>
    </row>
    <row r="3145" spans="25:28" ht="24" customHeight="1">
      <c r="Y3145" s="98"/>
      <c r="Z3145" s="98"/>
      <c r="AA3145" s="98"/>
      <c r="AB3145" s="99"/>
    </row>
    <row r="3146" spans="25:28" ht="24" customHeight="1">
      <c r="Y3146" s="98"/>
      <c r="Z3146" s="98"/>
      <c r="AA3146" s="98"/>
      <c r="AB3146" s="99"/>
    </row>
    <row r="3147" spans="25:28" ht="24" customHeight="1">
      <c r="Y3147" s="98"/>
      <c r="Z3147" s="98"/>
      <c r="AA3147" s="98"/>
      <c r="AB3147" s="99"/>
    </row>
    <row r="3148" spans="25:28" ht="24" customHeight="1">
      <c r="Y3148" s="98"/>
      <c r="Z3148" s="98"/>
      <c r="AA3148" s="98"/>
      <c r="AB3148" s="99"/>
    </row>
    <row r="3149" spans="25:28" ht="24" customHeight="1">
      <c r="Y3149" s="98"/>
      <c r="Z3149" s="98"/>
      <c r="AA3149" s="98"/>
      <c r="AB3149" s="99"/>
    </row>
    <row r="3150" spans="25:28" ht="24" customHeight="1">
      <c r="Y3150" s="98"/>
      <c r="Z3150" s="98"/>
      <c r="AA3150" s="98"/>
      <c r="AB3150" s="99"/>
    </row>
    <row r="3151" spans="25:28" ht="24" customHeight="1">
      <c r="Y3151" s="98"/>
      <c r="Z3151" s="98"/>
      <c r="AA3151" s="98"/>
      <c r="AB3151" s="99"/>
    </row>
    <row r="3152" spans="25:28" ht="24" customHeight="1">
      <c r="Y3152" s="98"/>
      <c r="Z3152" s="98"/>
      <c r="AA3152" s="98"/>
      <c r="AB3152" s="99"/>
    </row>
    <row r="3153" spans="25:28" ht="24" customHeight="1">
      <c r="Y3153" s="98"/>
      <c r="Z3153" s="98"/>
      <c r="AA3153" s="98"/>
      <c r="AB3153" s="99"/>
    </row>
    <row r="3154" spans="25:28" ht="24" customHeight="1">
      <c r="Y3154" s="98"/>
      <c r="Z3154" s="98"/>
      <c r="AA3154" s="98"/>
      <c r="AB3154" s="99"/>
    </row>
    <row r="3155" spans="25:28" ht="24" customHeight="1">
      <c r="Y3155" s="98"/>
      <c r="Z3155" s="98"/>
      <c r="AA3155" s="98"/>
      <c r="AB3155" s="99"/>
    </row>
    <row r="3156" spans="25:28" ht="24" customHeight="1">
      <c r="Y3156" s="98"/>
      <c r="Z3156" s="98"/>
      <c r="AA3156" s="98"/>
      <c r="AB3156" s="99"/>
    </row>
    <row r="3157" spans="25:28" ht="24" customHeight="1">
      <c r="Y3157" s="98"/>
      <c r="Z3157" s="98"/>
      <c r="AA3157" s="98"/>
      <c r="AB3157" s="99"/>
    </row>
    <row r="3158" spans="25:28" ht="24" customHeight="1">
      <c r="Y3158" s="98"/>
      <c r="Z3158" s="98"/>
      <c r="AA3158" s="98"/>
      <c r="AB3158" s="99"/>
    </row>
    <row r="3159" spans="25:28" ht="24" customHeight="1">
      <c r="Y3159" s="98"/>
      <c r="Z3159" s="98"/>
      <c r="AA3159" s="98"/>
      <c r="AB3159" s="99"/>
    </row>
    <row r="3160" spans="25:28" ht="24" customHeight="1">
      <c r="Y3160" s="98"/>
      <c r="Z3160" s="98"/>
      <c r="AA3160" s="98"/>
      <c r="AB3160" s="99"/>
    </row>
    <row r="3161" spans="25:28" ht="24" customHeight="1">
      <c r="Y3161" s="98"/>
      <c r="Z3161" s="98"/>
      <c r="AA3161" s="98"/>
      <c r="AB3161" s="99"/>
    </row>
    <row r="3162" spans="25:28" ht="24" customHeight="1">
      <c r="Y3162" s="98"/>
      <c r="Z3162" s="98"/>
      <c r="AA3162" s="98"/>
      <c r="AB3162" s="99"/>
    </row>
    <row r="3163" spans="25:28" ht="24" customHeight="1">
      <c r="Y3163" s="98"/>
      <c r="Z3163" s="98"/>
      <c r="AA3163" s="98"/>
      <c r="AB3163" s="99"/>
    </row>
    <row r="3164" spans="25:28" ht="24" customHeight="1">
      <c r="Y3164" s="98"/>
      <c r="Z3164" s="98"/>
      <c r="AA3164" s="98"/>
      <c r="AB3164" s="99"/>
    </row>
    <row r="3165" spans="25:28" ht="24" customHeight="1">
      <c r="Y3165" s="98"/>
      <c r="Z3165" s="98"/>
      <c r="AA3165" s="98"/>
      <c r="AB3165" s="99"/>
    </row>
    <row r="3166" spans="25:28" ht="24" customHeight="1">
      <c r="Y3166" s="98"/>
      <c r="Z3166" s="98"/>
      <c r="AA3166" s="98"/>
      <c r="AB3166" s="99"/>
    </row>
    <row r="3167" spans="25:28" ht="24" customHeight="1">
      <c r="Y3167" s="98"/>
      <c r="Z3167" s="98"/>
      <c r="AA3167" s="98"/>
      <c r="AB3167" s="99"/>
    </row>
    <row r="3168" spans="25:28" ht="24" customHeight="1">
      <c r="Y3168" s="98"/>
      <c r="Z3168" s="98"/>
      <c r="AA3168" s="98"/>
      <c r="AB3168" s="99"/>
    </row>
    <row r="3169" spans="25:28" ht="24" customHeight="1">
      <c r="Y3169" s="98"/>
      <c r="Z3169" s="98"/>
      <c r="AA3169" s="98"/>
      <c r="AB3169" s="99"/>
    </row>
    <row r="3170" spans="25:28" ht="24" customHeight="1">
      <c r="Y3170" s="98"/>
      <c r="Z3170" s="98"/>
      <c r="AA3170" s="98"/>
      <c r="AB3170" s="99"/>
    </row>
    <row r="3171" spans="25:28" ht="24" customHeight="1">
      <c r="Y3171" s="98"/>
      <c r="Z3171" s="98"/>
      <c r="AA3171" s="98"/>
      <c r="AB3171" s="99"/>
    </row>
    <row r="3172" spans="25:28" ht="24" customHeight="1">
      <c r="Y3172" s="98"/>
      <c r="Z3172" s="98"/>
      <c r="AA3172" s="98"/>
      <c r="AB3172" s="99"/>
    </row>
    <row r="3173" spans="25:28" ht="24" customHeight="1">
      <c r="Y3173" s="98"/>
      <c r="Z3173" s="98"/>
      <c r="AA3173" s="98"/>
      <c r="AB3173" s="99"/>
    </row>
    <row r="3174" spans="25:28" ht="24" customHeight="1">
      <c r="Y3174" s="98"/>
      <c r="Z3174" s="98"/>
      <c r="AA3174" s="98"/>
      <c r="AB3174" s="99"/>
    </row>
    <row r="3175" spans="25:28" ht="24" customHeight="1">
      <c r="Y3175" s="98"/>
      <c r="Z3175" s="98"/>
      <c r="AA3175" s="98"/>
      <c r="AB3175" s="99"/>
    </row>
    <row r="3176" spans="25:28" ht="24" customHeight="1">
      <c r="Y3176" s="98"/>
      <c r="Z3176" s="98"/>
      <c r="AA3176" s="98"/>
      <c r="AB3176" s="99"/>
    </row>
    <row r="3177" spans="25:28" ht="24" customHeight="1">
      <c r="Y3177" s="98"/>
      <c r="Z3177" s="98"/>
      <c r="AA3177" s="98"/>
      <c r="AB3177" s="99"/>
    </row>
    <row r="3178" spans="25:28" ht="24" customHeight="1">
      <c r="Y3178" s="98"/>
      <c r="Z3178" s="98"/>
      <c r="AA3178" s="98"/>
      <c r="AB3178" s="99"/>
    </row>
    <row r="3179" spans="25:28" ht="24" customHeight="1">
      <c r="Y3179" s="98"/>
      <c r="Z3179" s="98"/>
      <c r="AA3179" s="98"/>
      <c r="AB3179" s="99"/>
    </row>
    <row r="3180" spans="25:28" ht="24" customHeight="1">
      <c r="Y3180" s="98"/>
      <c r="Z3180" s="98"/>
      <c r="AA3180" s="98"/>
      <c r="AB3180" s="99"/>
    </row>
    <row r="3181" spans="25:28" ht="24" customHeight="1">
      <c r="Y3181" s="98"/>
      <c r="Z3181" s="98"/>
      <c r="AA3181" s="98"/>
      <c r="AB3181" s="99"/>
    </row>
    <row r="3182" spans="25:28" ht="24" customHeight="1">
      <c r="Y3182" s="98"/>
      <c r="Z3182" s="98"/>
      <c r="AA3182" s="98"/>
      <c r="AB3182" s="99"/>
    </row>
    <row r="3183" spans="25:28" ht="24" customHeight="1">
      <c r="Y3183" s="98"/>
      <c r="Z3183" s="98"/>
      <c r="AA3183" s="98"/>
      <c r="AB3183" s="99"/>
    </row>
    <row r="3184" spans="25:28" ht="24" customHeight="1">
      <c r="Y3184" s="98"/>
      <c r="Z3184" s="98"/>
      <c r="AA3184" s="98"/>
      <c r="AB3184" s="99"/>
    </row>
    <row r="3185" spans="25:28" ht="24" customHeight="1">
      <c r="Y3185" s="98"/>
      <c r="Z3185" s="98"/>
      <c r="AA3185" s="98"/>
      <c r="AB3185" s="99"/>
    </row>
    <row r="3186" spans="25:28" ht="24" customHeight="1">
      <c r="Y3186" s="98"/>
      <c r="Z3186" s="98"/>
      <c r="AA3186" s="98"/>
      <c r="AB3186" s="99"/>
    </row>
    <row r="3187" spans="25:28" ht="24" customHeight="1">
      <c r="Y3187" s="98"/>
      <c r="Z3187" s="98"/>
      <c r="AA3187" s="98"/>
      <c r="AB3187" s="99"/>
    </row>
    <row r="3188" spans="25:28" ht="24" customHeight="1">
      <c r="Y3188" s="98"/>
      <c r="Z3188" s="98"/>
      <c r="AA3188" s="98"/>
      <c r="AB3188" s="99"/>
    </row>
    <row r="3189" spans="25:28" ht="24" customHeight="1">
      <c r="Y3189" s="98"/>
      <c r="Z3189" s="98"/>
      <c r="AA3189" s="98"/>
      <c r="AB3189" s="99"/>
    </row>
    <row r="3190" spans="25:28" ht="24" customHeight="1">
      <c r="Y3190" s="98"/>
      <c r="Z3190" s="98"/>
      <c r="AA3190" s="98"/>
      <c r="AB3190" s="99"/>
    </row>
    <row r="3191" spans="25:28" ht="24" customHeight="1">
      <c r="Y3191" s="98"/>
      <c r="Z3191" s="98"/>
      <c r="AA3191" s="98"/>
      <c r="AB3191" s="99"/>
    </row>
    <row r="3192" spans="25:28" ht="24" customHeight="1">
      <c r="Y3192" s="98"/>
      <c r="Z3192" s="98"/>
      <c r="AA3192" s="98"/>
      <c r="AB3192" s="99"/>
    </row>
    <row r="3193" spans="25:28" ht="24" customHeight="1">
      <c r="Y3193" s="98"/>
      <c r="Z3193" s="98"/>
      <c r="AA3193" s="98"/>
      <c r="AB3193" s="99"/>
    </row>
    <row r="3194" spans="25:28" ht="24" customHeight="1">
      <c r="Y3194" s="98"/>
      <c r="Z3194" s="98"/>
      <c r="AA3194" s="98"/>
      <c r="AB3194" s="99"/>
    </row>
    <row r="3195" spans="25:28" ht="24" customHeight="1">
      <c r="Y3195" s="98"/>
      <c r="Z3195" s="98"/>
      <c r="AA3195" s="98"/>
      <c r="AB3195" s="99"/>
    </row>
    <row r="3196" spans="25:28" ht="24" customHeight="1">
      <c r="Y3196" s="98"/>
      <c r="Z3196" s="98"/>
      <c r="AA3196" s="98"/>
      <c r="AB3196" s="99"/>
    </row>
    <row r="3197" spans="25:28" ht="24" customHeight="1">
      <c r="Y3197" s="98"/>
      <c r="Z3197" s="98"/>
      <c r="AA3197" s="98"/>
      <c r="AB3197" s="99"/>
    </row>
    <row r="3198" spans="25:28" ht="24" customHeight="1">
      <c r="Y3198" s="98"/>
      <c r="Z3198" s="98"/>
      <c r="AA3198" s="98"/>
      <c r="AB3198" s="99"/>
    </row>
    <row r="3199" spans="25:28" ht="24" customHeight="1">
      <c r="Y3199" s="98"/>
      <c r="Z3199" s="98"/>
      <c r="AA3199" s="98"/>
      <c r="AB3199" s="99"/>
    </row>
    <row r="3200" spans="25:28" ht="24" customHeight="1">
      <c r="Y3200" s="98"/>
      <c r="Z3200" s="98"/>
      <c r="AA3200" s="98"/>
      <c r="AB3200" s="99"/>
    </row>
    <row r="3201" spans="25:28" ht="24" customHeight="1">
      <c r="Y3201" s="98"/>
      <c r="Z3201" s="98"/>
      <c r="AA3201" s="98"/>
      <c r="AB3201" s="99"/>
    </row>
    <row r="3202" spans="25:28" ht="24" customHeight="1">
      <c r="Y3202" s="98"/>
      <c r="Z3202" s="98"/>
      <c r="AA3202" s="98"/>
      <c r="AB3202" s="99"/>
    </row>
    <row r="3203" spans="25:28" ht="24" customHeight="1">
      <c r="Y3203" s="98"/>
      <c r="Z3203" s="98"/>
      <c r="AA3203" s="98"/>
      <c r="AB3203" s="99"/>
    </row>
    <row r="3204" spans="25:28" ht="24" customHeight="1">
      <c r="Y3204" s="98"/>
      <c r="Z3204" s="98"/>
      <c r="AA3204" s="98"/>
      <c r="AB3204" s="99"/>
    </row>
    <row r="3205" spans="25:28" ht="24" customHeight="1">
      <c r="Y3205" s="98"/>
      <c r="Z3205" s="98"/>
      <c r="AA3205" s="98"/>
      <c r="AB3205" s="99"/>
    </row>
    <row r="3206" spans="25:28" ht="24" customHeight="1">
      <c r="Y3206" s="98"/>
      <c r="Z3206" s="98"/>
      <c r="AA3206" s="98"/>
      <c r="AB3206" s="99"/>
    </row>
    <row r="3207" spans="25:28" ht="24" customHeight="1">
      <c r="Y3207" s="98"/>
      <c r="Z3207" s="98"/>
      <c r="AA3207" s="98"/>
      <c r="AB3207" s="99"/>
    </row>
    <row r="3208" spans="25:28" ht="24" customHeight="1">
      <c r="Y3208" s="98"/>
      <c r="Z3208" s="98"/>
      <c r="AA3208" s="98"/>
      <c r="AB3208" s="99"/>
    </row>
    <row r="3209" spans="25:28" ht="24" customHeight="1">
      <c r="Y3209" s="98"/>
      <c r="Z3209" s="98"/>
      <c r="AA3209" s="98"/>
      <c r="AB3209" s="99"/>
    </row>
    <row r="3210" spans="25:28" ht="24" customHeight="1">
      <c r="Y3210" s="98"/>
      <c r="Z3210" s="98"/>
      <c r="AA3210" s="98"/>
      <c r="AB3210" s="99"/>
    </row>
    <row r="3211" spans="25:28" ht="24" customHeight="1">
      <c r="Y3211" s="98"/>
      <c r="Z3211" s="98"/>
      <c r="AA3211" s="98"/>
      <c r="AB3211" s="99"/>
    </row>
    <row r="3212" spans="25:28" ht="24" customHeight="1">
      <c r="Y3212" s="98"/>
      <c r="Z3212" s="98"/>
      <c r="AA3212" s="98"/>
      <c r="AB3212" s="99"/>
    </row>
    <row r="3213" spans="25:28" ht="24" customHeight="1">
      <c r="Y3213" s="98"/>
      <c r="Z3213" s="98"/>
      <c r="AA3213" s="98"/>
      <c r="AB3213" s="99"/>
    </row>
    <row r="3214" spans="25:28" ht="24" customHeight="1">
      <c r="Y3214" s="98"/>
      <c r="Z3214" s="98"/>
      <c r="AA3214" s="98"/>
      <c r="AB3214" s="99"/>
    </row>
    <row r="3215" spans="25:28" ht="24" customHeight="1">
      <c r="Y3215" s="98"/>
      <c r="Z3215" s="98"/>
      <c r="AA3215" s="98"/>
      <c r="AB3215" s="99"/>
    </row>
    <row r="3216" spans="25:28" ht="24" customHeight="1">
      <c r="Y3216" s="98"/>
      <c r="Z3216" s="98"/>
      <c r="AA3216" s="98"/>
      <c r="AB3216" s="99"/>
    </row>
    <row r="3217" spans="25:28" ht="24" customHeight="1">
      <c r="Y3217" s="98"/>
      <c r="Z3217" s="98"/>
      <c r="AA3217" s="98"/>
      <c r="AB3217" s="99"/>
    </row>
    <row r="3218" spans="25:28" ht="24" customHeight="1">
      <c r="Y3218" s="98"/>
      <c r="Z3218" s="98"/>
      <c r="AA3218" s="98"/>
      <c r="AB3218" s="99"/>
    </row>
    <row r="3219" spans="25:28" ht="24" customHeight="1">
      <c r="Y3219" s="98"/>
      <c r="Z3219" s="98"/>
      <c r="AA3219" s="98"/>
      <c r="AB3219" s="99"/>
    </row>
    <row r="3220" spans="25:28" ht="24" customHeight="1">
      <c r="Y3220" s="98"/>
      <c r="Z3220" s="98"/>
      <c r="AA3220" s="98"/>
      <c r="AB3220" s="99"/>
    </row>
    <row r="3221" spans="25:28" ht="24" customHeight="1">
      <c r="Y3221" s="98"/>
      <c r="Z3221" s="98"/>
      <c r="AA3221" s="98"/>
      <c r="AB3221" s="99"/>
    </row>
    <row r="3222" spans="25:28" ht="24" customHeight="1">
      <c r="Y3222" s="98"/>
      <c r="Z3222" s="98"/>
      <c r="AA3222" s="98"/>
      <c r="AB3222" s="99"/>
    </row>
    <row r="3223" spans="25:28" ht="24" customHeight="1">
      <c r="Y3223" s="98"/>
      <c r="Z3223" s="98"/>
      <c r="AA3223" s="98"/>
      <c r="AB3223" s="99"/>
    </row>
    <row r="3224" spans="25:28" ht="24" customHeight="1">
      <c r="Y3224" s="98"/>
      <c r="Z3224" s="98"/>
      <c r="AA3224" s="98"/>
      <c r="AB3224" s="99"/>
    </row>
    <row r="3225" spans="25:28" ht="24" customHeight="1">
      <c r="Y3225" s="98"/>
      <c r="Z3225" s="98"/>
      <c r="AA3225" s="98"/>
      <c r="AB3225" s="99"/>
    </row>
    <row r="3226" spans="25:28" ht="24" customHeight="1">
      <c r="Y3226" s="98"/>
      <c r="Z3226" s="98"/>
      <c r="AA3226" s="98"/>
      <c r="AB3226" s="99"/>
    </row>
    <row r="3227" spans="25:28" ht="24" customHeight="1">
      <c r="Y3227" s="98"/>
      <c r="Z3227" s="98"/>
      <c r="AA3227" s="98"/>
      <c r="AB3227" s="99"/>
    </row>
    <row r="3228" spans="25:28" ht="24" customHeight="1">
      <c r="Y3228" s="98"/>
      <c r="Z3228" s="98"/>
      <c r="AA3228" s="98"/>
      <c r="AB3228" s="99"/>
    </row>
    <row r="3229" spans="25:28" ht="24" customHeight="1">
      <c r="Y3229" s="98"/>
      <c r="Z3229" s="98"/>
      <c r="AA3229" s="98"/>
      <c r="AB3229" s="99"/>
    </row>
    <row r="3230" spans="25:28" ht="24" customHeight="1">
      <c r="Y3230" s="98"/>
      <c r="Z3230" s="98"/>
      <c r="AA3230" s="98"/>
      <c r="AB3230" s="99"/>
    </row>
    <row r="3231" spans="25:28" ht="24" customHeight="1">
      <c r="Y3231" s="98"/>
      <c r="Z3231" s="98"/>
      <c r="AA3231" s="98"/>
      <c r="AB3231" s="99"/>
    </row>
    <row r="3232" spans="25:28" ht="24" customHeight="1">
      <c r="Y3232" s="98"/>
      <c r="Z3232" s="98"/>
      <c r="AA3232" s="98"/>
      <c r="AB3232" s="99"/>
    </row>
    <row r="3233" spans="25:28" ht="24" customHeight="1">
      <c r="Y3233" s="98"/>
      <c r="Z3233" s="98"/>
      <c r="AA3233" s="98"/>
      <c r="AB3233" s="99"/>
    </row>
    <row r="3234" spans="25:28" ht="24" customHeight="1">
      <c r="Y3234" s="98"/>
      <c r="Z3234" s="98"/>
      <c r="AA3234" s="98"/>
      <c r="AB3234" s="99"/>
    </row>
    <row r="3235" spans="25:28" ht="24" customHeight="1">
      <c r="Y3235" s="98"/>
      <c r="Z3235" s="98"/>
      <c r="AA3235" s="98"/>
      <c r="AB3235" s="99"/>
    </row>
    <row r="3236" spans="25:28" ht="24" customHeight="1">
      <c r="Y3236" s="98"/>
      <c r="Z3236" s="98"/>
      <c r="AA3236" s="98"/>
      <c r="AB3236" s="99"/>
    </row>
    <row r="3237" spans="25:28" ht="24" customHeight="1">
      <c r="Y3237" s="98"/>
      <c r="Z3237" s="98"/>
      <c r="AA3237" s="98"/>
      <c r="AB3237" s="99"/>
    </row>
    <row r="3238" spans="25:28" ht="24" customHeight="1">
      <c r="Y3238" s="98"/>
      <c r="Z3238" s="98"/>
      <c r="AA3238" s="98"/>
      <c r="AB3238" s="99"/>
    </row>
    <row r="3239" spans="25:28" ht="24" customHeight="1">
      <c r="Y3239" s="98"/>
      <c r="Z3239" s="98"/>
      <c r="AA3239" s="98"/>
      <c r="AB3239" s="99"/>
    </row>
    <row r="3240" spans="25:28" ht="24" customHeight="1">
      <c r="Y3240" s="98"/>
      <c r="Z3240" s="98"/>
      <c r="AA3240" s="98"/>
      <c r="AB3240" s="99"/>
    </row>
    <row r="3241" spans="25:28" ht="24" customHeight="1">
      <c r="Y3241" s="98"/>
      <c r="Z3241" s="98"/>
      <c r="AA3241" s="98"/>
      <c r="AB3241" s="99"/>
    </row>
    <row r="3242" spans="25:28" ht="24" customHeight="1">
      <c r="Y3242" s="98"/>
      <c r="Z3242" s="98"/>
      <c r="AA3242" s="98"/>
      <c r="AB3242" s="99"/>
    </row>
    <row r="3243" spans="25:28" ht="24" customHeight="1">
      <c r="Y3243" s="98"/>
      <c r="Z3243" s="98"/>
      <c r="AA3243" s="98"/>
      <c r="AB3243" s="99"/>
    </row>
    <row r="3244" spans="25:28" ht="24" customHeight="1">
      <c r="Y3244" s="98"/>
      <c r="Z3244" s="98"/>
      <c r="AA3244" s="98"/>
      <c r="AB3244" s="99"/>
    </row>
    <row r="3245" spans="25:28" ht="24" customHeight="1">
      <c r="Y3245" s="98"/>
      <c r="Z3245" s="98"/>
      <c r="AA3245" s="98"/>
      <c r="AB3245" s="99"/>
    </row>
    <row r="3246" spans="25:28" ht="24" customHeight="1">
      <c r="Y3246" s="98"/>
      <c r="Z3246" s="98"/>
      <c r="AA3246" s="98"/>
      <c r="AB3246" s="99"/>
    </row>
    <row r="3247" spans="25:28" ht="24" customHeight="1">
      <c r="Y3247" s="98"/>
      <c r="Z3247" s="98"/>
      <c r="AA3247" s="98"/>
      <c r="AB3247" s="99"/>
    </row>
    <row r="3248" spans="25:28" ht="24" customHeight="1">
      <c r="Y3248" s="98"/>
      <c r="Z3248" s="98"/>
      <c r="AA3248" s="98"/>
      <c r="AB3248" s="99"/>
    </row>
    <row r="3249" spans="25:28" ht="24" customHeight="1">
      <c r="Y3249" s="98"/>
      <c r="Z3249" s="98"/>
      <c r="AA3249" s="98"/>
      <c r="AB3249" s="99"/>
    </row>
    <row r="3250" spans="25:28" ht="24" customHeight="1">
      <c r="Y3250" s="98"/>
      <c r="Z3250" s="98"/>
      <c r="AA3250" s="98"/>
      <c r="AB3250" s="99"/>
    </row>
    <row r="3251" spans="25:28" ht="24" customHeight="1">
      <c r="Y3251" s="98"/>
      <c r="Z3251" s="98"/>
      <c r="AA3251" s="98"/>
      <c r="AB3251" s="99"/>
    </row>
    <row r="3252" spans="25:28" ht="24" customHeight="1">
      <c r="Y3252" s="98"/>
      <c r="Z3252" s="98"/>
      <c r="AA3252" s="98"/>
      <c r="AB3252" s="99"/>
    </row>
    <row r="3253" spans="25:28" ht="24" customHeight="1">
      <c r="Y3253" s="98"/>
      <c r="Z3253" s="98"/>
      <c r="AA3253" s="98"/>
      <c r="AB3253" s="99"/>
    </row>
    <row r="3254" spans="25:28" ht="24" customHeight="1">
      <c r="Y3254" s="98"/>
      <c r="Z3254" s="98"/>
      <c r="AA3254" s="98"/>
      <c r="AB3254" s="99"/>
    </row>
    <row r="3255" spans="25:28" ht="24" customHeight="1">
      <c r="Y3255" s="98"/>
      <c r="Z3255" s="98"/>
      <c r="AA3255" s="98"/>
      <c r="AB3255" s="99"/>
    </row>
    <row r="3256" spans="25:28" ht="24" customHeight="1">
      <c r="Y3256" s="98"/>
      <c r="Z3256" s="98"/>
      <c r="AA3256" s="98"/>
      <c r="AB3256" s="99"/>
    </row>
    <row r="3257" spans="25:28" ht="24" customHeight="1">
      <c r="Y3257" s="98"/>
      <c r="Z3257" s="98"/>
      <c r="AA3257" s="98"/>
      <c r="AB3257" s="99"/>
    </row>
    <row r="3258" spans="25:28" ht="24" customHeight="1">
      <c r="Y3258" s="98"/>
      <c r="Z3258" s="98"/>
      <c r="AA3258" s="98"/>
      <c r="AB3258" s="99"/>
    </row>
    <row r="3259" spans="25:28" ht="24" customHeight="1">
      <c r="Y3259" s="98"/>
      <c r="Z3259" s="98"/>
      <c r="AA3259" s="98"/>
      <c r="AB3259" s="99"/>
    </row>
    <row r="3260" spans="25:28" ht="24" customHeight="1">
      <c r="Y3260" s="98"/>
      <c r="Z3260" s="98"/>
      <c r="AA3260" s="98"/>
      <c r="AB3260" s="99"/>
    </row>
    <row r="3261" spans="25:28" ht="24" customHeight="1">
      <c r="Y3261" s="98"/>
      <c r="Z3261" s="98"/>
      <c r="AA3261" s="98"/>
      <c r="AB3261" s="99"/>
    </row>
    <row r="3262" spans="25:28" ht="24" customHeight="1">
      <c r="Y3262" s="98"/>
      <c r="Z3262" s="98"/>
      <c r="AA3262" s="98"/>
      <c r="AB3262" s="99"/>
    </row>
    <row r="3263" spans="25:28" ht="24" customHeight="1">
      <c r="Y3263" s="98"/>
      <c r="Z3263" s="98"/>
      <c r="AA3263" s="98"/>
      <c r="AB3263" s="99"/>
    </row>
    <row r="3264" spans="25:28" ht="24" customHeight="1">
      <c r="Y3264" s="98"/>
      <c r="Z3264" s="98"/>
      <c r="AA3264" s="98"/>
      <c r="AB3264" s="99"/>
    </row>
    <row r="3265" spans="25:28" ht="24" customHeight="1">
      <c r="Y3265" s="98"/>
      <c r="Z3265" s="98"/>
      <c r="AA3265" s="98"/>
      <c r="AB3265" s="99"/>
    </row>
    <row r="3266" spans="25:28" ht="24" customHeight="1">
      <c r="Y3266" s="98"/>
      <c r="Z3266" s="98"/>
      <c r="AA3266" s="98"/>
      <c r="AB3266" s="99"/>
    </row>
    <row r="3267" spans="25:28" ht="24" customHeight="1">
      <c r="Y3267" s="98"/>
      <c r="Z3267" s="98"/>
      <c r="AA3267" s="98"/>
      <c r="AB3267" s="99"/>
    </row>
    <row r="3268" spans="25:28" ht="24" customHeight="1">
      <c r="Y3268" s="98"/>
      <c r="Z3268" s="98"/>
      <c r="AA3268" s="98"/>
      <c r="AB3268" s="99"/>
    </row>
    <row r="3269" spans="25:28" ht="24" customHeight="1">
      <c r="Y3269" s="98"/>
      <c r="Z3269" s="98"/>
      <c r="AA3269" s="98"/>
      <c r="AB3269" s="99"/>
    </row>
    <row r="3270" spans="25:28" ht="24" customHeight="1">
      <c r="Y3270" s="98"/>
      <c r="Z3270" s="98"/>
      <c r="AA3270" s="98"/>
      <c r="AB3270" s="99"/>
    </row>
    <row r="3271" spans="25:28" ht="24" customHeight="1">
      <c r="Y3271" s="98"/>
      <c r="Z3271" s="98"/>
      <c r="AA3271" s="98"/>
      <c r="AB3271" s="99"/>
    </row>
    <row r="3272" spans="25:28" ht="24" customHeight="1">
      <c r="Y3272" s="98"/>
      <c r="Z3272" s="98"/>
      <c r="AA3272" s="98"/>
      <c r="AB3272" s="99"/>
    </row>
    <row r="3273" spans="25:28" ht="24" customHeight="1">
      <c r="Y3273" s="98"/>
      <c r="Z3273" s="98"/>
      <c r="AA3273" s="98"/>
      <c r="AB3273" s="99"/>
    </row>
    <row r="3274" spans="25:28" ht="24" customHeight="1">
      <c r="Y3274" s="98"/>
      <c r="Z3274" s="98"/>
      <c r="AA3274" s="98"/>
      <c r="AB3274" s="99"/>
    </row>
    <row r="3275" spans="25:28" ht="24" customHeight="1">
      <c r="Y3275" s="98"/>
      <c r="Z3275" s="98"/>
      <c r="AA3275" s="98"/>
      <c r="AB3275" s="99"/>
    </row>
    <row r="3276" spans="25:28" ht="24" customHeight="1">
      <c r="Y3276" s="98"/>
      <c r="Z3276" s="98"/>
      <c r="AA3276" s="98"/>
      <c r="AB3276" s="99"/>
    </row>
    <row r="3277" spans="25:28" ht="24" customHeight="1">
      <c r="Y3277" s="98"/>
      <c r="Z3277" s="98"/>
      <c r="AA3277" s="98"/>
      <c r="AB3277" s="99"/>
    </row>
    <row r="3278" spans="25:28" ht="24" customHeight="1">
      <c r="Y3278" s="98"/>
      <c r="Z3278" s="98"/>
      <c r="AA3278" s="98"/>
      <c r="AB3278" s="99"/>
    </row>
    <row r="3279" spans="25:28" ht="24" customHeight="1">
      <c r="Y3279" s="98"/>
      <c r="Z3279" s="98"/>
      <c r="AA3279" s="98"/>
      <c r="AB3279" s="99"/>
    </row>
    <row r="3280" spans="25:28" ht="24" customHeight="1">
      <c r="Y3280" s="98"/>
      <c r="Z3280" s="98"/>
      <c r="AA3280" s="98"/>
      <c r="AB3280" s="99"/>
    </row>
    <row r="3281" spans="25:28" ht="24" customHeight="1">
      <c r="Y3281" s="98"/>
      <c r="Z3281" s="98"/>
      <c r="AA3281" s="98"/>
      <c r="AB3281" s="99"/>
    </row>
    <row r="3282" spans="25:28" ht="24" customHeight="1">
      <c r="Y3282" s="98"/>
      <c r="Z3282" s="98"/>
      <c r="AA3282" s="98"/>
      <c r="AB3282" s="99"/>
    </row>
    <row r="3283" spans="25:28" ht="24" customHeight="1">
      <c r="Y3283" s="98"/>
      <c r="Z3283" s="98"/>
      <c r="AA3283" s="98"/>
      <c r="AB3283" s="99"/>
    </row>
    <row r="3284" spans="25:28" ht="24" customHeight="1">
      <c r="Y3284" s="98"/>
      <c r="Z3284" s="98"/>
      <c r="AA3284" s="98"/>
      <c r="AB3284" s="99"/>
    </row>
    <row r="3285" spans="25:28" ht="24" customHeight="1">
      <c r="Y3285" s="98"/>
      <c r="Z3285" s="98"/>
      <c r="AA3285" s="98"/>
      <c r="AB3285" s="99"/>
    </row>
    <row r="3286" spans="25:28" ht="24" customHeight="1">
      <c r="Y3286" s="98"/>
      <c r="Z3286" s="98"/>
      <c r="AA3286" s="98"/>
      <c r="AB3286" s="99"/>
    </row>
    <row r="3287" spans="25:28" ht="24" customHeight="1">
      <c r="Y3287" s="98"/>
      <c r="Z3287" s="98"/>
      <c r="AA3287" s="98"/>
      <c r="AB3287" s="99"/>
    </row>
    <row r="3288" spans="25:28" ht="24" customHeight="1">
      <c r="Y3288" s="98"/>
      <c r="Z3288" s="98"/>
      <c r="AA3288" s="98"/>
      <c r="AB3288" s="99"/>
    </row>
    <row r="3289" spans="25:28" ht="24" customHeight="1">
      <c r="Y3289" s="98"/>
      <c r="Z3289" s="98"/>
      <c r="AA3289" s="98"/>
      <c r="AB3289" s="99"/>
    </row>
    <row r="3290" spans="25:28" ht="24" customHeight="1">
      <c r="Y3290" s="98"/>
      <c r="Z3290" s="98"/>
      <c r="AA3290" s="98"/>
      <c r="AB3290" s="99"/>
    </row>
    <row r="3291" spans="25:28" ht="24" customHeight="1">
      <c r="Y3291" s="98"/>
      <c r="Z3291" s="98"/>
      <c r="AA3291" s="98"/>
      <c r="AB3291" s="99"/>
    </row>
    <row r="3292" spans="25:28" ht="24" customHeight="1">
      <c r="Y3292" s="98"/>
      <c r="Z3292" s="98"/>
      <c r="AA3292" s="98"/>
      <c r="AB3292" s="99"/>
    </row>
    <row r="3293" spans="25:28" ht="24" customHeight="1">
      <c r="Y3293" s="98"/>
      <c r="Z3293" s="98"/>
      <c r="AA3293" s="98"/>
      <c r="AB3293" s="99"/>
    </row>
    <row r="3294" spans="25:28" ht="24" customHeight="1">
      <c r="Y3294" s="98"/>
      <c r="Z3294" s="98"/>
      <c r="AA3294" s="98"/>
      <c r="AB3294" s="99"/>
    </row>
    <row r="3295" spans="25:28" ht="24" customHeight="1">
      <c r="Y3295" s="98"/>
      <c r="Z3295" s="98"/>
      <c r="AA3295" s="98"/>
      <c r="AB3295" s="99"/>
    </row>
    <row r="3296" spans="25:28" ht="24" customHeight="1">
      <c r="Y3296" s="98"/>
      <c r="Z3296" s="98"/>
      <c r="AA3296" s="98"/>
      <c r="AB3296" s="99"/>
    </row>
    <row r="3297" spans="25:28" ht="24" customHeight="1">
      <c r="Y3297" s="98"/>
      <c r="Z3297" s="98"/>
      <c r="AA3297" s="98"/>
      <c r="AB3297" s="99"/>
    </row>
    <row r="3298" spans="25:28" ht="24" customHeight="1">
      <c r="Y3298" s="98"/>
      <c r="Z3298" s="98"/>
      <c r="AA3298" s="98"/>
      <c r="AB3298" s="99"/>
    </row>
    <row r="3299" spans="25:28" ht="24" customHeight="1">
      <c r="Y3299" s="98"/>
      <c r="Z3299" s="98"/>
      <c r="AA3299" s="98"/>
      <c r="AB3299" s="99"/>
    </row>
    <row r="3300" spans="25:28" ht="24" customHeight="1">
      <c r="Y3300" s="98"/>
      <c r="Z3300" s="98"/>
      <c r="AA3300" s="98"/>
      <c r="AB3300" s="99"/>
    </row>
    <row r="3301" spans="25:28" ht="24" customHeight="1">
      <c r="Y3301" s="98"/>
      <c r="Z3301" s="98"/>
      <c r="AA3301" s="98"/>
      <c r="AB3301" s="99"/>
    </row>
    <row r="3302" spans="25:28" ht="24" customHeight="1">
      <c r="Y3302" s="98"/>
      <c r="Z3302" s="98"/>
      <c r="AA3302" s="98"/>
      <c r="AB3302" s="99"/>
    </row>
    <row r="3303" spans="25:28" ht="24" customHeight="1">
      <c r="Y3303" s="98"/>
      <c r="Z3303" s="98"/>
      <c r="AA3303" s="98"/>
      <c r="AB3303" s="99"/>
    </row>
    <row r="3304" spans="25:28" ht="24" customHeight="1">
      <c r="Y3304" s="98"/>
      <c r="Z3304" s="98"/>
      <c r="AA3304" s="98"/>
      <c r="AB3304" s="99"/>
    </row>
    <row r="3305" spans="25:28" ht="24" customHeight="1">
      <c r="Y3305" s="98"/>
      <c r="Z3305" s="98"/>
      <c r="AA3305" s="98"/>
      <c r="AB3305" s="99"/>
    </row>
    <row r="3306" spans="25:28" ht="24" customHeight="1">
      <c r="Y3306" s="98"/>
      <c r="Z3306" s="98"/>
      <c r="AA3306" s="98"/>
      <c r="AB3306" s="99"/>
    </row>
    <row r="3307" spans="25:28" ht="24" customHeight="1">
      <c r="Y3307" s="98"/>
      <c r="Z3307" s="98"/>
      <c r="AA3307" s="98"/>
      <c r="AB3307" s="99"/>
    </row>
    <row r="3308" spans="25:28" ht="24" customHeight="1">
      <c r="Y3308" s="98"/>
      <c r="Z3308" s="98"/>
      <c r="AA3308" s="98"/>
      <c r="AB3308" s="99"/>
    </row>
    <row r="3309" spans="25:28" ht="24" customHeight="1">
      <c r="Y3309" s="98"/>
      <c r="Z3309" s="98"/>
      <c r="AA3309" s="98"/>
      <c r="AB3309" s="99"/>
    </row>
    <row r="3310" spans="25:28" ht="24" customHeight="1">
      <c r="Y3310" s="98"/>
      <c r="Z3310" s="98"/>
      <c r="AA3310" s="98"/>
      <c r="AB3310" s="99"/>
    </row>
    <row r="3311" spans="25:28" ht="24" customHeight="1">
      <c r="Y3311" s="98"/>
      <c r="Z3311" s="98"/>
      <c r="AA3311" s="98"/>
      <c r="AB3311" s="99"/>
    </row>
    <row r="3312" spans="25:28" ht="24" customHeight="1">
      <c r="Y3312" s="98"/>
      <c r="Z3312" s="98"/>
      <c r="AA3312" s="98"/>
      <c r="AB3312" s="99"/>
    </row>
    <row r="3313" spans="25:28" ht="24" customHeight="1">
      <c r="Y3313" s="98"/>
      <c r="Z3313" s="98"/>
      <c r="AA3313" s="98"/>
      <c r="AB3313" s="99"/>
    </row>
    <row r="3314" spans="25:28" ht="24" customHeight="1">
      <c r="Y3314" s="98"/>
      <c r="Z3314" s="98"/>
      <c r="AA3314" s="98"/>
      <c r="AB3314" s="99"/>
    </row>
    <row r="3315" spans="25:28" ht="24" customHeight="1">
      <c r="Y3315" s="98"/>
      <c r="Z3315" s="98"/>
      <c r="AA3315" s="98"/>
      <c r="AB3315" s="99"/>
    </row>
    <row r="3316" spans="25:28" ht="24" customHeight="1">
      <c r="Y3316" s="98"/>
      <c r="Z3316" s="98"/>
      <c r="AA3316" s="98"/>
      <c r="AB3316" s="99"/>
    </row>
    <row r="3317" spans="25:28" ht="24" customHeight="1">
      <c r="Y3317" s="98"/>
      <c r="Z3317" s="98"/>
      <c r="AA3317" s="98"/>
      <c r="AB3317" s="99"/>
    </row>
    <row r="3318" spans="25:28" ht="24" customHeight="1">
      <c r="Y3318" s="98"/>
      <c r="Z3318" s="98"/>
      <c r="AA3318" s="98"/>
      <c r="AB3318" s="99"/>
    </row>
    <row r="3319" spans="25:28" ht="24" customHeight="1">
      <c r="Y3319" s="98"/>
      <c r="Z3319" s="98"/>
      <c r="AA3319" s="98"/>
      <c r="AB3319" s="99"/>
    </row>
    <row r="3320" spans="25:28" ht="24" customHeight="1">
      <c r="Y3320" s="98"/>
      <c r="Z3320" s="98"/>
      <c r="AA3320" s="98"/>
      <c r="AB3320" s="99"/>
    </row>
    <row r="3321" spans="25:28" ht="24" customHeight="1">
      <c r="Y3321" s="98"/>
      <c r="Z3321" s="98"/>
      <c r="AA3321" s="98"/>
      <c r="AB3321" s="99"/>
    </row>
    <row r="3322" spans="25:28" ht="24" customHeight="1">
      <c r="Y3322" s="98"/>
      <c r="Z3322" s="98"/>
      <c r="AA3322" s="98"/>
      <c r="AB3322" s="99"/>
    </row>
    <row r="3323" spans="25:28" ht="24" customHeight="1">
      <c r="Y3323" s="98"/>
      <c r="Z3323" s="98"/>
      <c r="AA3323" s="98"/>
      <c r="AB3323" s="99"/>
    </row>
    <row r="3324" spans="25:28" ht="24" customHeight="1">
      <c r="Y3324" s="98"/>
      <c r="Z3324" s="98"/>
      <c r="AA3324" s="98"/>
      <c r="AB3324" s="99"/>
    </row>
    <row r="3325" spans="25:28" ht="24" customHeight="1">
      <c r="Y3325" s="98"/>
      <c r="Z3325" s="98"/>
      <c r="AA3325" s="98"/>
      <c r="AB3325" s="99"/>
    </row>
    <row r="3326" spans="25:28" ht="24" customHeight="1">
      <c r="Y3326" s="98"/>
      <c r="Z3326" s="98"/>
      <c r="AA3326" s="98"/>
      <c r="AB3326" s="99"/>
    </row>
    <row r="3327" spans="25:28" ht="24" customHeight="1">
      <c r="Y3327" s="98"/>
      <c r="Z3327" s="98"/>
      <c r="AA3327" s="98"/>
      <c r="AB3327" s="99"/>
    </row>
    <row r="3328" spans="25:28" ht="24" customHeight="1">
      <c r="Y3328" s="98"/>
      <c r="Z3328" s="98"/>
      <c r="AA3328" s="98"/>
      <c r="AB3328" s="99"/>
    </row>
    <row r="3329" spans="25:28" ht="24" customHeight="1">
      <c r="Y3329" s="98"/>
      <c r="Z3329" s="98"/>
      <c r="AA3329" s="98"/>
      <c r="AB3329" s="99"/>
    </row>
    <row r="3330" spans="25:28" ht="24" customHeight="1">
      <c r="Y3330" s="98"/>
      <c r="Z3330" s="98"/>
      <c r="AA3330" s="98"/>
      <c r="AB3330" s="99"/>
    </row>
    <row r="3331" spans="25:28" ht="24" customHeight="1">
      <c r="Y3331" s="98"/>
      <c r="Z3331" s="98"/>
      <c r="AA3331" s="98"/>
      <c r="AB3331" s="99"/>
    </row>
    <row r="3332" spans="25:28" ht="24" customHeight="1">
      <c r="Y3332" s="98"/>
      <c r="Z3332" s="98"/>
      <c r="AA3332" s="98"/>
      <c r="AB3332" s="99"/>
    </row>
    <row r="3333" spans="25:28" ht="24" customHeight="1">
      <c r="Y3333" s="98"/>
      <c r="Z3333" s="98"/>
      <c r="AA3333" s="98"/>
      <c r="AB3333" s="99"/>
    </row>
    <row r="3334" spans="25:28" ht="24" customHeight="1">
      <c r="Y3334" s="98"/>
      <c r="Z3334" s="98"/>
      <c r="AA3334" s="98"/>
      <c r="AB3334" s="99"/>
    </row>
    <row r="3335" spans="25:28" ht="24" customHeight="1">
      <c r="Y3335" s="98"/>
      <c r="Z3335" s="98"/>
      <c r="AA3335" s="98"/>
      <c r="AB3335" s="99"/>
    </row>
    <row r="3336" spans="25:28" ht="24" customHeight="1">
      <c r="Y3336" s="98"/>
      <c r="Z3336" s="98"/>
      <c r="AA3336" s="98"/>
      <c r="AB3336" s="99"/>
    </row>
    <row r="3337" spans="25:28" ht="24" customHeight="1">
      <c r="Y3337" s="98"/>
      <c r="Z3337" s="98"/>
      <c r="AA3337" s="98"/>
      <c r="AB3337" s="99"/>
    </row>
    <row r="3338" spans="25:28" ht="24" customHeight="1">
      <c r="Y3338" s="98"/>
      <c r="Z3338" s="98"/>
      <c r="AA3338" s="98"/>
      <c r="AB3338" s="99"/>
    </row>
    <row r="3339" spans="25:28" ht="24" customHeight="1">
      <c r="Y3339" s="98"/>
      <c r="Z3339" s="98"/>
      <c r="AA3339" s="98"/>
      <c r="AB3339" s="99"/>
    </row>
    <row r="3340" spans="25:28" ht="24" customHeight="1">
      <c r="Y3340" s="98"/>
      <c r="Z3340" s="98"/>
      <c r="AA3340" s="98"/>
      <c r="AB3340" s="99"/>
    </row>
    <row r="3341" spans="25:28" ht="24" customHeight="1">
      <c r="Y3341" s="98"/>
      <c r="Z3341" s="98"/>
      <c r="AA3341" s="98"/>
      <c r="AB3341" s="99"/>
    </row>
    <row r="3342" spans="25:28" ht="24" customHeight="1">
      <c r="Y3342" s="98"/>
      <c r="Z3342" s="98"/>
      <c r="AA3342" s="98"/>
      <c r="AB3342" s="99"/>
    </row>
    <row r="3343" spans="25:28" ht="24" customHeight="1">
      <c r="Y3343" s="98"/>
      <c r="Z3343" s="98"/>
      <c r="AA3343" s="98"/>
      <c r="AB3343" s="99"/>
    </row>
    <row r="3344" spans="25:28" ht="24" customHeight="1">
      <c r="Y3344" s="98"/>
      <c r="Z3344" s="98"/>
      <c r="AA3344" s="98"/>
      <c r="AB3344" s="99"/>
    </row>
    <row r="3345" spans="25:28" ht="24" customHeight="1">
      <c r="Y3345" s="98"/>
      <c r="Z3345" s="98"/>
      <c r="AA3345" s="98"/>
      <c r="AB3345" s="99"/>
    </row>
    <row r="3346" spans="25:28" ht="24" customHeight="1">
      <c r="Y3346" s="98"/>
      <c r="Z3346" s="98"/>
      <c r="AA3346" s="98"/>
      <c r="AB3346" s="99"/>
    </row>
    <row r="3347" spans="25:28" ht="24" customHeight="1">
      <c r="Y3347" s="98"/>
      <c r="Z3347" s="98"/>
      <c r="AA3347" s="98"/>
      <c r="AB3347" s="99"/>
    </row>
    <row r="3348" spans="25:28" ht="24" customHeight="1">
      <c r="Y3348" s="98"/>
      <c r="Z3348" s="98"/>
      <c r="AA3348" s="98"/>
      <c r="AB3348" s="99"/>
    </row>
    <row r="3349" spans="25:28" ht="24" customHeight="1">
      <c r="Y3349" s="98"/>
      <c r="Z3349" s="98"/>
      <c r="AA3349" s="98"/>
      <c r="AB3349" s="99"/>
    </row>
    <row r="3350" spans="25:28" ht="24" customHeight="1">
      <c r="Y3350" s="98"/>
      <c r="Z3350" s="98"/>
      <c r="AA3350" s="98"/>
      <c r="AB3350" s="99"/>
    </row>
    <row r="3351" spans="25:28" ht="24" customHeight="1">
      <c r="Y3351" s="98"/>
      <c r="Z3351" s="98"/>
      <c r="AA3351" s="98"/>
      <c r="AB3351" s="99"/>
    </row>
    <row r="3352" spans="25:28" ht="24" customHeight="1">
      <c r="Y3352" s="98"/>
      <c r="Z3352" s="98"/>
      <c r="AA3352" s="98"/>
      <c r="AB3352" s="99"/>
    </row>
    <row r="3353" spans="25:28" ht="24" customHeight="1">
      <c r="Y3353" s="98"/>
      <c r="Z3353" s="98"/>
      <c r="AA3353" s="98"/>
      <c r="AB3353" s="99"/>
    </row>
    <row r="3354" spans="25:28" ht="24" customHeight="1">
      <c r="Y3354" s="98"/>
      <c r="Z3354" s="98"/>
      <c r="AA3354" s="98"/>
      <c r="AB3354" s="99"/>
    </row>
    <row r="3355" spans="25:28" ht="24" customHeight="1">
      <c r="Y3355" s="98"/>
      <c r="Z3355" s="98"/>
      <c r="AA3355" s="98"/>
      <c r="AB3355" s="99"/>
    </row>
    <row r="3356" spans="25:28" ht="24" customHeight="1">
      <c r="Y3356" s="98"/>
      <c r="Z3356" s="98"/>
      <c r="AA3356" s="98"/>
      <c r="AB3356" s="99"/>
    </row>
    <row r="3357" spans="25:28" ht="24" customHeight="1">
      <c r="Y3357" s="98"/>
      <c r="Z3357" s="98"/>
      <c r="AA3357" s="98"/>
      <c r="AB3357" s="99"/>
    </row>
    <row r="3358" spans="25:28" ht="24" customHeight="1">
      <c r="Y3358" s="98"/>
      <c r="Z3358" s="98"/>
      <c r="AA3358" s="98"/>
      <c r="AB3358" s="99"/>
    </row>
    <row r="3359" spans="25:28" ht="24" customHeight="1">
      <c r="Y3359" s="98"/>
      <c r="Z3359" s="98"/>
      <c r="AA3359" s="98"/>
      <c r="AB3359" s="99"/>
    </row>
    <row r="3360" spans="25:28" ht="24" customHeight="1">
      <c r="Y3360" s="98"/>
      <c r="Z3360" s="98"/>
      <c r="AA3360" s="98"/>
      <c r="AB3360" s="99"/>
    </row>
    <row r="3361" spans="25:28" ht="24" customHeight="1">
      <c r="Y3361" s="98"/>
      <c r="Z3361" s="98"/>
      <c r="AA3361" s="98"/>
      <c r="AB3361" s="99"/>
    </row>
    <row r="3362" spans="25:28" ht="24" customHeight="1">
      <c r="Y3362" s="98"/>
      <c r="Z3362" s="98"/>
      <c r="AA3362" s="98"/>
      <c r="AB3362" s="99"/>
    </row>
    <row r="3363" spans="25:28" ht="24" customHeight="1">
      <c r="Y3363" s="98"/>
      <c r="Z3363" s="98"/>
      <c r="AA3363" s="98"/>
      <c r="AB3363" s="99"/>
    </row>
    <row r="3364" spans="25:28" ht="24" customHeight="1">
      <c r="Y3364" s="98"/>
      <c r="Z3364" s="98"/>
      <c r="AA3364" s="98"/>
      <c r="AB3364" s="99"/>
    </row>
    <row r="3365" spans="25:28" ht="24" customHeight="1">
      <c r="Y3365" s="98"/>
      <c r="Z3365" s="98"/>
      <c r="AA3365" s="98"/>
      <c r="AB3365" s="99"/>
    </row>
    <row r="3366" spans="25:28" ht="24" customHeight="1">
      <c r="Y3366" s="98"/>
      <c r="Z3366" s="98"/>
      <c r="AA3366" s="98"/>
      <c r="AB3366" s="99"/>
    </row>
    <row r="3367" spans="25:28" ht="24" customHeight="1">
      <c r="Y3367" s="98"/>
      <c r="Z3367" s="98"/>
      <c r="AA3367" s="98"/>
      <c r="AB3367" s="99"/>
    </row>
    <row r="3368" spans="25:28" ht="24" customHeight="1">
      <c r="Y3368" s="98"/>
      <c r="Z3368" s="98"/>
      <c r="AA3368" s="98"/>
      <c r="AB3368" s="99"/>
    </row>
    <row r="3369" spans="25:28" ht="24" customHeight="1">
      <c r="Y3369" s="98"/>
      <c r="Z3369" s="98"/>
      <c r="AA3369" s="98"/>
      <c r="AB3369" s="99"/>
    </row>
    <row r="3370" spans="25:28" ht="24" customHeight="1">
      <c r="Y3370" s="98"/>
      <c r="Z3370" s="98"/>
      <c r="AA3370" s="98"/>
      <c r="AB3370" s="99"/>
    </row>
    <row r="3371" spans="25:28" ht="24" customHeight="1">
      <c r="Y3371" s="98"/>
      <c r="Z3371" s="98"/>
      <c r="AA3371" s="98"/>
      <c r="AB3371" s="99"/>
    </row>
    <row r="3372" spans="25:28" ht="24" customHeight="1">
      <c r="Y3372" s="98"/>
      <c r="Z3372" s="98"/>
      <c r="AA3372" s="98"/>
      <c r="AB3372" s="99"/>
    </row>
    <row r="3373" spans="25:28" ht="24" customHeight="1">
      <c r="Y3373" s="98"/>
      <c r="Z3373" s="98"/>
      <c r="AA3373" s="98"/>
      <c r="AB3373" s="99"/>
    </row>
    <row r="3374" spans="25:28" ht="24" customHeight="1">
      <c r="Y3374" s="98"/>
      <c r="Z3374" s="98"/>
      <c r="AA3374" s="98"/>
      <c r="AB3374" s="99"/>
    </row>
    <row r="3375" spans="25:28" ht="24" customHeight="1">
      <c r="Y3375" s="98"/>
      <c r="Z3375" s="98"/>
      <c r="AA3375" s="98"/>
      <c r="AB3375" s="99"/>
    </row>
    <row r="3376" spans="25:28" ht="24" customHeight="1">
      <c r="Y3376" s="98"/>
      <c r="Z3376" s="98"/>
      <c r="AA3376" s="98"/>
      <c r="AB3376" s="99"/>
    </row>
    <row r="3377" spans="25:28" ht="24" customHeight="1">
      <c r="Y3377" s="98"/>
      <c r="Z3377" s="98"/>
      <c r="AA3377" s="98"/>
      <c r="AB3377" s="99"/>
    </row>
    <row r="3378" spans="25:28" ht="24" customHeight="1">
      <c r="Y3378" s="98"/>
      <c r="Z3378" s="98"/>
      <c r="AA3378" s="98"/>
      <c r="AB3378" s="99"/>
    </row>
    <row r="3379" spans="25:28" ht="24" customHeight="1">
      <c r="Y3379" s="98"/>
      <c r="Z3379" s="98"/>
      <c r="AA3379" s="98"/>
      <c r="AB3379" s="99"/>
    </row>
    <row r="3380" spans="25:28" ht="24" customHeight="1">
      <c r="Y3380" s="98"/>
      <c r="Z3380" s="98"/>
      <c r="AA3380" s="98"/>
      <c r="AB3380" s="99"/>
    </row>
    <row r="3381" spans="25:28" ht="24" customHeight="1">
      <c r="Y3381" s="98"/>
      <c r="Z3381" s="98"/>
      <c r="AA3381" s="98"/>
      <c r="AB3381" s="99"/>
    </row>
    <row r="3382" spans="25:28" ht="24" customHeight="1">
      <c r="Y3382" s="98"/>
      <c r="Z3382" s="98"/>
      <c r="AA3382" s="98"/>
      <c r="AB3382" s="99"/>
    </row>
    <row r="3383" spans="25:28" ht="24" customHeight="1">
      <c r="Y3383" s="98"/>
      <c r="Z3383" s="98"/>
      <c r="AA3383" s="98"/>
      <c r="AB3383" s="99"/>
    </row>
    <row r="3384" spans="25:28" ht="24" customHeight="1">
      <c r="Y3384" s="98"/>
      <c r="Z3384" s="98"/>
      <c r="AA3384" s="98"/>
      <c r="AB3384" s="99"/>
    </row>
    <row r="3385" spans="25:28" ht="24" customHeight="1">
      <c r="Y3385" s="98"/>
      <c r="Z3385" s="98"/>
      <c r="AA3385" s="98"/>
      <c r="AB3385" s="99"/>
    </row>
    <row r="3386" spans="25:28" ht="24" customHeight="1">
      <c r="Y3386" s="98"/>
      <c r="Z3386" s="98"/>
      <c r="AA3386" s="98"/>
      <c r="AB3386" s="99"/>
    </row>
    <row r="3387" spans="25:28" ht="24" customHeight="1">
      <c r="Y3387" s="98"/>
      <c r="Z3387" s="98"/>
      <c r="AA3387" s="98"/>
      <c r="AB3387" s="99"/>
    </row>
    <row r="3388" spans="25:28" ht="24" customHeight="1">
      <c r="Y3388" s="98"/>
      <c r="Z3388" s="98"/>
      <c r="AA3388" s="98"/>
      <c r="AB3388" s="99"/>
    </row>
    <row r="3389" spans="25:28" ht="24" customHeight="1">
      <c r="Y3389" s="98"/>
      <c r="Z3389" s="98"/>
      <c r="AA3389" s="98"/>
      <c r="AB3389" s="99"/>
    </row>
    <row r="3390" spans="25:28" ht="24" customHeight="1">
      <c r="Y3390" s="98"/>
      <c r="Z3390" s="98"/>
      <c r="AA3390" s="98"/>
      <c r="AB3390" s="99"/>
    </row>
    <row r="3391" spans="25:28" ht="24" customHeight="1">
      <c r="Y3391" s="98"/>
      <c r="Z3391" s="98"/>
      <c r="AA3391" s="98"/>
      <c r="AB3391" s="99"/>
    </row>
    <row r="3392" spans="25:28" ht="24" customHeight="1">
      <c r="Y3392" s="98"/>
      <c r="Z3392" s="98"/>
      <c r="AA3392" s="98"/>
      <c r="AB3392" s="99"/>
    </row>
    <row r="3393" spans="25:28" ht="24" customHeight="1">
      <c r="Y3393" s="98"/>
      <c r="Z3393" s="98"/>
      <c r="AA3393" s="98"/>
      <c r="AB3393" s="99"/>
    </row>
    <row r="3394" spans="25:28" ht="24" customHeight="1">
      <c r="Y3394" s="98"/>
      <c r="Z3394" s="98"/>
      <c r="AA3394" s="98"/>
      <c r="AB3394" s="99"/>
    </row>
    <row r="3395" spans="25:28" ht="24" customHeight="1">
      <c r="Y3395" s="98"/>
      <c r="Z3395" s="98"/>
      <c r="AA3395" s="98"/>
      <c r="AB3395" s="99"/>
    </row>
    <row r="3396" spans="25:28" ht="24" customHeight="1">
      <c r="Y3396" s="98"/>
      <c r="Z3396" s="98"/>
      <c r="AA3396" s="98"/>
      <c r="AB3396" s="99"/>
    </row>
    <row r="3397" spans="25:28" ht="24" customHeight="1">
      <c r="Y3397" s="98"/>
      <c r="Z3397" s="98"/>
      <c r="AA3397" s="98"/>
      <c r="AB3397" s="99"/>
    </row>
    <row r="3398" spans="25:28" ht="24" customHeight="1">
      <c r="Y3398" s="98"/>
      <c r="Z3398" s="98"/>
      <c r="AA3398" s="98"/>
      <c r="AB3398" s="99"/>
    </row>
    <row r="3399" spans="25:28" ht="24" customHeight="1">
      <c r="Y3399" s="98"/>
      <c r="Z3399" s="98"/>
      <c r="AA3399" s="98"/>
      <c r="AB3399" s="99"/>
    </row>
    <row r="3400" spans="25:28" ht="24" customHeight="1">
      <c r="Y3400" s="98"/>
      <c r="Z3400" s="98"/>
      <c r="AA3400" s="98"/>
      <c r="AB3400" s="99"/>
    </row>
    <row r="3401" spans="25:28" ht="24" customHeight="1">
      <c r="Y3401" s="98"/>
      <c r="Z3401" s="98"/>
      <c r="AA3401" s="98"/>
      <c r="AB3401" s="99"/>
    </row>
    <row r="3402" spans="25:28" ht="24" customHeight="1">
      <c r="Y3402" s="98"/>
      <c r="Z3402" s="98"/>
      <c r="AA3402" s="98"/>
      <c r="AB3402" s="99"/>
    </row>
    <row r="3403" spans="25:28" ht="24" customHeight="1">
      <c r="Y3403" s="98"/>
      <c r="Z3403" s="98"/>
      <c r="AA3403" s="98"/>
      <c r="AB3403" s="99"/>
    </row>
    <row r="3404" spans="25:28" ht="24" customHeight="1">
      <c r="Y3404" s="98"/>
      <c r="Z3404" s="98"/>
      <c r="AA3404" s="98"/>
      <c r="AB3404" s="99"/>
    </row>
    <row r="3405" spans="25:28" ht="24" customHeight="1">
      <c r="Y3405" s="98"/>
      <c r="Z3405" s="98"/>
      <c r="AA3405" s="98"/>
      <c r="AB3405" s="99"/>
    </row>
    <row r="3406" spans="25:28" ht="24" customHeight="1">
      <c r="Y3406" s="98"/>
      <c r="Z3406" s="98"/>
      <c r="AA3406" s="98"/>
      <c r="AB3406" s="99"/>
    </row>
    <row r="3407" spans="25:28" ht="24" customHeight="1">
      <c r="Y3407" s="98"/>
      <c r="Z3407" s="98"/>
      <c r="AA3407" s="98"/>
      <c r="AB3407" s="99"/>
    </row>
    <row r="3408" spans="25:28" ht="24" customHeight="1">
      <c r="Y3408" s="98"/>
      <c r="Z3408" s="98"/>
      <c r="AA3408" s="98"/>
      <c r="AB3408" s="99"/>
    </row>
    <row r="3409" spans="25:28" ht="24" customHeight="1">
      <c r="Y3409" s="98"/>
      <c r="Z3409" s="98"/>
      <c r="AA3409" s="98"/>
      <c r="AB3409" s="99"/>
    </row>
    <row r="3410" spans="25:28" ht="24" customHeight="1">
      <c r="Y3410" s="98"/>
      <c r="Z3410" s="98"/>
      <c r="AA3410" s="98"/>
      <c r="AB3410" s="99"/>
    </row>
    <row r="3411" spans="25:28" ht="24" customHeight="1">
      <c r="Y3411" s="98"/>
      <c r="Z3411" s="98"/>
      <c r="AA3411" s="98"/>
      <c r="AB3411" s="99"/>
    </row>
    <row r="3412" spans="25:28" ht="24" customHeight="1">
      <c r="Y3412" s="98"/>
      <c r="Z3412" s="98"/>
      <c r="AA3412" s="98"/>
      <c r="AB3412" s="99"/>
    </row>
    <row r="3413" spans="25:28" ht="24" customHeight="1">
      <c r="Y3413" s="98"/>
      <c r="Z3413" s="98"/>
      <c r="AA3413" s="98"/>
      <c r="AB3413" s="99"/>
    </row>
    <row r="3414" spans="25:28" ht="24" customHeight="1">
      <c r="Y3414" s="98"/>
      <c r="Z3414" s="98"/>
      <c r="AA3414" s="98"/>
      <c r="AB3414" s="99"/>
    </row>
    <row r="3415" spans="25:28" ht="24" customHeight="1">
      <c r="Y3415" s="98"/>
      <c r="Z3415" s="98"/>
      <c r="AA3415" s="98"/>
      <c r="AB3415" s="99"/>
    </row>
    <row r="3416" spans="25:28" ht="24" customHeight="1">
      <c r="Y3416" s="98"/>
      <c r="Z3416" s="98"/>
      <c r="AA3416" s="98"/>
      <c r="AB3416" s="99"/>
    </row>
    <row r="3417" spans="25:28" ht="24" customHeight="1">
      <c r="Y3417" s="98"/>
      <c r="Z3417" s="98"/>
      <c r="AA3417" s="98"/>
      <c r="AB3417" s="99"/>
    </row>
    <row r="3418" spans="25:28" ht="24" customHeight="1">
      <c r="Y3418" s="98"/>
      <c r="Z3418" s="98"/>
      <c r="AA3418" s="98"/>
      <c r="AB3418" s="99"/>
    </row>
    <row r="3419" spans="25:28" ht="24" customHeight="1">
      <c r="Y3419" s="98"/>
      <c r="Z3419" s="98"/>
      <c r="AA3419" s="98"/>
      <c r="AB3419" s="99"/>
    </row>
    <row r="3420" spans="25:28" ht="24" customHeight="1">
      <c r="Y3420" s="98"/>
      <c r="Z3420" s="98"/>
      <c r="AA3420" s="98"/>
      <c r="AB3420" s="99"/>
    </row>
    <row r="3421" spans="25:28" ht="24" customHeight="1">
      <c r="Y3421" s="98"/>
      <c r="Z3421" s="98"/>
      <c r="AA3421" s="98"/>
      <c r="AB3421" s="99"/>
    </row>
    <row r="3422" spans="25:28" ht="24" customHeight="1">
      <c r="Y3422" s="98"/>
      <c r="Z3422" s="98"/>
      <c r="AA3422" s="98"/>
      <c r="AB3422" s="99"/>
    </row>
    <row r="3423" spans="25:28" ht="24" customHeight="1">
      <c r="Y3423" s="98"/>
      <c r="Z3423" s="98"/>
      <c r="AA3423" s="98"/>
      <c r="AB3423" s="99"/>
    </row>
    <row r="3424" spans="25:28" ht="24" customHeight="1">
      <c r="Y3424" s="98"/>
      <c r="Z3424" s="98"/>
      <c r="AA3424" s="98"/>
      <c r="AB3424" s="99"/>
    </row>
    <row r="3425" spans="25:28" ht="24" customHeight="1">
      <c r="Y3425" s="98"/>
      <c r="Z3425" s="98"/>
      <c r="AA3425" s="98"/>
      <c r="AB3425" s="99"/>
    </row>
    <row r="3426" spans="25:28" ht="24" customHeight="1">
      <c r="Y3426" s="98"/>
      <c r="Z3426" s="98"/>
      <c r="AA3426" s="98"/>
      <c r="AB3426" s="99"/>
    </row>
    <row r="3427" spans="25:28" ht="24" customHeight="1">
      <c r="Y3427" s="98"/>
      <c r="Z3427" s="98"/>
      <c r="AA3427" s="98"/>
      <c r="AB3427" s="99"/>
    </row>
    <row r="3428" spans="25:28" ht="24" customHeight="1">
      <c r="Y3428" s="98"/>
      <c r="Z3428" s="98"/>
      <c r="AA3428" s="98"/>
      <c r="AB3428" s="99"/>
    </row>
    <row r="3429" spans="25:28" ht="24" customHeight="1">
      <c r="Y3429" s="98"/>
      <c r="Z3429" s="98"/>
      <c r="AA3429" s="98"/>
      <c r="AB3429" s="99"/>
    </row>
    <row r="3430" spans="25:28" ht="24" customHeight="1">
      <c r="Y3430" s="98"/>
      <c r="Z3430" s="98"/>
      <c r="AA3430" s="98"/>
      <c r="AB3430" s="99"/>
    </row>
    <row r="3431" spans="25:28" ht="24" customHeight="1">
      <c r="Y3431" s="98"/>
      <c r="Z3431" s="98"/>
      <c r="AA3431" s="98"/>
      <c r="AB3431" s="99"/>
    </row>
    <row r="3432" spans="25:28" ht="24" customHeight="1">
      <c r="Y3432" s="98"/>
      <c r="Z3432" s="98"/>
      <c r="AA3432" s="98"/>
      <c r="AB3432" s="99"/>
    </row>
    <row r="3433" spans="25:28" ht="24" customHeight="1">
      <c r="Y3433" s="98"/>
      <c r="Z3433" s="98"/>
      <c r="AA3433" s="98"/>
      <c r="AB3433" s="99"/>
    </row>
    <row r="3434" spans="25:28" ht="24" customHeight="1">
      <c r="Y3434" s="98"/>
      <c r="Z3434" s="98"/>
      <c r="AA3434" s="98"/>
      <c r="AB3434" s="99"/>
    </row>
    <row r="3435" spans="25:28" ht="24" customHeight="1">
      <c r="Y3435" s="98"/>
      <c r="Z3435" s="98"/>
      <c r="AA3435" s="98"/>
      <c r="AB3435" s="99"/>
    </row>
    <row r="3436" spans="25:28" ht="24" customHeight="1">
      <c r="Y3436" s="98"/>
      <c r="Z3436" s="98"/>
      <c r="AA3436" s="98"/>
      <c r="AB3436" s="99"/>
    </row>
    <row r="3437" spans="25:28" ht="24" customHeight="1">
      <c r="Y3437" s="98"/>
      <c r="Z3437" s="98"/>
      <c r="AA3437" s="98"/>
      <c r="AB3437" s="99"/>
    </row>
    <row r="3438" spans="25:28" ht="24" customHeight="1">
      <c r="Y3438" s="98"/>
      <c r="Z3438" s="98"/>
      <c r="AA3438" s="98"/>
      <c r="AB3438" s="99"/>
    </row>
    <row r="3439" spans="25:28" ht="24" customHeight="1">
      <c r="Y3439" s="98"/>
      <c r="Z3439" s="98"/>
      <c r="AA3439" s="98"/>
      <c r="AB3439" s="99"/>
    </row>
    <row r="3440" spans="25:28" ht="24" customHeight="1">
      <c r="Y3440" s="98"/>
      <c r="Z3440" s="98"/>
      <c r="AA3440" s="98"/>
      <c r="AB3440" s="99"/>
    </row>
    <row r="3441" spans="25:28" ht="24" customHeight="1">
      <c r="Y3441" s="98"/>
      <c r="Z3441" s="98"/>
      <c r="AA3441" s="98"/>
      <c r="AB3441" s="99"/>
    </row>
    <row r="3442" spans="25:28" ht="24" customHeight="1">
      <c r="Y3442" s="98"/>
      <c r="Z3442" s="98"/>
      <c r="AA3442" s="98"/>
      <c r="AB3442" s="99"/>
    </row>
    <row r="3443" spans="25:28" ht="24" customHeight="1">
      <c r="Y3443" s="98"/>
      <c r="Z3443" s="98"/>
      <c r="AA3443" s="98"/>
      <c r="AB3443" s="99"/>
    </row>
    <row r="3444" spans="25:28" ht="24" customHeight="1">
      <c r="Y3444" s="98"/>
      <c r="Z3444" s="98"/>
      <c r="AA3444" s="98"/>
      <c r="AB3444" s="99"/>
    </row>
    <row r="3445" spans="25:28" ht="24" customHeight="1">
      <c r="Y3445" s="98"/>
      <c r="Z3445" s="98"/>
      <c r="AA3445" s="98"/>
      <c r="AB3445" s="99"/>
    </row>
    <row r="3446" spans="25:28" ht="24" customHeight="1">
      <c r="Y3446" s="98"/>
      <c r="Z3446" s="98"/>
      <c r="AA3446" s="98"/>
      <c r="AB3446" s="99"/>
    </row>
    <row r="3447" spans="25:28" ht="24" customHeight="1">
      <c r="Y3447" s="98"/>
      <c r="Z3447" s="98"/>
      <c r="AA3447" s="98"/>
      <c r="AB3447" s="99"/>
    </row>
    <row r="3448" spans="25:28" ht="24" customHeight="1">
      <c r="Y3448" s="98"/>
      <c r="Z3448" s="98"/>
      <c r="AA3448" s="98"/>
      <c r="AB3448" s="99"/>
    </row>
    <row r="3449" spans="25:28" ht="24" customHeight="1">
      <c r="Y3449" s="98"/>
      <c r="Z3449" s="98"/>
      <c r="AA3449" s="98"/>
      <c r="AB3449" s="99"/>
    </row>
    <row r="3450" spans="25:28" ht="24" customHeight="1">
      <c r="Y3450" s="98"/>
      <c r="Z3450" s="98"/>
      <c r="AA3450" s="98"/>
      <c r="AB3450" s="99"/>
    </row>
    <row r="3451" spans="25:28" ht="24" customHeight="1">
      <c r="Y3451" s="98"/>
      <c r="Z3451" s="98"/>
      <c r="AA3451" s="98"/>
      <c r="AB3451" s="99"/>
    </row>
    <row r="3452" spans="25:28" ht="24" customHeight="1">
      <c r="Y3452" s="98"/>
      <c r="Z3452" s="98"/>
      <c r="AA3452" s="98"/>
      <c r="AB3452" s="99"/>
    </row>
    <row r="3453" spans="25:28" ht="24" customHeight="1">
      <c r="Y3453" s="98"/>
      <c r="Z3453" s="98"/>
      <c r="AA3453" s="98"/>
      <c r="AB3453" s="99"/>
    </row>
    <row r="3454" spans="25:28" ht="24" customHeight="1">
      <c r="Y3454" s="98"/>
      <c r="Z3454" s="98"/>
      <c r="AA3454" s="98"/>
      <c r="AB3454" s="99"/>
    </row>
    <row r="3455" spans="25:28" ht="24" customHeight="1">
      <c r="Y3455" s="98"/>
      <c r="Z3455" s="98"/>
      <c r="AA3455" s="98"/>
      <c r="AB3455" s="99"/>
    </row>
    <row r="3456" spans="25:28" ht="24" customHeight="1">
      <c r="Y3456" s="98"/>
      <c r="Z3456" s="98"/>
      <c r="AA3456" s="98"/>
      <c r="AB3456" s="99"/>
    </row>
    <row r="3457" spans="25:28" ht="24" customHeight="1">
      <c r="Y3457" s="98"/>
      <c r="Z3457" s="98"/>
      <c r="AA3457" s="98"/>
      <c r="AB3457" s="99"/>
    </row>
    <row r="3458" spans="25:28" ht="24" customHeight="1">
      <c r="Y3458" s="98"/>
      <c r="Z3458" s="98"/>
      <c r="AA3458" s="98"/>
      <c r="AB3458" s="99"/>
    </row>
    <row r="3459" spans="25:28" ht="24" customHeight="1">
      <c r="Y3459" s="98"/>
      <c r="Z3459" s="98"/>
      <c r="AA3459" s="98"/>
      <c r="AB3459" s="99"/>
    </row>
    <row r="3460" spans="25:28" ht="24" customHeight="1">
      <c r="Y3460" s="98"/>
      <c r="Z3460" s="98"/>
      <c r="AA3460" s="98"/>
      <c r="AB3460" s="99"/>
    </row>
    <row r="3461" spans="25:28" ht="24" customHeight="1">
      <c r="Y3461" s="98"/>
      <c r="Z3461" s="98"/>
      <c r="AA3461" s="98"/>
      <c r="AB3461" s="99"/>
    </row>
    <row r="3462" spans="25:28" ht="24" customHeight="1">
      <c r="Y3462" s="98"/>
      <c r="Z3462" s="98"/>
      <c r="AA3462" s="98"/>
      <c r="AB3462" s="99"/>
    </row>
    <row r="3463" spans="25:28" ht="24" customHeight="1">
      <c r="Y3463" s="98"/>
      <c r="Z3463" s="98"/>
      <c r="AA3463" s="98"/>
      <c r="AB3463" s="99"/>
    </row>
    <row r="3464" spans="25:28" ht="24" customHeight="1">
      <c r="Y3464" s="98"/>
      <c r="Z3464" s="98"/>
      <c r="AA3464" s="98"/>
      <c r="AB3464" s="99"/>
    </row>
    <row r="3465" spans="25:28" ht="24" customHeight="1">
      <c r="Y3465" s="98"/>
      <c r="Z3465" s="98"/>
      <c r="AA3465" s="98"/>
      <c r="AB3465" s="99"/>
    </row>
    <row r="3466" spans="25:28" ht="24" customHeight="1">
      <c r="Y3466" s="98"/>
      <c r="Z3466" s="98"/>
      <c r="AA3466" s="98"/>
      <c r="AB3466" s="99"/>
    </row>
    <row r="3467" spans="25:28" ht="24" customHeight="1">
      <c r="Y3467" s="98"/>
      <c r="Z3467" s="98"/>
      <c r="AA3467" s="98"/>
      <c r="AB3467" s="99"/>
    </row>
    <row r="3468" spans="25:28" ht="24" customHeight="1">
      <c r="Y3468" s="98"/>
      <c r="Z3468" s="98"/>
      <c r="AA3468" s="98"/>
      <c r="AB3468" s="99"/>
    </row>
    <row r="3469" spans="25:28" ht="24" customHeight="1">
      <c r="Y3469" s="98"/>
      <c r="Z3469" s="98"/>
      <c r="AA3469" s="98"/>
      <c r="AB3469" s="99"/>
    </row>
    <row r="3470" spans="25:28" ht="24" customHeight="1">
      <c r="Y3470" s="98"/>
      <c r="Z3470" s="98"/>
      <c r="AA3470" s="98"/>
      <c r="AB3470" s="99"/>
    </row>
    <row r="3471" spans="25:28" ht="24" customHeight="1">
      <c r="Y3471" s="98"/>
      <c r="Z3471" s="98"/>
      <c r="AA3471" s="98"/>
      <c r="AB3471" s="99"/>
    </row>
    <row r="3472" spans="25:28" ht="24" customHeight="1">
      <c r="Y3472" s="98"/>
      <c r="Z3472" s="98"/>
      <c r="AA3472" s="98"/>
      <c r="AB3472" s="99"/>
    </row>
    <row r="3473" spans="25:28" ht="24" customHeight="1">
      <c r="Y3473" s="98"/>
      <c r="Z3473" s="98"/>
      <c r="AA3473" s="98"/>
      <c r="AB3473" s="99"/>
    </row>
    <row r="3474" spans="25:28" ht="24" customHeight="1">
      <c r="Y3474" s="98"/>
      <c r="Z3474" s="98"/>
      <c r="AA3474" s="98"/>
      <c r="AB3474" s="99"/>
    </row>
    <row r="3475" spans="25:28" ht="24" customHeight="1">
      <c r="Y3475" s="98"/>
      <c r="Z3475" s="98"/>
      <c r="AA3475" s="98"/>
      <c r="AB3475" s="99"/>
    </row>
    <row r="3476" spans="25:28" ht="24" customHeight="1">
      <c r="Y3476" s="98"/>
      <c r="Z3476" s="98"/>
      <c r="AA3476" s="98"/>
      <c r="AB3476" s="99"/>
    </row>
    <row r="3477" spans="25:28" ht="24" customHeight="1">
      <c r="Y3477" s="98"/>
      <c r="Z3477" s="98"/>
      <c r="AA3477" s="98"/>
      <c r="AB3477" s="99"/>
    </row>
    <row r="3478" spans="25:28" ht="24" customHeight="1">
      <c r="Y3478" s="98"/>
      <c r="Z3478" s="98"/>
      <c r="AA3478" s="98"/>
      <c r="AB3478" s="99"/>
    </row>
    <row r="3479" spans="25:28" ht="24" customHeight="1">
      <c r="Y3479" s="98"/>
      <c r="Z3479" s="98"/>
      <c r="AA3479" s="98"/>
      <c r="AB3479" s="99"/>
    </row>
    <row r="3480" spans="25:28" ht="24" customHeight="1">
      <c r="Y3480" s="98"/>
      <c r="Z3480" s="98"/>
      <c r="AA3480" s="98"/>
      <c r="AB3480" s="99"/>
    </row>
    <row r="3481" spans="25:28" ht="24" customHeight="1">
      <c r="Y3481" s="98"/>
      <c r="Z3481" s="98"/>
      <c r="AA3481" s="98"/>
      <c r="AB3481" s="99"/>
    </row>
    <row r="3482" spans="25:28" ht="24" customHeight="1">
      <c r="Y3482" s="98"/>
      <c r="Z3482" s="98"/>
      <c r="AA3482" s="98"/>
      <c r="AB3482" s="99"/>
    </row>
    <row r="3483" spans="25:28" ht="24" customHeight="1">
      <c r="Y3483" s="98"/>
      <c r="Z3483" s="98"/>
      <c r="AA3483" s="98"/>
      <c r="AB3483" s="99"/>
    </row>
    <row r="3484" spans="25:28" ht="24" customHeight="1">
      <c r="Y3484" s="98"/>
      <c r="Z3484" s="98"/>
      <c r="AA3484" s="98"/>
      <c r="AB3484" s="99"/>
    </row>
    <row r="3485" spans="25:28" ht="24" customHeight="1">
      <c r="Y3485" s="98"/>
      <c r="Z3485" s="98"/>
      <c r="AA3485" s="98"/>
      <c r="AB3485" s="99"/>
    </row>
    <row r="3486" spans="25:28" ht="24" customHeight="1">
      <c r="Y3486" s="98"/>
      <c r="Z3486" s="98"/>
      <c r="AA3486" s="98"/>
      <c r="AB3486" s="99"/>
    </row>
    <row r="3487" spans="25:28" ht="24" customHeight="1">
      <c r="Y3487" s="98"/>
      <c r="Z3487" s="98"/>
      <c r="AA3487" s="98"/>
      <c r="AB3487" s="99"/>
    </row>
    <row r="3488" spans="25:28" ht="24" customHeight="1">
      <c r="Y3488" s="98"/>
      <c r="Z3488" s="98"/>
      <c r="AA3488" s="98"/>
      <c r="AB3488" s="99"/>
    </row>
    <row r="3489" spans="25:28" ht="24" customHeight="1">
      <c r="Y3489" s="98"/>
      <c r="Z3489" s="98"/>
      <c r="AA3489" s="98"/>
      <c r="AB3489" s="99"/>
    </row>
    <row r="3490" spans="25:28" ht="24" customHeight="1">
      <c r="Y3490" s="98"/>
      <c r="Z3490" s="98"/>
      <c r="AA3490" s="98"/>
      <c r="AB3490" s="99"/>
    </row>
    <row r="3491" spans="25:28" ht="24" customHeight="1">
      <c r="Y3491" s="98"/>
      <c r="Z3491" s="98"/>
      <c r="AA3491" s="98"/>
      <c r="AB3491" s="99"/>
    </row>
    <row r="3492" spans="25:28" ht="24" customHeight="1">
      <c r="Y3492" s="98"/>
      <c r="Z3492" s="98"/>
      <c r="AA3492" s="98"/>
      <c r="AB3492" s="99"/>
    </row>
    <row r="3493" spans="25:28" ht="24" customHeight="1">
      <c r="Y3493" s="98"/>
      <c r="Z3493" s="98"/>
      <c r="AA3493" s="98"/>
      <c r="AB3493" s="99"/>
    </row>
    <row r="3494" spans="25:28" ht="24" customHeight="1">
      <c r="Y3494" s="98"/>
      <c r="Z3494" s="98"/>
      <c r="AA3494" s="98"/>
      <c r="AB3494" s="99"/>
    </row>
    <row r="3495" spans="25:28" ht="24" customHeight="1">
      <c r="Y3495" s="98"/>
      <c r="Z3495" s="98"/>
      <c r="AA3495" s="98"/>
      <c r="AB3495" s="99"/>
    </row>
    <row r="3496" spans="25:28" ht="24" customHeight="1">
      <c r="Y3496" s="98"/>
      <c r="Z3496" s="98"/>
      <c r="AA3496" s="98"/>
      <c r="AB3496" s="99"/>
    </row>
    <row r="3497" spans="25:28" ht="24" customHeight="1">
      <c r="Y3497" s="98"/>
      <c r="Z3497" s="98"/>
      <c r="AA3497" s="98"/>
      <c r="AB3497" s="99"/>
    </row>
    <row r="3498" spans="25:28" ht="24" customHeight="1">
      <c r="Y3498" s="98"/>
      <c r="Z3498" s="98"/>
      <c r="AA3498" s="98"/>
      <c r="AB3498" s="99"/>
    </row>
    <row r="3499" spans="25:28" ht="24" customHeight="1">
      <c r="Y3499" s="98"/>
      <c r="Z3499" s="98"/>
      <c r="AA3499" s="98"/>
      <c r="AB3499" s="99"/>
    </row>
    <row r="3500" spans="25:28" ht="24" customHeight="1">
      <c r="Y3500" s="98"/>
      <c r="Z3500" s="98"/>
      <c r="AA3500" s="98"/>
      <c r="AB3500" s="99"/>
    </row>
    <row r="3501" spans="25:28" ht="24" customHeight="1">
      <c r="Y3501" s="98"/>
      <c r="Z3501" s="98"/>
      <c r="AA3501" s="98"/>
      <c r="AB3501" s="99"/>
    </row>
    <row r="3502" spans="25:28" ht="24" customHeight="1">
      <c r="Y3502" s="98"/>
      <c r="Z3502" s="98"/>
      <c r="AA3502" s="98"/>
      <c r="AB3502" s="99"/>
    </row>
    <row r="3503" spans="25:28" ht="24" customHeight="1">
      <c r="Y3503" s="98"/>
      <c r="Z3503" s="98"/>
      <c r="AA3503" s="98"/>
      <c r="AB3503" s="99"/>
    </row>
    <row r="3504" spans="25:28" ht="24" customHeight="1">
      <c r="Y3504" s="98"/>
      <c r="Z3504" s="98"/>
      <c r="AA3504" s="98"/>
      <c r="AB3504" s="99"/>
    </row>
    <row r="3505" spans="25:28" ht="24" customHeight="1">
      <c r="Y3505" s="98"/>
      <c r="Z3505" s="98"/>
      <c r="AA3505" s="98"/>
      <c r="AB3505" s="99"/>
    </row>
    <row r="3506" spans="25:28" ht="24" customHeight="1">
      <c r="Y3506" s="98"/>
      <c r="Z3506" s="98"/>
      <c r="AA3506" s="98"/>
      <c r="AB3506" s="99"/>
    </row>
    <row r="3507" spans="25:28" ht="24" customHeight="1">
      <c r="Y3507" s="98"/>
      <c r="Z3507" s="98"/>
      <c r="AA3507" s="98"/>
      <c r="AB3507" s="99"/>
    </row>
    <row r="3508" spans="25:28" ht="24" customHeight="1">
      <c r="Y3508" s="98"/>
      <c r="Z3508" s="98"/>
      <c r="AA3508" s="98"/>
      <c r="AB3508" s="99"/>
    </row>
    <row r="3509" spans="25:28" ht="24" customHeight="1">
      <c r="Y3509" s="98"/>
      <c r="Z3509" s="98"/>
      <c r="AA3509" s="98"/>
      <c r="AB3509" s="99"/>
    </row>
    <row r="3510" spans="25:28" ht="24" customHeight="1">
      <c r="Y3510" s="98"/>
      <c r="Z3510" s="98"/>
      <c r="AA3510" s="98"/>
      <c r="AB3510" s="99"/>
    </row>
    <row r="3511" spans="25:28" ht="24" customHeight="1">
      <c r="Y3511" s="98"/>
      <c r="Z3511" s="98"/>
      <c r="AA3511" s="98"/>
      <c r="AB3511" s="99"/>
    </row>
    <row r="3512" spans="25:28" ht="24" customHeight="1">
      <c r="Y3512" s="98"/>
      <c r="Z3512" s="98"/>
      <c r="AA3512" s="98"/>
      <c r="AB3512" s="99"/>
    </row>
    <row r="3513" spans="25:28" ht="24" customHeight="1">
      <c r="Y3513" s="98"/>
      <c r="Z3513" s="98"/>
      <c r="AA3513" s="98"/>
      <c r="AB3513" s="99"/>
    </row>
    <row r="3514" spans="25:28" ht="24" customHeight="1">
      <c r="Y3514" s="98"/>
      <c r="Z3514" s="98"/>
      <c r="AA3514" s="98"/>
      <c r="AB3514" s="99"/>
    </row>
    <row r="3515" spans="25:28" ht="24" customHeight="1">
      <c r="Y3515" s="98"/>
      <c r="Z3515" s="98"/>
      <c r="AA3515" s="98"/>
      <c r="AB3515" s="99"/>
    </row>
    <row r="3516" spans="25:28" ht="24" customHeight="1">
      <c r="Y3516" s="98"/>
      <c r="Z3516" s="98"/>
      <c r="AA3516" s="98"/>
      <c r="AB3516" s="99"/>
    </row>
    <row r="3517" spans="25:28" ht="24" customHeight="1">
      <c r="Y3517" s="98"/>
      <c r="Z3517" s="98"/>
      <c r="AA3517" s="98"/>
      <c r="AB3517" s="99"/>
    </row>
    <row r="3518" spans="25:28" ht="24" customHeight="1">
      <c r="Y3518" s="98"/>
      <c r="Z3518" s="98"/>
      <c r="AA3518" s="98"/>
      <c r="AB3518" s="99"/>
    </row>
    <row r="3519" spans="25:28" ht="24" customHeight="1">
      <c r="Y3519" s="98"/>
      <c r="Z3519" s="98"/>
      <c r="AA3519" s="98"/>
      <c r="AB3519" s="99"/>
    </row>
    <row r="3520" spans="25:28" ht="24" customHeight="1">
      <c r="Y3520" s="98"/>
      <c r="Z3520" s="98"/>
      <c r="AA3520" s="98"/>
      <c r="AB3520" s="99"/>
    </row>
    <row r="3521" spans="25:28" ht="24" customHeight="1">
      <c r="Y3521" s="98"/>
      <c r="Z3521" s="98"/>
      <c r="AA3521" s="98"/>
      <c r="AB3521" s="99"/>
    </row>
    <row r="3522" spans="25:28" ht="24" customHeight="1">
      <c r="Y3522" s="98"/>
      <c r="Z3522" s="98"/>
      <c r="AA3522" s="98"/>
      <c r="AB3522" s="99"/>
    </row>
    <row r="3523" spans="25:28" ht="24" customHeight="1">
      <c r="Y3523" s="98"/>
      <c r="Z3523" s="98"/>
      <c r="AA3523" s="98"/>
      <c r="AB3523" s="99"/>
    </row>
    <row r="3524" spans="25:28" ht="24" customHeight="1">
      <c r="Y3524" s="98"/>
      <c r="Z3524" s="98"/>
      <c r="AA3524" s="98"/>
      <c r="AB3524" s="99"/>
    </row>
    <row r="3525" spans="25:28" ht="24" customHeight="1">
      <c r="Y3525" s="98"/>
      <c r="Z3525" s="98"/>
      <c r="AA3525" s="98"/>
      <c r="AB3525" s="99"/>
    </row>
    <row r="3526" spans="25:28" ht="24" customHeight="1">
      <c r="Y3526" s="98"/>
      <c r="Z3526" s="98"/>
      <c r="AA3526" s="98"/>
      <c r="AB3526" s="99"/>
    </row>
    <row r="3527" spans="25:28" ht="24" customHeight="1">
      <c r="Y3527" s="98"/>
      <c r="Z3527" s="98"/>
      <c r="AA3527" s="98"/>
      <c r="AB3527" s="99"/>
    </row>
    <row r="3528" spans="25:28" ht="24" customHeight="1">
      <c r="Y3528" s="98"/>
      <c r="Z3528" s="98"/>
      <c r="AA3528" s="98"/>
      <c r="AB3528" s="99"/>
    </row>
    <row r="3529" spans="25:28" ht="24" customHeight="1">
      <c r="Y3529" s="98"/>
      <c r="Z3529" s="98"/>
      <c r="AA3529" s="98"/>
      <c r="AB3529" s="99"/>
    </row>
    <row r="3530" spans="25:28" ht="24" customHeight="1">
      <c r="Y3530" s="98"/>
      <c r="Z3530" s="98"/>
      <c r="AA3530" s="98"/>
      <c r="AB3530" s="99"/>
    </row>
    <row r="3531" spans="25:28" ht="24" customHeight="1">
      <c r="Y3531" s="98"/>
      <c r="Z3531" s="98"/>
      <c r="AA3531" s="98"/>
      <c r="AB3531" s="99"/>
    </row>
    <row r="3532" spans="25:28" ht="24" customHeight="1">
      <c r="Y3532" s="98"/>
      <c r="Z3532" s="98"/>
      <c r="AA3532" s="98"/>
      <c r="AB3532" s="99"/>
    </row>
    <row r="3533" spans="25:28" ht="24" customHeight="1">
      <c r="Y3533" s="98"/>
      <c r="Z3533" s="98"/>
      <c r="AA3533" s="98"/>
      <c r="AB3533" s="99"/>
    </row>
    <row r="3534" spans="25:28" ht="24" customHeight="1">
      <c r="Y3534" s="98"/>
      <c r="Z3534" s="98"/>
      <c r="AA3534" s="98"/>
      <c r="AB3534" s="99"/>
    </row>
    <row r="3535" spans="25:28" ht="24" customHeight="1">
      <c r="Y3535" s="98"/>
      <c r="Z3535" s="98"/>
      <c r="AA3535" s="98"/>
      <c r="AB3535" s="99"/>
    </row>
    <row r="3536" spans="25:28" ht="24" customHeight="1">
      <c r="Y3536" s="98"/>
      <c r="Z3536" s="98"/>
      <c r="AA3536" s="98"/>
      <c r="AB3536" s="99"/>
    </row>
    <row r="3537" spans="25:28" ht="24" customHeight="1">
      <c r="Y3537" s="98"/>
      <c r="Z3537" s="98"/>
      <c r="AA3537" s="98"/>
      <c r="AB3537" s="99"/>
    </row>
    <row r="3538" spans="25:28" ht="24" customHeight="1">
      <c r="Y3538" s="98"/>
      <c r="Z3538" s="98"/>
      <c r="AA3538" s="98"/>
      <c r="AB3538" s="99"/>
    </row>
    <row r="3539" spans="25:28" ht="24" customHeight="1">
      <c r="Y3539" s="98"/>
      <c r="Z3539" s="98"/>
      <c r="AA3539" s="98"/>
      <c r="AB3539" s="99"/>
    </row>
    <row r="3540" spans="25:28" ht="24" customHeight="1">
      <c r="Y3540" s="98"/>
      <c r="Z3540" s="98"/>
      <c r="AA3540" s="98"/>
      <c r="AB3540" s="99"/>
    </row>
    <row r="3541" spans="25:28" ht="24" customHeight="1">
      <c r="Y3541" s="98"/>
      <c r="Z3541" s="98"/>
      <c r="AA3541" s="98"/>
      <c r="AB3541" s="99"/>
    </row>
    <row r="3542" spans="25:28" ht="24" customHeight="1">
      <c r="Y3542" s="98"/>
      <c r="Z3542" s="98"/>
      <c r="AA3542" s="98"/>
      <c r="AB3542" s="99"/>
    </row>
    <row r="3543" spans="25:28" ht="24" customHeight="1">
      <c r="Y3543" s="98"/>
      <c r="Z3543" s="98"/>
      <c r="AA3543" s="98"/>
      <c r="AB3543" s="99"/>
    </row>
    <row r="3544" spans="25:28" ht="24" customHeight="1">
      <c r="Y3544" s="98"/>
      <c r="Z3544" s="98"/>
      <c r="AA3544" s="98"/>
      <c r="AB3544" s="99"/>
    </row>
    <row r="3545" spans="25:28" ht="24" customHeight="1">
      <c r="Y3545" s="98"/>
      <c r="Z3545" s="98"/>
      <c r="AA3545" s="98"/>
      <c r="AB3545" s="99"/>
    </row>
    <row r="3546" spans="25:28" ht="24" customHeight="1">
      <c r="Y3546" s="98"/>
      <c r="Z3546" s="98"/>
      <c r="AA3546" s="98"/>
      <c r="AB3546" s="99"/>
    </row>
    <row r="3547" spans="25:28" ht="24" customHeight="1">
      <c r="Y3547" s="98"/>
      <c r="Z3547" s="98"/>
      <c r="AA3547" s="98"/>
      <c r="AB3547" s="99"/>
    </row>
    <row r="3548" spans="25:28" ht="24" customHeight="1">
      <c r="Y3548" s="98"/>
      <c r="Z3548" s="98"/>
      <c r="AA3548" s="98"/>
      <c r="AB3548" s="99"/>
    </row>
    <row r="3549" spans="25:28" ht="24" customHeight="1">
      <c r="Y3549" s="98"/>
      <c r="Z3549" s="98"/>
      <c r="AA3549" s="98"/>
      <c r="AB3549" s="99"/>
    </row>
    <row r="3550" spans="25:28" ht="24" customHeight="1">
      <c r="Y3550" s="98"/>
      <c r="Z3550" s="98"/>
      <c r="AA3550" s="98"/>
      <c r="AB3550" s="99"/>
    </row>
    <row r="3551" spans="25:28" ht="24" customHeight="1">
      <c r="Y3551" s="98"/>
      <c r="Z3551" s="98"/>
      <c r="AA3551" s="98"/>
      <c r="AB3551" s="99"/>
    </row>
    <row r="3552" spans="25:28" ht="24" customHeight="1">
      <c r="Y3552" s="98"/>
      <c r="Z3552" s="98"/>
      <c r="AA3552" s="98"/>
      <c r="AB3552" s="99"/>
    </row>
    <row r="3553" spans="25:28" ht="24" customHeight="1">
      <c r="Y3553" s="98"/>
      <c r="Z3553" s="98"/>
      <c r="AA3553" s="98"/>
      <c r="AB3553" s="99"/>
    </row>
    <row r="3554" spans="25:28" ht="24" customHeight="1">
      <c r="Y3554" s="98"/>
      <c r="Z3554" s="98"/>
      <c r="AA3554" s="98"/>
      <c r="AB3554" s="99"/>
    </row>
    <row r="3555" spans="25:28" ht="24" customHeight="1">
      <c r="Y3555" s="98"/>
      <c r="Z3555" s="98"/>
      <c r="AA3555" s="98"/>
      <c r="AB3555" s="99"/>
    </row>
    <row r="3556" spans="25:28" ht="24" customHeight="1">
      <c r="Y3556" s="98"/>
      <c r="Z3556" s="98"/>
      <c r="AA3556" s="98"/>
      <c r="AB3556" s="99"/>
    </row>
    <row r="3557" spans="25:28" ht="24" customHeight="1">
      <c r="Y3557" s="98"/>
      <c r="Z3557" s="98"/>
      <c r="AA3557" s="98"/>
      <c r="AB3557" s="99"/>
    </row>
    <row r="3558" spans="25:28" ht="24" customHeight="1">
      <c r="Y3558" s="98"/>
      <c r="Z3558" s="98"/>
      <c r="AA3558" s="98"/>
      <c r="AB3558" s="99"/>
    </row>
    <row r="3559" spans="25:28" ht="24" customHeight="1">
      <c r="Y3559" s="98"/>
      <c r="Z3559" s="98"/>
      <c r="AA3559" s="98"/>
      <c r="AB3559" s="99"/>
    </row>
    <row r="3560" spans="25:28" ht="24" customHeight="1">
      <c r="Y3560" s="98"/>
      <c r="Z3560" s="98"/>
      <c r="AA3560" s="98"/>
      <c r="AB3560" s="99"/>
    </row>
    <row r="3561" spans="25:28" ht="24" customHeight="1">
      <c r="Y3561" s="98"/>
      <c r="Z3561" s="98"/>
      <c r="AA3561" s="98"/>
      <c r="AB3561" s="99"/>
    </row>
    <row r="3562" spans="25:28" ht="24" customHeight="1">
      <c r="Y3562" s="98"/>
      <c r="Z3562" s="98"/>
      <c r="AA3562" s="98"/>
      <c r="AB3562" s="99"/>
    </row>
    <row r="3563" spans="25:28" ht="24" customHeight="1">
      <c r="Y3563" s="98"/>
      <c r="Z3563" s="98"/>
      <c r="AA3563" s="98"/>
      <c r="AB3563" s="99"/>
    </row>
    <row r="3564" spans="25:28" ht="24" customHeight="1">
      <c r="Y3564" s="98"/>
      <c r="Z3564" s="98"/>
      <c r="AA3564" s="98"/>
      <c r="AB3564" s="99"/>
    </row>
    <row r="3565" spans="25:28" ht="24" customHeight="1">
      <c r="Y3565" s="98"/>
      <c r="Z3565" s="98"/>
      <c r="AA3565" s="98"/>
      <c r="AB3565" s="99"/>
    </row>
    <row r="3566" spans="25:28" ht="24" customHeight="1">
      <c r="Y3566" s="98"/>
      <c r="Z3566" s="98"/>
      <c r="AA3566" s="98"/>
      <c r="AB3566" s="99"/>
    </row>
    <row r="3567" spans="25:28" ht="24" customHeight="1">
      <c r="Y3567" s="98"/>
      <c r="Z3567" s="98"/>
      <c r="AA3567" s="98"/>
      <c r="AB3567" s="99"/>
    </row>
    <row r="3568" spans="25:28" ht="24" customHeight="1">
      <c r="Y3568" s="98"/>
      <c r="Z3568" s="98"/>
      <c r="AA3568" s="98"/>
      <c r="AB3568" s="99"/>
    </row>
    <row r="3569" spans="25:28" ht="24" customHeight="1">
      <c r="Y3569" s="98"/>
      <c r="Z3569" s="98"/>
      <c r="AA3569" s="98"/>
      <c r="AB3569" s="99"/>
    </row>
    <row r="3570" spans="25:28" ht="24" customHeight="1">
      <c r="Y3570" s="98"/>
      <c r="Z3570" s="98"/>
      <c r="AA3570" s="98"/>
      <c r="AB3570" s="99"/>
    </row>
    <row r="3571" spans="25:28" ht="24" customHeight="1">
      <c r="Y3571" s="98"/>
      <c r="Z3571" s="98"/>
      <c r="AA3571" s="98"/>
      <c r="AB3571" s="99"/>
    </row>
    <row r="3572" spans="25:28" ht="24" customHeight="1">
      <c r="Y3572" s="98"/>
      <c r="Z3572" s="98"/>
      <c r="AA3572" s="98"/>
      <c r="AB3572" s="99"/>
    </row>
    <row r="3573" spans="25:28" ht="24" customHeight="1">
      <c r="Y3573" s="98"/>
      <c r="Z3573" s="98"/>
      <c r="AA3573" s="98"/>
      <c r="AB3573" s="99"/>
    </row>
    <row r="3574" spans="25:28" ht="24" customHeight="1">
      <c r="Y3574" s="98"/>
      <c r="Z3574" s="98"/>
      <c r="AA3574" s="98"/>
      <c r="AB3574" s="99"/>
    </row>
    <row r="3575" spans="25:28" ht="24" customHeight="1">
      <c r="Y3575" s="98"/>
      <c r="Z3575" s="98"/>
      <c r="AA3575" s="98"/>
      <c r="AB3575" s="99"/>
    </row>
    <row r="3576" spans="25:28" ht="24" customHeight="1">
      <c r="Y3576" s="98"/>
      <c r="Z3576" s="98"/>
      <c r="AA3576" s="98"/>
      <c r="AB3576" s="99"/>
    </row>
    <row r="3577" spans="25:28" ht="24" customHeight="1">
      <c r="Y3577" s="98"/>
      <c r="Z3577" s="98"/>
      <c r="AA3577" s="98"/>
      <c r="AB3577" s="99"/>
    </row>
    <row r="3578" spans="25:28" ht="24" customHeight="1">
      <c r="Y3578" s="98"/>
      <c r="Z3578" s="98"/>
      <c r="AA3578" s="98"/>
      <c r="AB3578" s="99"/>
    </row>
    <row r="3579" spans="25:28" ht="24" customHeight="1">
      <c r="Y3579" s="98"/>
      <c r="Z3579" s="98"/>
      <c r="AA3579" s="98"/>
      <c r="AB3579" s="99"/>
    </row>
    <row r="3580" spans="25:28" ht="24" customHeight="1">
      <c r="Y3580" s="98"/>
      <c r="Z3580" s="98"/>
      <c r="AA3580" s="98"/>
      <c r="AB3580" s="99"/>
    </row>
    <row r="3581" spans="25:28" ht="24" customHeight="1">
      <c r="Y3581" s="98"/>
      <c r="Z3581" s="98"/>
      <c r="AA3581" s="98"/>
      <c r="AB3581" s="99"/>
    </row>
    <row r="3582" spans="25:28" ht="24" customHeight="1">
      <c r="Y3582" s="98"/>
      <c r="Z3582" s="98"/>
      <c r="AA3582" s="98"/>
      <c r="AB3582" s="99"/>
    </row>
    <row r="3583" spans="25:28" ht="24" customHeight="1">
      <c r="Y3583" s="98"/>
      <c r="Z3583" s="98"/>
      <c r="AA3583" s="98"/>
      <c r="AB3583" s="99"/>
    </row>
    <row r="3584" spans="25:28" ht="24" customHeight="1">
      <c r="Y3584" s="98"/>
      <c r="Z3584" s="98"/>
      <c r="AA3584" s="98"/>
      <c r="AB3584" s="99"/>
    </row>
    <row r="3585" spans="25:28" ht="24" customHeight="1">
      <c r="Y3585" s="98"/>
      <c r="Z3585" s="98"/>
      <c r="AA3585" s="98"/>
      <c r="AB3585" s="99"/>
    </row>
    <row r="3586" spans="25:28" ht="24" customHeight="1">
      <c r="Y3586" s="98"/>
      <c r="Z3586" s="98"/>
      <c r="AA3586" s="98"/>
      <c r="AB3586" s="99"/>
    </row>
    <row r="3587" spans="25:28" ht="24" customHeight="1">
      <c r="Y3587" s="98"/>
      <c r="Z3587" s="98"/>
      <c r="AA3587" s="98"/>
      <c r="AB3587" s="99"/>
    </row>
    <row r="3588" spans="25:28" ht="24" customHeight="1">
      <c r="Y3588" s="98"/>
      <c r="Z3588" s="98"/>
      <c r="AA3588" s="98"/>
      <c r="AB3588" s="99"/>
    </row>
    <row r="3589" spans="25:28" ht="24" customHeight="1">
      <c r="Y3589" s="98"/>
      <c r="Z3589" s="98"/>
      <c r="AA3589" s="98"/>
      <c r="AB3589" s="99"/>
    </row>
    <row r="3590" spans="25:28" ht="24" customHeight="1">
      <c r="Y3590" s="98"/>
      <c r="Z3590" s="98"/>
      <c r="AA3590" s="98"/>
      <c r="AB3590" s="99"/>
    </row>
    <row r="3591" spans="25:28" ht="24" customHeight="1">
      <c r="Y3591" s="98"/>
      <c r="Z3591" s="98"/>
      <c r="AA3591" s="98"/>
      <c r="AB3591" s="99"/>
    </row>
    <row r="3592" spans="25:28" ht="24" customHeight="1">
      <c r="Y3592" s="98"/>
      <c r="Z3592" s="98"/>
      <c r="AA3592" s="98"/>
      <c r="AB3592" s="99"/>
    </row>
    <row r="3593" spans="25:28" ht="24" customHeight="1">
      <c r="Y3593" s="98"/>
      <c r="Z3593" s="98"/>
      <c r="AA3593" s="98"/>
      <c r="AB3593" s="99"/>
    </row>
    <row r="3594" spans="25:28" ht="24" customHeight="1">
      <c r="Y3594" s="98"/>
      <c r="Z3594" s="98"/>
      <c r="AA3594" s="98"/>
      <c r="AB3594" s="99"/>
    </row>
    <row r="3595" spans="25:28" ht="24" customHeight="1">
      <c r="Y3595" s="98"/>
      <c r="Z3595" s="98"/>
      <c r="AA3595" s="98"/>
      <c r="AB3595" s="99"/>
    </row>
    <row r="3596" spans="25:28" ht="24" customHeight="1">
      <c r="Y3596" s="98"/>
      <c r="Z3596" s="98"/>
      <c r="AA3596" s="98"/>
      <c r="AB3596" s="99"/>
    </row>
    <row r="3597" spans="25:28" ht="24" customHeight="1">
      <c r="Y3597" s="98"/>
      <c r="Z3597" s="98"/>
      <c r="AA3597" s="98"/>
      <c r="AB3597" s="99"/>
    </row>
    <row r="3598" spans="25:28" ht="24" customHeight="1">
      <c r="Y3598" s="98"/>
      <c r="Z3598" s="98"/>
      <c r="AA3598" s="98"/>
      <c r="AB3598" s="99"/>
    </row>
    <row r="3599" spans="25:28" ht="24" customHeight="1">
      <c r="Y3599" s="98"/>
      <c r="Z3599" s="98"/>
      <c r="AA3599" s="98"/>
      <c r="AB3599" s="99"/>
    </row>
    <row r="3600" spans="25:28" ht="24" customHeight="1">
      <c r="Y3600" s="98"/>
      <c r="Z3600" s="98"/>
      <c r="AA3600" s="98"/>
      <c r="AB3600" s="99"/>
    </row>
    <row r="3601" spans="25:28" ht="24" customHeight="1">
      <c r="Y3601" s="98"/>
      <c r="Z3601" s="98"/>
      <c r="AA3601" s="98"/>
      <c r="AB3601" s="99"/>
    </row>
    <row r="3602" spans="25:28" ht="24" customHeight="1">
      <c r="Y3602" s="98"/>
      <c r="Z3602" s="98"/>
      <c r="AA3602" s="98"/>
      <c r="AB3602" s="99"/>
    </row>
    <row r="3603" spans="25:28" ht="24" customHeight="1">
      <c r="Y3603" s="98"/>
      <c r="Z3603" s="98"/>
      <c r="AA3603" s="98"/>
      <c r="AB3603" s="99"/>
    </row>
    <row r="3604" spans="25:28" ht="24" customHeight="1">
      <c r="Y3604" s="98"/>
      <c r="Z3604" s="98"/>
      <c r="AA3604" s="98"/>
      <c r="AB3604" s="99"/>
    </row>
    <row r="3605" spans="25:28" ht="24" customHeight="1">
      <c r="Y3605" s="98"/>
      <c r="Z3605" s="98"/>
      <c r="AA3605" s="98"/>
      <c r="AB3605" s="99"/>
    </row>
    <row r="3606" spans="25:28" ht="24" customHeight="1">
      <c r="Y3606" s="98"/>
      <c r="Z3606" s="98"/>
      <c r="AA3606" s="98"/>
      <c r="AB3606" s="99"/>
    </row>
    <row r="3607" spans="25:28" ht="24" customHeight="1">
      <c r="Y3607" s="98"/>
      <c r="Z3607" s="98"/>
      <c r="AA3607" s="98"/>
      <c r="AB3607" s="99"/>
    </row>
    <row r="3608" spans="25:28" ht="24" customHeight="1">
      <c r="Y3608" s="98"/>
      <c r="Z3608" s="98"/>
      <c r="AA3608" s="98"/>
      <c r="AB3608" s="99"/>
    </row>
    <row r="3609" spans="25:28" ht="24" customHeight="1">
      <c r="Y3609" s="98"/>
      <c r="Z3609" s="98"/>
      <c r="AA3609" s="98"/>
      <c r="AB3609" s="99"/>
    </row>
    <row r="3610" spans="25:28" ht="24" customHeight="1">
      <c r="Y3610" s="98"/>
      <c r="Z3610" s="98"/>
      <c r="AA3610" s="98"/>
      <c r="AB3610" s="99"/>
    </row>
    <row r="3611" spans="25:28" ht="24" customHeight="1">
      <c r="Y3611" s="98"/>
      <c r="Z3611" s="98"/>
      <c r="AA3611" s="98"/>
      <c r="AB3611" s="99"/>
    </row>
    <row r="3612" spans="25:28" ht="24" customHeight="1">
      <c r="Y3612" s="98"/>
      <c r="Z3612" s="98"/>
      <c r="AA3612" s="98"/>
      <c r="AB3612" s="99"/>
    </row>
    <row r="3613" spans="25:28" ht="24" customHeight="1">
      <c r="Y3613" s="98"/>
      <c r="Z3613" s="98"/>
      <c r="AA3613" s="98"/>
      <c r="AB3613" s="99"/>
    </row>
    <row r="3614" spans="25:28" ht="24" customHeight="1">
      <c r="Y3614" s="98"/>
      <c r="Z3614" s="98"/>
      <c r="AA3614" s="98"/>
      <c r="AB3614" s="99"/>
    </row>
    <row r="3615" spans="25:28" ht="24" customHeight="1">
      <c r="Y3615" s="98"/>
      <c r="Z3615" s="98"/>
      <c r="AA3615" s="98"/>
      <c r="AB3615" s="99"/>
    </row>
    <row r="3616" spans="25:28" ht="24" customHeight="1">
      <c r="Y3616" s="98"/>
      <c r="Z3616" s="98"/>
      <c r="AA3616" s="98"/>
      <c r="AB3616" s="99"/>
    </row>
    <row r="3617" spans="25:28" ht="24" customHeight="1">
      <c r="Y3617" s="98"/>
      <c r="Z3617" s="98"/>
      <c r="AA3617" s="98"/>
      <c r="AB3617" s="99"/>
    </row>
    <row r="3618" spans="25:28" ht="24" customHeight="1">
      <c r="Y3618" s="98"/>
      <c r="Z3618" s="98"/>
      <c r="AA3618" s="98"/>
      <c r="AB3618" s="99"/>
    </row>
    <row r="3619" spans="25:28" ht="24" customHeight="1">
      <c r="Y3619" s="98"/>
      <c r="Z3619" s="98"/>
      <c r="AA3619" s="98"/>
      <c r="AB3619" s="99"/>
    </row>
    <row r="3620" spans="25:28" ht="24" customHeight="1">
      <c r="Y3620" s="98"/>
      <c r="Z3620" s="98"/>
      <c r="AA3620" s="98"/>
      <c r="AB3620" s="99"/>
    </row>
    <row r="3621" spans="25:28" ht="24" customHeight="1">
      <c r="Y3621" s="98"/>
      <c r="Z3621" s="98"/>
      <c r="AA3621" s="98"/>
      <c r="AB3621" s="99"/>
    </row>
    <row r="3622" spans="25:28" ht="24" customHeight="1">
      <c r="Y3622" s="98"/>
      <c r="Z3622" s="98"/>
      <c r="AA3622" s="98"/>
      <c r="AB3622" s="99"/>
    </row>
    <row r="3623" spans="25:28" ht="24" customHeight="1">
      <c r="Y3623" s="98"/>
      <c r="Z3623" s="98"/>
      <c r="AA3623" s="98"/>
      <c r="AB3623" s="99"/>
    </row>
    <row r="3624" spans="25:28" ht="24" customHeight="1">
      <c r="Y3624" s="98"/>
      <c r="Z3624" s="98"/>
      <c r="AA3624" s="98"/>
      <c r="AB3624" s="99"/>
    </row>
    <row r="3625" spans="25:28" ht="24" customHeight="1">
      <c r="Y3625" s="98"/>
      <c r="Z3625" s="98"/>
      <c r="AA3625" s="98"/>
      <c r="AB3625" s="99"/>
    </row>
    <row r="3626" spans="25:28" ht="24" customHeight="1">
      <c r="Y3626" s="98"/>
      <c r="Z3626" s="98"/>
      <c r="AA3626" s="98"/>
      <c r="AB3626" s="99"/>
    </row>
    <row r="3627" spans="25:28" ht="24" customHeight="1">
      <c r="Y3627" s="98"/>
      <c r="Z3627" s="98"/>
      <c r="AA3627" s="98"/>
      <c r="AB3627" s="99"/>
    </row>
    <row r="3628" spans="25:28" ht="24" customHeight="1">
      <c r="Y3628" s="98"/>
      <c r="Z3628" s="98"/>
      <c r="AA3628" s="98"/>
      <c r="AB3628" s="99"/>
    </row>
    <row r="3629" spans="25:28" ht="24" customHeight="1">
      <c r="Y3629" s="98"/>
      <c r="Z3629" s="98"/>
      <c r="AA3629" s="98"/>
      <c r="AB3629" s="99"/>
    </row>
    <row r="3630" spans="25:28" ht="24" customHeight="1">
      <c r="Y3630" s="98"/>
      <c r="Z3630" s="98"/>
      <c r="AA3630" s="98"/>
      <c r="AB3630" s="99"/>
    </row>
    <row r="3631" spans="25:28" ht="24" customHeight="1">
      <c r="Y3631" s="98"/>
      <c r="Z3631" s="98"/>
      <c r="AA3631" s="98"/>
      <c r="AB3631" s="99"/>
    </row>
    <row r="3632" spans="25:28" ht="24" customHeight="1">
      <c r="Y3632" s="98"/>
      <c r="Z3632" s="98"/>
      <c r="AA3632" s="98"/>
      <c r="AB3632" s="99"/>
    </row>
    <row r="3633" spans="25:28" ht="24" customHeight="1">
      <c r="Y3633" s="98"/>
      <c r="Z3633" s="98"/>
      <c r="AA3633" s="98"/>
      <c r="AB3633" s="99"/>
    </row>
    <row r="3634" spans="25:28" ht="24" customHeight="1">
      <c r="Y3634" s="98"/>
      <c r="Z3634" s="98"/>
      <c r="AA3634" s="98"/>
      <c r="AB3634" s="99"/>
    </row>
    <row r="3635" spans="25:28" ht="24" customHeight="1">
      <c r="Y3635" s="98"/>
      <c r="Z3635" s="98"/>
      <c r="AA3635" s="98"/>
      <c r="AB3635" s="99"/>
    </row>
    <row r="3636" spans="25:28" ht="24" customHeight="1">
      <c r="Y3636" s="98"/>
      <c r="Z3636" s="98"/>
      <c r="AA3636" s="98"/>
      <c r="AB3636" s="99"/>
    </row>
    <row r="3637" spans="25:28" ht="24" customHeight="1">
      <c r="Y3637" s="98"/>
      <c r="Z3637" s="98"/>
      <c r="AA3637" s="98"/>
      <c r="AB3637" s="99"/>
    </row>
    <row r="3638" spans="25:28" ht="24" customHeight="1">
      <c r="Y3638" s="98"/>
      <c r="Z3638" s="98"/>
      <c r="AA3638" s="98"/>
      <c r="AB3638" s="99"/>
    </row>
    <row r="3639" spans="25:28" ht="24" customHeight="1">
      <c r="Y3639" s="98"/>
      <c r="Z3639" s="98"/>
      <c r="AA3639" s="98"/>
      <c r="AB3639" s="99"/>
    </row>
    <row r="3640" spans="25:28" ht="24" customHeight="1">
      <c r="Y3640" s="98"/>
      <c r="Z3640" s="98"/>
      <c r="AA3640" s="98"/>
      <c r="AB3640" s="99"/>
    </row>
    <row r="3641" spans="25:28" ht="24" customHeight="1">
      <c r="Y3641" s="98"/>
      <c r="Z3641" s="98"/>
      <c r="AA3641" s="98"/>
      <c r="AB3641" s="99"/>
    </row>
    <row r="3642" spans="25:28" ht="24" customHeight="1">
      <c r="Y3642" s="98"/>
      <c r="Z3642" s="98"/>
      <c r="AA3642" s="98"/>
      <c r="AB3642" s="99"/>
    </row>
    <row r="3643" spans="25:28" ht="24" customHeight="1">
      <c r="Y3643" s="98"/>
      <c r="Z3643" s="98"/>
      <c r="AA3643" s="98"/>
      <c r="AB3643" s="99"/>
    </row>
    <row r="3644" spans="25:28" ht="24" customHeight="1">
      <c r="Y3644" s="98"/>
      <c r="Z3644" s="98"/>
      <c r="AA3644" s="98"/>
      <c r="AB3644" s="99"/>
    </row>
    <row r="3645" spans="25:28" ht="24" customHeight="1">
      <c r="Y3645" s="98"/>
      <c r="Z3645" s="98"/>
      <c r="AA3645" s="98"/>
      <c r="AB3645" s="99"/>
    </row>
    <row r="3646" spans="25:28" ht="24" customHeight="1">
      <c r="Y3646" s="98"/>
      <c r="Z3646" s="98"/>
      <c r="AA3646" s="98"/>
      <c r="AB3646" s="99"/>
    </row>
    <row r="3647" spans="25:28" ht="24" customHeight="1">
      <c r="Y3647" s="98"/>
      <c r="Z3647" s="98"/>
      <c r="AA3647" s="98"/>
      <c r="AB3647" s="99"/>
    </row>
    <row r="3648" spans="25:28" ht="24" customHeight="1">
      <c r="Y3648" s="98"/>
      <c r="Z3648" s="98"/>
      <c r="AA3648" s="98"/>
      <c r="AB3648" s="99"/>
    </row>
    <row r="3649" spans="25:28" ht="24" customHeight="1">
      <c r="Y3649" s="98"/>
      <c r="Z3649" s="98"/>
      <c r="AA3649" s="98"/>
      <c r="AB3649" s="99"/>
    </row>
    <row r="3650" spans="25:28" ht="24" customHeight="1">
      <c r="Y3650" s="98"/>
      <c r="Z3650" s="98"/>
      <c r="AA3650" s="98"/>
      <c r="AB3650" s="99"/>
    </row>
    <row r="3651" spans="25:28" ht="24" customHeight="1">
      <c r="Y3651" s="98"/>
      <c r="Z3651" s="98"/>
      <c r="AA3651" s="98"/>
      <c r="AB3651" s="99"/>
    </row>
    <row r="3652" spans="25:28" ht="24" customHeight="1">
      <c r="Y3652" s="98"/>
      <c r="Z3652" s="98"/>
      <c r="AA3652" s="98"/>
      <c r="AB3652" s="99"/>
    </row>
    <row r="3653" spans="25:28" ht="24" customHeight="1">
      <c r="Y3653" s="98"/>
      <c r="Z3653" s="98"/>
      <c r="AA3653" s="98"/>
      <c r="AB3653" s="99"/>
    </row>
    <row r="3654" spans="25:28" ht="24" customHeight="1">
      <c r="Y3654" s="98"/>
      <c r="Z3654" s="98"/>
      <c r="AA3654" s="98"/>
      <c r="AB3654" s="99"/>
    </row>
    <row r="3655" spans="25:28" ht="24" customHeight="1">
      <c r="Y3655" s="98"/>
      <c r="Z3655" s="98"/>
      <c r="AA3655" s="98"/>
      <c r="AB3655" s="99"/>
    </row>
    <row r="3656" spans="25:28" ht="24" customHeight="1">
      <c r="Y3656" s="98"/>
      <c r="Z3656" s="98"/>
      <c r="AA3656" s="98"/>
      <c r="AB3656" s="99"/>
    </row>
    <row r="3657" spans="25:28" ht="24" customHeight="1">
      <c r="Y3657" s="98"/>
      <c r="Z3657" s="98"/>
      <c r="AA3657" s="98"/>
      <c r="AB3657" s="99"/>
    </row>
    <row r="3658" spans="25:28" ht="24" customHeight="1">
      <c r="Y3658" s="98"/>
      <c r="Z3658" s="98"/>
      <c r="AA3658" s="98"/>
      <c r="AB3658" s="99"/>
    </row>
    <row r="3659" spans="25:28" ht="24" customHeight="1">
      <c r="Y3659" s="98"/>
      <c r="Z3659" s="98"/>
      <c r="AA3659" s="98"/>
      <c r="AB3659" s="99"/>
    </row>
    <row r="3660" spans="25:28" ht="24" customHeight="1">
      <c r="Y3660" s="98"/>
      <c r="Z3660" s="98"/>
      <c r="AA3660" s="98"/>
      <c r="AB3660" s="99"/>
    </row>
    <row r="3661" spans="25:28" ht="24" customHeight="1">
      <c r="Y3661" s="98"/>
      <c r="Z3661" s="98"/>
      <c r="AA3661" s="98"/>
      <c r="AB3661" s="99"/>
    </row>
    <row r="3662" spans="25:28" ht="24" customHeight="1">
      <c r="Y3662" s="98"/>
      <c r="Z3662" s="98"/>
      <c r="AA3662" s="98"/>
      <c r="AB3662" s="99"/>
    </row>
    <row r="3663" spans="25:28" ht="24" customHeight="1">
      <c r="Y3663" s="98"/>
      <c r="Z3663" s="98"/>
      <c r="AA3663" s="98"/>
      <c r="AB3663" s="99"/>
    </row>
    <row r="3664" spans="25:28" ht="24" customHeight="1">
      <c r="Y3664" s="98"/>
      <c r="Z3664" s="98"/>
      <c r="AA3664" s="98"/>
      <c r="AB3664" s="99"/>
    </row>
    <row r="3665" spans="25:28" ht="24" customHeight="1">
      <c r="Y3665" s="98"/>
      <c r="Z3665" s="98"/>
      <c r="AA3665" s="98"/>
      <c r="AB3665" s="99"/>
    </row>
    <row r="3666" spans="25:28" ht="24" customHeight="1">
      <c r="Y3666" s="98"/>
      <c r="Z3666" s="98"/>
      <c r="AA3666" s="98"/>
      <c r="AB3666" s="99"/>
    </row>
    <row r="3667" spans="25:28" ht="24" customHeight="1">
      <c r="Y3667" s="98"/>
      <c r="Z3667" s="98"/>
      <c r="AA3667" s="98"/>
      <c r="AB3667" s="99"/>
    </row>
    <row r="3668" spans="25:28" ht="24" customHeight="1">
      <c r="Y3668" s="98"/>
      <c r="Z3668" s="98"/>
      <c r="AA3668" s="98"/>
      <c r="AB3668" s="99"/>
    </row>
    <row r="3669" spans="25:28" ht="24" customHeight="1">
      <c r="Y3669" s="98"/>
      <c r="Z3669" s="98"/>
      <c r="AA3669" s="98"/>
      <c r="AB3669" s="99"/>
    </row>
    <row r="3670" spans="25:28" ht="24" customHeight="1">
      <c r="Y3670" s="98"/>
      <c r="Z3670" s="98"/>
      <c r="AA3670" s="98"/>
      <c r="AB3670" s="99"/>
    </row>
    <row r="3671" spans="25:28" ht="24" customHeight="1">
      <c r="Y3671" s="98"/>
      <c r="Z3671" s="98"/>
      <c r="AA3671" s="98"/>
      <c r="AB3671" s="99"/>
    </row>
    <row r="3672" spans="25:28" ht="24" customHeight="1">
      <c r="Y3672" s="98"/>
      <c r="Z3672" s="98"/>
      <c r="AA3672" s="98"/>
      <c r="AB3672" s="99"/>
    </row>
    <row r="3673" spans="25:28" ht="24" customHeight="1">
      <c r="Y3673" s="98"/>
      <c r="Z3673" s="98"/>
      <c r="AA3673" s="98"/>
      <c r="AB3673" s="99"/>
    </row>
    <row r="3674" spans="25:28" ht="24" customHeight="1">
      <c r="Y3674" s="98"/>
      <c r="Z3674" s="98"/>
      <c r="AA3674" s="98"/>
      <c r="AB3674" s="99"/>
    </row>
    <row r="3675" spans="25:28" ht="24" customHeight="1">
      <c r="Y3675" s="98"/>
      <c r="Z3675" s="98"/>
      <c r="AA3675" s="98"/>
      <c r="AB3675" s="99"/>
    </row>
    <row r="3676" spans="25:28" ht="24" customHeight="1">
      <c r="Y3676" s="98"/>
      <c r="Z3676" s="98"/>
      <c r="AA3676" s="98"/>
      <c r="AB3676" s="99"/>
    </row>
    <row r="3677" spans="25:28" ht="24" customHeight="1">
      <c r="Y3677" s="98"/>
      <c r="Z3677" s="98"/>
      <c r="AA3677" s="98"/>
      <c r="AB3677" s="99"/>
    </row>
    <row r="3678" spans="25:28" ht="24" customHeight="1">
      <c r="Y3678" s="98"/>
      <c r="Z3678" s="98"/>
      <c r="AA3678" s="98"/>
      <c r="AB3678" s="99"/>
    </row>
    <row r="3679" spans="25:28" ht="24" customHeight="1">
      <c r="Y3679" s="98"/>
      <c r="Z3679" s="98"/>
      <c r="AA3679" s="98"/>
      <c r="AB3679" s="99"/>
    </row>
    <row r="3680" spans="25:28" ht="24" customHeight="1">
      <c r="Y3680" s="98"/>
      <c r="Z3680" s="98"/>
      <c r="AA3680" s="98"/>
      <c r="AB3680" s="99"/>
    </row>
    <row r="3681" spans="25:28" ht="24" customHeight="1">
      <c r="Y3681" s="98"/>
      <c r="Z3681" s="98"/>
      <c r="AA3681" s="98"/>
      <c r="AB3681" s="99"/>
    </row>
    <row r="3682" spans="25:28" ht="24" customHeight="1">
      <c r="Y3682" s="98"/>
      <c r="Z3682" s="98"/>
      <c r="AA3682" s="98"/>
      <c r="AB3682" s="99"/>
    </row>
    <row r="3683" spans="25:28" ht="24" customHeight="1">
      <c r="Y3683" s="98"/>
      <c r="Z3683" s="98"/>
      <c r="AA3683" s="98"/>
      <c r="AB3683" s="99"/>
    </row>
    <row r="3684" spans="25:28" ht="24" customHeight="1">
      <c r="Y3684" s="98"/>
      <c r="Z3684" s="98"/>
      <c r="AA3684" s="98"/>
      <c r="AB3684" s="99"/>
    </row>
  </sheetData>
  <mergeCells count="148">
    <mergeCell ref="T139:T142"/>
    <mergeCell ref="U139:U142"/>
    <mergeCell ref="V139:V142"/>
    <mergeCell ref="W139:W142"/>
    <mergeCell ref="X139:X142"/>
    <mergeCell ref="O139:O142"/>
    <mergeCell ref="P139:P142"/>
    <mergeCell ref="Q139:Q142"/>
    <mergeCell ref="R139:R142"/>
    <mergeCell ref="S139:S142"/>
    <mergeCell ref="J139:J142"/>
    <mergeCell ref="K139:K142"/>
    <mergeCell ref="L139:L142"/>
    <mergeCell ref="M139:M142"/>
    <mergeCell ref="N139:N142"/>
    <mergeCell ref="E139:E142"/>
    <mergeCell ref="F139:F142"/>
    <mergeCell ref="G139:G142"/>
    <mergeCell ref="H139:H142"/>
    <mergeCell ref="I139:I142"/>
    <mergeCell ref="T111:T114"/>
    <mergeCell ref="U111:U114"/>
    <mergeCell ref="V111:V114"/>
    <mergeCell ref="W111:W114"/>
    <mergeCell ref="X111:X114"/>
    <mergeCell ref="O111:O114"/>
    <mergeCell ref="P111:P114"/>
    <mergeCell ref="Q111:Q114"/>
    <mergeCell ref="R111:R114"/>
    <mergeCell ref="S111:S114"/>
    <mergeCell ref="J111:J114"/>
    <mergeCell ref="K111:K114"/>
    <mergeCell ref="L111:L114"/>
    <mergeCell ref="M111:M114"/>
    <mergeCell ref="N111:N114"/>
    <mergeCell ref="E111:E114"/>
    <mergeCell ref="F111:F114"/>
    <mergeCell ref="G111:G114"/>
    <mergeCell ref="H111:H114"/>
    <mergeCell ref="I111:I114"/>
    <mergeCell ref="F86:F89"/>
    <mergeCell ref="G86:G89"/>
    <mergeCell ref="H86:H89"/>
    <mergeCell ref="I86:I89"/>
    <mergeCell ref="T86:T89"/>
    <mergeCell ref="U86:U89"/>
    <mergeCell ref="V86:V89"/>
    <mergeCell ref="W86:W89"/>
    <mergeCell ref="X86:X89"/>
    <mergeCell ref="O86:O89"/>
    <mergeCell ref="P86:P89"/>
    <mergeCell ref="Q86:Q89"/>
    <mergeCell ref="R86:R89"/>
    <mergeCell ref="S86:S89"/>
    <mergeCell ref="W33:W36"/>
    <mergeCell ref="X33:X36"/>
    <mergeCell ref="O33:O36"/>
    <mergeCell ref="P33:P36"/>
    <mergeCell ref="Q33:Q36"/>
    <mergeCell ref="R33:R36"/>
    <mergeCell ref="S33:S36"/>
    <mergeCell ref="J58:J61"/>
    <mergeCell ref="K58:K61"/>
    <mergeCell ref="L58:L61"/>
    <mergeCell ref="M58:M61"/>
    <mergeCell ref="N58:N61"/>
    <mergeCell ref="T58:T61"/>
    <mergeCell ref="U58:U61"/>
    <mergeCell ref="V58:V61"/>
    <mergeCell ref="W58:W61"/>
    <mergeCell ref="X58:X61"/>
    <mergeCell ref="O58:O61"/>
    <mergeCell ref="P58:P61"/>
    <mergeCell ref="Q58:Q61"/>
    <mergeCell ref="R58:R61"/>
    <mergeCell ref="S58:S61"/>
    <mergeCell ref="P5:P6"/>
    <mergeCell ref="Q5:Q6"/>
    <mergeCell ref="R5:R6"/>
    <mergeCell ref="A3:C7"/>
    <mergeCell ref="AB3:AB7"/>
    <mergeCell ref="E3:AA3"/>
    <mergeCell ref="A8:C8"/>
    <mergeCell ref="E32:AA32"/>
    <mergeCell ref="AB32:AB36"/>
    <mergeCell ref="B11:C11"/>
    <mergeCell ref="A32:C36"/>
    <mergeCell ref="J33:J36"/>
    <mergeCell ref="K33:K36"/>
    <mergeCell ref="L33:L36"/>
    <mergeCell ref="M33:M36"/>
    <mergeCell ref="N33:N36"/>
    <mergeCell ref="E33:E36"/>
    <mergeCell ref="F33:F36"/>
    <mergeCell ref="G33:G36"/>
    <mergeCell ref="H33:H36"/>
    <mergeCell ref="I33:I36"/>
    <mergeCell ref="T33:T36"/>
    <mergeCell ref="U33:U36"/>
    <mergeCell ref="V33:V36"/>
    <mergeCell ref="B19:C19"/>
    <mergeCell ref="B24:C24"/>
    <mergeCell ref="S5:S6"/>
    <mergeCell ref="T5:T6"/>
    <mergeCell ref="U5:U6"/>
    <mergeCell ref="V5:V6"/>
    <mergeCell ref="W5:W6"/>
    <mergeCell ref="X5:X6"/>
    <mergeCell ref="A110:C114"/>
    <mergeCell ref="E110:AA110"/>
    <mergeCell ref="A62:C62"/>
    <mergeCell ref="A57:C61"/>
    <mergeCell ref="E57:AA57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AB57:AB61"/>
    <mergeCell ref="A157:J157"/>
    <mergeCell ref="Q156:AB156"/>
    <mergeCell ref="Q157:AB157"/>
    <mergeCell ref="E85:AA85"/>
    <mergeCell ref="AB85:AB89"/>
    <mergeCell ref="A138:C142"/>
    <mergeCell ref="E138:AA138"/>
    <mergeCell ref="AB138:AB142"/>
    <mergeCell ref="B118:C118"/>
    <mergeCell ref="A85:C89"/>
    <mergeCell ref="AB110:AB114"/>
    <mergeCell ref="A115:C115"/>
    <mergeCell ref="E58:E61"/>
    <mergeCell ref="F58:F61"/>
    <mergeCell ref="G58:G61"/>
    <mergeCell ref="H58:H61"/>
    <mergeCell ref="I58:I61"/>
    <mergeCell ref="J86:J89"/>
    <mergeCell ref="K86:K89"/>
    <mergeCell ref="L86:L89"/>
    <mergeCell ref="M86:M89"/>
    <mergeCell ref="N86:N89"/>
    <mergeCell ref="E86:E89"/>
  </mergeCells>
  <phoneticPr fontId="3" type="noConversion"/>
  <printOptions horizontalCentered="1"/>
  <pageMargins left="0.33" right="0.11811023622047245" top="0.78740157480314965" bottom="0.59055118110236227" header="0.51181102362204722" footer="0.51181102362204722"/>
  <pageSetup paperSize="9" scale="9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Q50"/>
  <sheetViews>
    <sheetView showGridLines="0" topLeftCell="A40" workbookViewId="0">
      <selection activeCell="B50" sqref="B50"/>
    </sheetView>
  </sheetViews>
  <sheetFormatPr defaultRowHeight="21"/>
  <cols>
    <col min="1" max="1" width="1.85546875" style="71" customWidth="1"/>
    <col min="2" max="2" width="5.5703125" style="71" customWidth="1"/>
    <col min="3" max="3" width="3.5703125" style="71" customWidth="1"/>
    <col min="4" max="4" width="16.85546875" style="71" customWidth="1"/>
    <col min="5" max="7" width="7.7109375" style="71" customWidth="1"/>
    <col min="8" max="14" width="7.42578125" style="71" customWidth="1"/>
    <col min="15" max="15" width="7.28515625" style="71" customWidth="1"/>
    <col min="16" max="16" width="7.42578125" style="71" customWidth="1"/>
    <col min="17" max="17" width="32.85546875" style="71" customWidth="1"/>
    <col min="18" max="16384" width="9.140625" style="71"/>
  </cols>
  <sheetData>
    <row r="1" spans="1:17" s="165" customFormat="1">
      <c r="A1" s="165" t="s">
        <v>0</v>
      </c>
      <c r="C1" s="166">
        <v>1.4</v>
      </c>
      <c r="D1" s="165" t="s">
        <v>454</v>
      </c>
    </row>
    <row r="2" spans="1:17" s="165" customFormat="1">
      <c r="A2" s="165" t="s">
        <v>1</v>
      </c>
      <c r="C2" s="166">
        <v>1.4</v>
      </c>
      <c r="D2" s="165" t="s">
        <v>453</v>
      </c>
    </row>
    <row r="3" spans="1:17" ht="6" customHeight="1">
      <c r="A3" s="167"/>
      <c r="B3" s="167"/>
      <c r="C3" s="167"/>
      <c r="D3" s="167"/>
      <c r="E3" s="167"/>
      <c r="F3" s="167"/>
      <c r="G3" s="167"/>
      <c r="H3" s="167"/>
      <c r="I3" s="167"/>
      <c r="J3" s="167"/>
      <c r="K3" s="167"/>
      <c r="P3" s="167"/>
      <c r="Q3" s="167"/>
    </row>
    <row r="4" spans="1:17" s="165" customFormat="1" ht="18" customHeight="1">
      <c r="A4" s="387" t="s">
        <v>46</v>
      </c>
      <c r="B4" s="387"/>
      <c r="C4" s="387"/>
      <c r="D4" s="387"/>
      <c r="E4" s="356" t="s">
        <v>8</v>
      </c>
      <c r="F4" s="357"/>
      <c r="G4" s="358"/>
      <c r="H4" s="356" t="s">
        <v>14</v>
      </c>
      <c r="I4" s="357"/>
      <c r="J4" s="358"/>
      <c r="K4" s="357" t="s">
        <v>52</v>
      </c>
      <c r="L4" s="357"/>
      <c r="M4" s="357"/>
      <c r="N4" s="356" t="s">
        <v>53</v>
      </c>
      <c r="O4" s="357"/>
      <c r="P4" s="358"/>
      <c r="Q4" s="393" t="s">
        <v>48</v>
      </c>
    </row>
    <row r="5" spans="1:17" s="165" customFormat="1" ht="15.75" customHeight="1">
      <c r="A5" s="389"/>
      <c r="B5" s="389"/>
      <c r="C5" s="389"/>
      <c r="D5" s="389"/>
      <c r="E5" s="359" t="s">
        <v>41</v>
      </c>
      <c r="F5" s="360"/>
      <c r="G5" s="361"/>
      <c r="H5" s="359" t="s">
        <v>42</v>
      </c>
      <c r="I5" s="360"/>
      <c r="J5" s="361"/>
      <c r="K5" s="359" t="s">
        <v>62</v>
      </c>
      <c r="L5" s="360"/>
      <c r="M5" s="361"/>
      <c r="N5" s="359" t="s">
        <v>63</v>
      </c>
      <c r="O5" s="360"/>
      <c r="P5" s="361"/>
      <c r="Q5" s="394"/>
    </row>
    <row r="6" spans="1:17" s="165" customFormat="1" ht="18" customHeight="1">
      <c r="A6" s="389"/>
      <c r="B6" s="389"/>
      <c r="C6" s="389"/>
      <c r="D6" s="389"/>
      <c r="E6" s="174" t="s">
        <v>5</v>
      </c>
      <c r="F6" s="175" t="s">
        <v>6</v>
      </c>
      <c r="G6" s="176" t="s">
        <v>7</v>
      </c>
      <c r="H6" s="174" t="s">
        <v>5</v>
      </c>
      <c r="I6" s="175" t="s">
        <v>6</v>
      </c>
      <c r="J6" s="176" t="s">
        <v>7</v>
      </c>
      <c r="K6" s="177" t="s">
        <v>5</v>
      </c>
      <c r="L6" s="175" t="s">
        <v>6</v>
      </c>
      <c r="M6" s="177" t="s">
        <v>7</v>
      </c>
      <c r="N6" s="174" t="s">
        <v>5</v>
      </c>
      <c r="O6" s="175" t="s">
        <v>6</v>
      </c>
      <c r="P6" s="176" t="s">
        <v>7</v>
      </c>
      <c r="Q6" s="394"/>
    </row>
    <row r="7" spans="1:17" s="165" customFormat="1" ht="18" customHeight="1">
      <c r="A7" s="391"/>
      <c r="B7" s="391"/>
      <c r="C7" s="391"/>
      <c r="D7" s="391"/>
      <c r="E7" s="171" t="s">
        <v>11</v>
      </c>
      <c r="F7" s="178" t="s">
        <v>12</v>
      </c>
      <c r="G7" s="168" t="s">
        <v>13</v>
      </c>
      <c r="H7" s="171" t="s">
        <v>11</v>
      </c>
      <c r="I7" s="178" t="s">
        <v>12</v>
      </c>
      <c r="J7" s="168" t="s">
        <v>13</v>
      </c>
      <c r="K7" s="172" t="s">
        <v>11</v>
      </c>
      <c r="L7" s="178" t="s">
        <v>12</v>
      </c>
      <c r="M7" s="172" t="s">
        <v>13</v>
      </c>
      <c r="N7" s="171" t="s">
        <v>11</v>
      </c>
      <c r="O7" s="178" t="s">
        <v>12</v>
      </c>
      <c r="P7" s="168" t="s">
        <v>13</v>
      </c>
      <c r="Q7" s="395"/>
    </row>
    <row r="8" spans="1:17" s="165" customFormat="1" ht="18" customHeight="1">
      <c r="A8" s="354" t="s">
        <v>5</v>
      </c>
      <c r="B8" s="354"/>
      <c r="C8" s="354"/>
      <c r="D8" s="396"/>
      <c r="E8" s="204">
        <v>18567</v>
      </c>
      <c r="F8" s="204">
        <v>9649</v>
      </c>
      <c r="G8" s="204">
        <v>8918</v>
      </c>
      <c r="H8" s="204">
        <v>5729</v>
      </c>
      <c r="I8" s="204">
        <v>3300</v>
      </c>
      <c r="J8" s="204">
        <v>2429</v>
      </c>
      <c r="K8" s="204">
        <v>103717</v>
      </c>
      <c r="L8" s="204">
        <v>52385</v>
      </c>
      <c r="M8" s="204">
        <v>51332</v>
      </c>
      <c r="N8" s="204">
        <v>82975</v>
      </c>
      <c r="O8" s="204">
        <v>41539</v>
      </c>
      <c r="P8" s="204">
        <v>41436</v>
      </c>
      <c r="Q8" s="244" t="s">
        <v>11</v>
      </c>
    </row>
    <row r="9" spans="1:17">
      <c r="A9" s="179"/>
      <c r="B9" s="179" t="s">
        <v>9</v>
      </c>
      <c r="C9" s="179"/>
      <c r="D9" s="180"/>
      <c r="E9" s="211">
        <v>12525</v>
      </c>
      <c r="F9" s="211">
        <v>6509</v>
      </c>
      <c r="G9" s="211">
        <v>6016</v>
      </c>
      <c r="H9" s="211">
        <v>3270</v>
      </c>
      <c r="I9" s="211">
        <v>1908</v>
      </c>
      <c r="J9" s="211">
        <v>1362</v>
      </c>
      <c r="K9" s="211">
        <v>52079</v>
      </c>
      <c r="L9" s="211">
        <v>26063</v>
      </c>
      <c r="M9" s="211">
        <v>26016</v>
      </c>
      <c r="N9" s="211">
        <v>50811</v>
      </c>
      <c r="O9" s="211">
        <v>25218</v>
      </c>
      <c r="P9" s="211">
        <v>25593</v>
      </c>
      <c r="Q9" s="246" t="s">
        <v>39</v>
      </c>
    </row>
    <row r="10" spans="1:17">
      <c r="A10" s="179"/>
      <c r="B10" s="179" t="s">
        <v>10</v>
      </c>
      <c r="C10" s="179"/>
      <c r="D10" s="180"/>
      <c r="E10" s="211">
        <v>6042</v>
      </c>
      <c r="F10" s="211">
        <v>3140</v>
      </c>
      <c r="G10" s="211">
        <v>2902</v>
      </c>
      <c r="H10" s="211">
        <v>2459</v>
      </c>
      <c r="I10" s="211">
        <v>1392</v>
      </c>
      <c r="J10" s="211">
        <v>1067</v>
      </c>
      <c r="K10" s="211">
        <v>51638</v>
      </c>
      <c r="L10" s="211">
        <v>26322</v>
      </c>
      <c r="M10" s="211">
        <v>25316</v>
      </c>
      <c r="N10" s="211">
        <v>32164</v>
      </c>
      <c r="O10" s="211">
        <v>16321</v>
      </c>
      <c r="P10" s="211">
        <v>15843</v>
      </c>
      <c r="Q10" s="246" t="s">
        <v>40</v>
      </c>
    </row>
    <row r="11" spans="1:17" s="165" customFormat="1">
      <c r="A11" s="181" t="s">
        <v>299</v>
      </c>
      <c r="B11" s="181"/>
      <c r="C11" s="181"/>
      <c r="D11" s="182"/>
      <c r="E11" s="204">
        <v>7758</v>
      </c>
      <c r="F11" s="204">
        <v>4063</v>
      </c>
      <c r="G11" s="204">
        <v>3695</v>
      </c>
      <c r="H11" s="204">
        <v>2337</v>
      </c>
      <c r="I11" s="204">
        <v>1378</v>
      </c>
      <c r="J11" s="204">
        <v>959</v>
      </c>
      <c r="K11" s="204">
        <v>46690</v>
      </c>
      <c r="L11" s="204">
        <v>23180</v>
      </c>
      <c r="M11" s="204">
        <v>23510</v>
      </c>
      <c r="N11" s="204">
        <v>35504</v>
      </c>
      <c r="O11" s="204">
        <v>17585</v>
      </c>
      <c r="P11" s="204">
        <v>17919</v>
      </c>
      <c r="Q11" s="143" t="s">
        <v>323</v>
      </c>
    </row>
    <row r="12" spans="1:17">
      <c r="A12" s="167"/>
      <c r="B12" s="167" t="s">
        <v>300</v>
      </c>
      <c r="C12" s="167"/>
      <c r="D12" s="183"/>
      <c r="E12" s="211">
        <v>4767</v>
      </c>
      <c r="F12" s="211">
        <v>2482</v>
      </c>
      <c r="G12" s="211">
        <v>2285</v>
      </c>
      <c r="H12" s="211">
        <v>372</v>
      </c>
      <c r="I12" s="211">
        <v>219</v>
      </c>
      <c r="J12" s="211">
        <v>153</v>
      </c>
      <c r="K12" s="211">
        <v>3697</v>
      </c>
      <c r="L12" s="211">
        <v>1823</v>
      </c>
      <c r="M12" s="211">
        <v>1874</v>
      </c>
      <c r="N12" s="211">
        <v>7002</v>
      </c>
      <c r="O12" s="211">
        <v>3527</v>
      </c>
      <c r="P12" s="211">
        <v>3475</v>
      </c>
      <c r="Q12" s="246" t="s">
        <v>445</v>
      </c>
    </row>
    <row r="13" spans="1:17">
      <c r="A13" s="167"/>
      <c r="B13" s="167" t="s">
        <v>301</v>
      </c>
      <c r="C13" s="167"/>
      <c r="D13" s="183"/>
      <c r="E13" s="211">
        <v>1519</v>
      </c>
      <c r="F13" s="211">
        <v>803</v>
      </c>
      <c r="G13" s="211">
        <v>716</v>
      </c>
      <c r="H13" s="211">
        <v>162</v>
      </c>
      <c r="I13" s="211">
        <v>87</v>
      </c>
      <c r="J13" s="211">
        <v>75</v>
      </c>
      <c r="K13" s="211">
        <v>1999</v>
      </c>
      <c r="L13" s="211">
        <v>1021</v>
      </c>
      <c r="M13" s="211">
        <v>978</v>
      </c>
      <c r="N13" s="211">
        <v>2900</v>
      </c>
      <c r="O13" s="211">
        <v>1440</v>
      </c>
      <c r="P13" s="211">
        <v>1460</v>
      </c>
      <c r="Q13" s="246" t="s">
        <v>446</v>
      </c>
    </row>
    <row r="14" spans="1:17">
      <c r="A14" s="167"/>
      <c r="B14" s="167" t="s">
        <v>302</v>
      </c>
      <c r="C14" s="167"/>
      <c r="D14" s="183"/>
      <c r="E14" s="211">
        <v>3</v>
      </c>
      <c r="F14" s="211">
        <v>3</v>
      </c>
      <c r="G14" s="285" t="s">
        <v>369</v>
      </c>
      <c r="H14" s="211">
        <v>301</v>
      </c>
      <c r="I14" s="211">
        <v>173</v>
      </c>
      <c r="J14" s="211">
        <v>128</v>
      </c>
      <c r="K14" s="211">
        <v>4049</v>
      </c>
      <c r="L14" s="211">
        <v>2011</v>
      </c>
      <c r="M14" s="211">
        <v>2038</v>
      </c>
      <c r="N14" s="211">
        <v>3429</v>
      </c>
      <c r="O14" s="211">
        <v>1644</v>
      </c>
      <c r="P14" s="211">
        <v>1785</v>
      </c>
      <c r="Q14" s="246" t="s">
        <v>447</v>
      </c>
    </row>
    <row r="15" spans="1:17">
      <c r="A15" s="167"/>
      <c r="B15" s="167" t="s">
        <v>303</v>
      </c>
      <c r="C15" s="167"/>
      <c r="D15" s="183"/>
      <c r="E15" s="211">
        <v>15</v>
      </c>
      <c r="F15" s="211">
        <v>9</v>
      </c>
      <c r="G15" s="211">
        <v>6</v>
      </c>
      <c r="H15" s="211">
        <v>492</v>
      </c>
      <c r="I15" s="211">
        <v>267</v>
      </c>
      <c r="J15" s="211">
        <v>225</v>
      </c>
      <c r="K15" s="211">
        <v>9852</v>
      </c>
      <c r="L15" s="211">
        <v>4782</v>
      </c>
      <c r="M15" s="211">
        <v>5070</v>
      </c>
      <c r="N15" s="211">
        <v>6570</v>
      </c>
      <c r="O15" s="211">
        <v>3171</v>
      </c>
      <c r="P15" s="211">
        <v>3399</v>
      </c>
      <c r="Q15" s="246" t="s">
        <v>327</v>
      </c>
    </row>
    <row r="16" spans="1:17">
      <c r="A16" s="167"/>
      <c r="B16" s="167" t="s">
        <v>304</v>
      </c>
      <c r="C16" s="167"/>
      <c r="D16" s="183"/>
      <c r="E16" s="285" t="s">
        <v>369</v>
      </c>
      <c r="F16" s="285" t="s">
        <v>369</v>
      </c>
      <c r="G16" s="285" t="s">
        <v>369</v>
      </c>
      <c r="H16" s="211">
        <v>32</v>
      </c>
      <c r="I16" s="211">
        <v>20</v>
      </c>
      <c r="J16" s="211">
        <v>12</v>
      </c>
      <c r="K16" s="211">
        <v>2829</v>
      </c>
      <c r="L16" s="211">
        <v>1457</v>
      </c>
      <c r="M16" s="211">
        <v>1372</v>
      </c>
      <c r="N16" s="211">
        <v>954</v>
      </c>
      <c r="O16" s="211">
        <v>516</v>
      </c>
      <c r="P16" s="211">
        <v>438</v>
      </c>
      <c r="Q16" s="246" t="s">
        <v>448</v>
      </c>
    </row>
    <row r="17" spans="1:17">
      <c r="A17" s="167"/>
      <c r="B17" s="167" t="s">
        <v>305</v>
      </c>
      <c r="C17" s="167"/>
      <c r="D17" s="183"/>
      <c r="E17" s="211">
        <v>556</v>
      </c>
      <c r="F17" s="211">
        <v>284</v>
      </c>
      <c r="G17" s="211">
        <v>272</v>
      </c>
      <c r="H17" s="211">
        <v>571</v>
      </c>
      <c r="I17" s="211">
        <v>359</v>
      </c>
      <c r="J17" s="211">
        <v>212</v>
      </c>
      <c r="K17" s="211">
        <v>9530</v>
      </c>
      <c r="L17" s="211">
        <v>4908</v>
      </c>
      <c r="M17" s="211">
        <v>4622</v>
      </c>
      <c r="N17" s="211">
        <v>8033</v>
      </c>
      <c r="O17" s="211">
        <v>4002</v>
      </c>
      <c r="P17" s="211">
        <v>4031</v>
      </c>
      <c r="Q17" s="246" t="s">
        <v>449</v>
      </c>
    </row>
    <row r="18" spans="1:17">
      <c r="A18" s="167"/>
      <c r="B18" s="167" t="s">
        <v>10</v>
      </c>
      <c r="C18" s="167"/>
      <c r="D18" s="183"/>
      <c r="E18" s="211">
        <v>898</v>
      </c>
      <c r="F18" s="211">
        <v>482</v>
      </c>
      <c r="G18" s="211">
        <v>416</v>
      </c>
      <c r="H18" s="211">
        <v>407</v>
      </c>
      <c r="I18" s="211">
        <v>253</v>
      </c>
      <c r="J18" s="211">
        <v>154</v>
      </c>
      <c r="K18" s="211">
        <v>14734</v>
      </c>
      <c r="L18" s="211">
        <v>7178</v>
      </c>
      <c r="M18" s="211">
        <v>7556</v>
      </c>
      <c r="N18" s="211">
        <v>6616</v>
      </c>
      <c r="O18" s="211">
        <v>3285</v>
      </c>
      <c r="P18" s="211">
        <v>3331</v>
      </c>
      <c r="Q18" s="246" t="s">
        <v>40</v>
      </c>
    </row>
    <row r="19" spans="1:17" s="165" customFormat="1">
      <c r="A19" s="184" t="s">
        <v>306</v>
      </c>
      <c r="B19" s="185"/>
      <c r="C19" s="185"/>
      <c r="D19" s="186"/>
      <c r="E19" s="204">
        <v>1437</v>
      </c>
      <c r="F19" s="204">
        <v>744</v>
      </c>
      <c r="G19" s="204">
        <v>693</v>
      </c>
      <c r="H19" s="204">
        <v>563</v>
      </c>
      <c r="I19" s="204">
        <v>311</v>
      </c>
      <c r="J19" s="204">
        <v>252</v>
      </c>
      <c r="K19" s="204">
        <v>9196</v>
      </c>
      <c r="L19" s="204">
        <v>4739</v>
      </c>
      <c r="M19" s="204">
        <v>4457</v>
      </c>
      <c r="N19" s="204">
        <v>6705</v>
      </c>
      <c r="O19" s="204">
        <v>3417</v>
      </c>
      <c r="P19" s="204">
        <v>3288</v>
      </c>
      <c r="Q19" s="245" t="s">
        <v>371</v>
      </c>
    </row>
    <row r="20" spans="1:17">
      <c r="A20" s="177"/>
      <c r="B20" s="167" t="s">
        <v>307</v>
      </c>
      <c r="C20" s="177"/>
      <c r="D20" s="176"/>
      <c r="E20" s="285" t="s">
        <v>369</v>
      </c>
      <c r="F20" s="285" t="s">
        <v>369</v>
      </c>
      <c r="G20" s="285" t="s">
        <v>369</v>
      </c>
      <c r="H20" s="211">
        <v>69</v>
      </c>
      <c r="I20" s="211">
        <v>39</v>
      </c>
      <c r="J20" s="211">
        <v>30</v>
      </c>
      <c r="K20" s="211">
        <v>1044</v>
      </c>
      <c r="L20" s="211">
        <v>539</v>
      </c>
      <c r="M20" s="211">
        <v>505</v>
      </c>
      <c r="N20" s="211">
        <v>833</v>
      </c>
      <c r="O20" s="211">
        <v>434</v>
      </c>
      <c r="P20" s="211">
        <v>399</v>
      </c>
      <c r="Q20" s="246" t="s">
        <v>330</v>
      </c>
    </row>
    <row r="21" spans="1:17">
      <c r="A21" s="177"/>
      <c r="B21" s="167" t="s">
        <v>308</v>
      </c>
      <c r="C21" s="177"/>
      <c r="D21" s="176"/>
      <c r="E21" s="285" t="s">
        <v>369</v>
      </c>
      <c r="F21" s="285" t="s">
        <v>369</v>
      </c>
      <c r="G21" s="285" t="s">
        <v>369</v>
      </c>
      <c r="H21" s="211">
        <v>34</v>
      </c>
      <c r="I21" s="211">
        <v>18</v>
      </c>
      <c r="J21" s="211">
        <v>16</v>
      </c>
      <c r="K21" s="211">
        <v>203</v>
      </c>
      <c r="L21" s="211">
        <v>106</v>
      </c>
      <c r="M21" s="211">
        <v>97</v>
      </c>
      <c r="N21" s="211">
        <v>178</v>
      </c>
      <c r="O21" s="211">
        <v>92</v>
      </c>
      <c r="P21" s="211">
        <v>86</v>
      </c>
      <c r="Q21" s="246" t="s">
        <v>443</v>
      </c>
    </row>
    <row r="22" spans="1:17">
      <c r="A22" s="167"/>
      <c r="B22" s="167" t="s">
        <v>460</v>
      </c>
      <c r="C22" s="167"/>
      <c r="D22" s="183"/>
      <c r="E22" s="285" t="s">
        <v>369</v>
      </c>
      <c r="F22" s="285" t="s">
        <v>369</v>
      </c>
      <c r="G22" s="285" t="s">
        <v>369</v>
      </c>
      <c r="H22" s="211">
        <v>34</v>
      </c>
      <c r="I22" s="211">
        <v>20</v>
      </c>
      <c r="J22" s="211">
        <v>14</v>
      </c>
      <c r="K22" s="211">
        <v>1095</v>
      </c>
      <c r="L22" s="211">
        <v>552</v>
      </c>
      <c r="M22" s="211">
        <v>543</v>
      </c>
      <c r="N22" s="211">
        <v>830</v>
      </c>
      <c r="O22" s="211">
        <v>440</v>
      </c>
      <c r="P22" s="211">
        <v>390</v>
      </c>
      <c r="Q22" s="246" t="s">
        <v>444</v>
      </c>
    </row>
    <row r="23" spans="1:17">
      <c r="A23" s="167"/>
      <c r="B23" s="167" t="s">
        <v>10</v>
      </c>
      <c r="C23" s="167"/>
      <c r="D23" s="183"/>
      <c r="E23" s="211">
        <v>1437</v>
      </c>
      <c r="F23" s="211">
        <v>744</v>
      </c>
      <c r="G23" s="211">
        <v>693</v>
      </c>
      <c r="H23" s="211">
        <v>426</v>
      </c>
      <c r="I23" s="211">
        <v>234</v>
      </c>
      <c r="J23" s="211">
        <v>192</v>
      </c>
      <c r="K23" s="211">
        <v>6854</v>
      </c>
      <c r="L23" s="211">
        <v>3542</v>
      </c>
      <c r="M23" s="211">
        <v>3312</v>
      </c>
      <c r="N23" s="211">
        <v>4864</v>
      </c>
      <c r="O23" s="211">
        <v>2451</v>
      </c>
      <c r="P23" s="211">
        <v>2413</v>
      </c>
      <c r="Q23" s="246" t="s">
        <v>40</v>
      </c>
    </row>
    <row r="24" spans="1:17" s="165" customFormat="1">
      <c r="A24" s="184" t="s">
        <v>309</v>
      </c>
      <c r="B24" s="185"/>
      <c r="C24" s="185"/>
      <c r="D24" s="186"/>
      <c r="E24" s="204">
        <v>4918</v>
      </c>
      <c r="F24" s="204">
        <v>2522</v>
      </c>
      <c r="G24" s="204">
        <v>2396</v>
      </c>
      <c r="H24" s="204">
        <v>819</v>
      </c>
      <c r="I24" s="204">
        <v>444</v>
      </c>
      <c r="J24" s="204">
        <v>375</v>
      </c>
      <c r="K24" s="204">
        <v>16121</v>
      </c>
      <c r="L24" s="204">
        <v>8221</v>
      </c>
      <c r="M24" s="204">
        <v>7900</v>
      </c>
      <c r="N24" s="204">
        <v>13414</v>
      </c>
      <c r="O24" s="204">
        <v>6641</v>
      </c>
      <c r="P24" s="204">
        <v>6773</v>
      </c>
      <c r="Q24" s="245" t="s">
        <v>348</v>
      </c>
    </row>
    <row r="25" spans="1:17" ht="20.25" customHeight="1">
      <c r="A25" s="177"/>
      <c r="B25" s="167" t="s">
        <v>310</v>
      </c>
      <c r="C25" s="177"/>
      <c r="D25" s="176"/>
      <c r="E25" s="211">
        <v>1212</v>
      </c>
      <c r="F25" s="211">
        <v>608</v>
      </c>
      <c r="G25" s="211">
        <v>604</v>
      </c>
      <c r="H25" s="211">
        <v>52</v>
      </c>
      <c r="I25" s="211">
        <v>29</v>
      </c>
      <c r="J25" s="211">
        <v>23</v>
      </c>
      <c r="K25" s="211">
        <v>526</v>
      </c>
      <c r="L25" s="211">
        <v>285</v>
      </c>
      <c r="M25" s="211">
        <v>241</v>
      </c>
      <c r="N25" s="211">
        <v>1344</v>
      </c>
      <c r="O25" s="211">
        <v>688</v>
      </c>
      <c r="P25" s="211">
        <v>656</v>
      </c>
      <c r="Q25" s="246" t="s">
        <v>442</v>
      </c>
    </row>
    <row r="26" spans="1:17">
      <c r="A26" s="177"/>
      <c r="B26" s="167" t="s">
        <v>10</v>
      </c>
      <c r="C26" s="177"/>
      <c r="D26" s="176"/>
      <c r="E26" s="211">
        <v>3706</v>
      </c>
      <c r="F26" s="211">
        <v>1914</v>
      </c>
      <c r="G26" s="211">
        <v>1792</v>
      </c>
      <c r="H26" s="211">
        <v>767</v>
      </c>
      <c r="I26" s="211">
        <v>415</v>
      </c>
      <c r="J26" s="211">
        <v>352</v>
      </c>
      <c r="K26" s="211">
        <v>15595</v>
      </c>
      <c r="L26" s="211">
        <v>7936</v>
      </c>
      <c r="M26" s="211">
        <v>7659</v>
      </c>
      <c r="N26" s="211">
        <v>12070</v>
      </c>
      <c r="O26" s="211">
        <v>5953</v>
      </c>
      <c r="P26" s="211">
        <v>6117</v>
      </c>
      <c r="Q26" s="246" t="s">
        <v>40</v>
      </c>
    </row>
    <row r="27" spans="1:17" s="167" customFormat="1" ht="12" customHeight="1">
      <c r="A27" s="177"/>
      <c r="C27" s="177"/>
      <c r="D27" s="17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8"/>
    </row>
    <row r="28" spans="1:17" s="181" customFormat="1">
      <c r="A28" s="181" t="s">
        <v>0</v>
      </c>
      <c r="C28" s="185">
        <v>1.4</v>
      </c>
      <c r="D28" s="181" t="s">
        <v>467</v>
      </c>
    </row>
    <row r="29" spans="1:17" s="165" customFormat="1" ht="19.5" customHeight="1">
      <c r="A29" s="165" t="s">
        <v>1</v>
      </c>
      <c r="C29" s="166">
        <v>1.4</v>
      </c>
      <c r="D29" s="165" t="s">
        <v>466</v>
      </c>
    </row>
    <row r="30" spans="1:17" ht="4.5" customHeight="1">
      <c r="A30" s="167"/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</row>
    <row r="31" spans="1:17" s="165" customFormat="1" ht="17.25" customHeight="1">
      <c r="A31" s="387" t="s">
        <v>46</v>
      </c>
      <c r="B31" s="387"/>
      <c r="C31" s="387"/>
      <c r="D31" s="388"/>
      <c r="E31" s="356" t="s">
        <v>8</v>
      </c>
      <c r="F31" s="357"/>
      <c r="G31" s="358"/>
      <c r="H31" s="356" t="s">
        <v>14</v>
      </c>
      <c r="I31" s="357"/>
      <c r="J31" s="358"/>
      <c r="K31" s="357" t="s">
        <v>52</v>
      </c>
      <c r="L31" s="357"/>
      <c r="M31" s="357"/>
      <c r="N31" s="356" t="s">
        <v>53</v>
      </c>
      <c r="O31" s="357"/>
      <c r="P31" s="358"/>
      <c r="Q31" s="393" t="s">
        <v>48</v>
      </c>
    </row>
    <row r="32" spans="1:17" s="165" customFormat="1" ht="17.25" customHeight="1">
      <c r="A32" s="389"/>
      <c r="B32" s="389"/>
      <c r="C32" s="389"/>
      <c r="D32" s="390"/>
      <c r="E32" s="359" t="s">
        <v>41</v>
      </c>
      <c r="F32" s="360"/>
      <c r="G32" s="361"/>
      <c r="H32" s="359" t="s">
        <v>42</v>
      </c>
      <c r="I32" s="360"/>
      <c r="J32" s="361"/>
      <c r="K32" s="359" t="s">
        <v>62</v>
      </c>
      <c r="L32" s="360"/>
      <c r="M32" s="361"/>
      <c r="N32" s="359" t="s">
        <v>63</v>
      </c>
      <c r="O32" s="360"/>
      <c r="P32" s="361"/>
      <c r="Q32" s="394"/>
    </row>
    <row r="33" spans="1:17" s="165" customFormat="1" ht="17.25" customHeight="1">
      <c r="A33" s="389"/>
      <c r="B33" s="389"/>
      <c r="C33" s="389"/>
      <c r="D33" s="390"/>
      <c r="E33" s="174" t="s">
        <v>5</v>
      </c>
      <c r="F33" s="175" t="s">
        <v>6</v>
      </c>
      <c r="G33" s="176" t="s">
        <v>7</v>
      </c>
      <c r="H33" s="174" t="s">
        <v>5</v>
      </c>
      <c r="I33" s="175" t="s">
        <v>6</v>
      </c>
      <c r="J33" s="176" t="s">
        <v>7</v>
      </c>
      <c r="K33" s="177" t="s">
        <v>5</v>
      </c>
      <c r="L33" s="175" t="s">
        <v>6</v>
      </c>
      <c r="M33" s="177" t="s">
        <v>7</v>
      </c>
      <c r="N33" s="174" t="s">
        <v>5</v>
      </c>
      <c r="O33" s="175" t="s">
        <v>6</v>
      </c>
      <c r="P33" s="176" t="s">
        <v>7</v>
      </c>
      <c r="Q33" s="394"/>
    </row>
    <row r="34" spans="1:17" s="165" customFormat="1" ht="17.25" customHeight="1">
      <c r="A34" s="391"/>
      <c r="B34" s="391"/>
      <c r="C34" s="391"/>
      <c r="D34" s="392"/>
      <c r="E34" s="171" t="s">
        <v>11</v>
      </c>
      <c r="F34" s="178" t="s">
        <v>12</v>
      </c>
      <c r="G34" s="168" t="s">
        <v>13</v>
      </c>
      <c r="H34" s="171" t="s">
        <v>11</v>
      </c>
      <c r="I34" s="178" t="s">
        <v>12</v>
      </c>
      <c r="J34" s="168" t="s">
        <v>13</v>
      </c>
      <c r="K34" s="172" t="s">
        <v>11</v>
      </c>
      <c r="L34" s="178" t="s">
        <v>12</v>
      </c>
      <c r="M34" s="172" t="s">
        <v>13</v>
      </c>
      <c r="N34" s="171" t="s">
        <v>11</v>
      </c>
      <c r="O34" s="178" t="s">
        <v>12</v>
      </c>
      <c r="P34" s="168" t="s">
        <v>13</v>
      </c>
      <c r="Q34" s="395"/>
    </row>
    <row r="35" spans="1:17" s="189" customFormat="1" ht="24" customHeight="1">
      <c r="A35" s="112" t="s">
        <v>311</v>
      </c>
      <c r="B35" s="165"/>
      <c r="C35" s="165"/>
      <c r="D35" s="165"/>
      <c r="E35" s="204">
        <v>3156</v>
      </c>
      <c r="F35" s="204">
        <v>1656</v>
      </c>
      <c r="G35" s="204">
        <v>1500</v>
      </c>
      <c r="H35" s="204">
        <v>1203</v>
      </c>
      <c r="I35" s="204">
        <v>708</v>
      </c>
      <c r="J35" s="204">
        <v>495</v>
      </c>
      <c r="K35" s="204">
        <v>14990</v>
      </c>
      <c r="L35" s="204">
        <v>7452</v>
      </c>
      <c r="M35" s="204">
        <v>7538</v>
      </c>
      <c r="N35" s="204">
        <v>16301</v>
      </c>
      <c r="O35" s="204">
        <v>8025</v>
      </c>
      <c r="P35" s="204">
        <v>8276</v>
      </c>
      <c r="Q35" s="245" t="s">
        <v>380</v>
      </c>
    </row>
    <row r="36" spans="1:17" s="190" customFormat="1" ht="24" customHeight="1">
      <c r="A36" s="71"/>
      <c r="B36" s="71" t="s">
        <v>312</v>
      </c>
      <c r="C36" s="71"/>
      <c r="D36" s="71"/>
      <c r="E36" s="285" t="s">
        <v>369</v>
      </c>
      <c r="F36" s="285" t="s">
        <v>369</v>
      </c>
      <c r="G36" s="285" t="s">
        <v>369</v>
      </c>
      <c r="H36" s="211">
        <v>77</v>
      </c>
      <c r="I36" s="211">
        <v>48</v>
      </c>
      <c r="J36" s="211">
        <v>29</v>
      </c>
      <c r="K36" s="211">
        <v>1195</v>
      </c>
      <c r="L36" s="211">
        <v>575</v>
      </c>
      <c r="M36" s="211">
        <v>620</v>
      </c>
      <c r="N36" s="211">
        <v>1065</v>
      </c>
      <c r="O36" s="211">
        <v>521</v>
      </c>
      <c r="P36" s="211">
        <v>544</v>
      </c>
      <c r="Q36" s="246" t="s">
        <v>438</v>
      </c>
    </row>
    <row r="37" spans="1:17" s="190" customFormat="1" ht="24" customHeight="1">
      <c r="A37" s="71"/>
      <c r="B37" s="71" t="s">
        <v>313</v>
      </c>
      <c r="C37" s="71"/>
      <c r="D37" s="71"/>
      <c r="E37" s="211">
        <v>2433</v>
      </c>
      <c r="F37" s="211">
        <v>1287</v>
      </c>
      <c r="G37" s="211">
        <v>1146</v>
      </c>
      <c r="H37" s="211">
        <v>369</v>
      </c>
      <c r="I37" s="211">
        <v>215</v>
      </c>
      <c r="J37" s="211">
        <v>154</v>
      </c>
      <c r="K37" s="211">
        <v>5697</v>
      </c>
      <c r="L37" s="211">
        <v>2784</v>
      </c>
      <c r="M37" s="211">
        <v>2913</v>
      </c>
      <c r="N37" s="211">
        <v>7046</v>
      </c>
      <c r="O37" s="211">
        <v>3543</v>
      </c>
      <c r="P37" s="211">
        <v>3503</v>
      </c>
      <c r="Q37" s="246" t="s">
        <v>439</v>
      </c>
    </row>
    <row r="38" spans="1:17" s="190" customFormat="1" ht="24" customHeight="1">
      <c r="A38" s="71"/>
      <c r="B38" s="71" t="s">
        <v>314</v>
      </c>
      <c r="C38" s="71"/>
      <c r="D38" s="71"/>
      <c r="E38" s="211">
        <v>722</v>
      </c>
      <c r="F38" s="211">
        <v>369</v>
      </c>
      <c r="G38" s="211">
        <v>353</v>
      </c>
      <c r="H38" s="211">
        <v>467</v>
      </c>
      <c r="I38" s="211">
        <v>275</v>
      </c>
      <c r="J38" s="211">
        <v>192</v>
      </c>
      <c r="K38" s="211">
        <v>5570</v>
      </c>
      <c r="L38" s="211">
        <v>2811</v>
      </c>
      <c r="M38" s="211">
        <v>2759</v>
      </c>
      <c r="N38" s="211">
        <v>6026</v>
      </c>
      <c r="O38" s="211">
        <v>2895</v>
      </c>
      <c r="P38" s="211">
        <v>3131</v>
      </c>
      <c r="Q38" s="246" t="s">
        <v>440</v>
      </c>
    </row>
    <row r="39" spans="1:17" s="190" customFormat="1" ht="24" customHeight="1">
      <c r="A39" s="71"/>
      <c r="B39" s="71" t="s">
        <v>10</v>
      </c>
      <c r="C39" s="71"/>
      <c r="D39" s="71"/>
      <c r="E39" s="211">
        <v>1</v>
      </c>
      <c r="F39" s="285" t="s">
        <v>369</v>
      </c>
      <c r="G39" s="211">
        <v>1</v>
      </c>
      <c r="H39" s="211">
        <v>290</v>
      </c>
      <c r="I39" s="211">
        <v>170</v>
      </c>
      <c r="J39" s="211">
        <v>120</v>
      </c>
      <c r="K39" s="211">
        <v>2528</v>
      </c>
      <c r="L39" s="211">
        <v>1282</v>
      </c>
      <c r="M39" s="211">
        <v>1246</v>
      </c>
      <c r="N39" s="211">
        <v>2164</v>
      </c>
      <c r="O39" s="211">
        <v>1066</v>
      </c>
      <c r="P39" s="211">
        <v>1098</v>
      </c>
      <c r="Q39" s="246" t="s">
        <v>40</v>
      </c>
    </row>
    <row r="40" spans="1:17" s="189" customFormat="1" ht="24" customHeight="1">
      <c r="A40" s="112" t="s">
        <v>315</v>
      </c>
      <c r="B40" s="165"/>
      <c r="C40" s="165"/>
      <c r="D40" s="165"/>
      <c r="E40" s="204">
        <v>461</v>
      </c>
      <c r="F40" s="204">
        <v>236</v>
      </c>
      <c r="G40" s="204">
        <v>225</v>
      </c>
      <c r="H40" s="204">
        <v>520</v>
      </c>
      <c r="I40" s="204">
        <v>302</v>
      </c>
      <c r="J40" s="204">
        <v>218</v>
      </c>
      <c r="K40" s="204">
        <v>9997</v>
      </c>
      <c r="L40" s="204">
        <v>5302</v>
      </c>
      <c r="M40" s="204">
        <v>4695</v>
      </c>
      <c r="N40" s="204">
        <v>6762</v>
      </c>
      <c r="O40" s="204">
        <v>3722</v>
      </c>
      <c r="P40" s="204">
        <v>3040</v>
      </c>
      <c r="Q40" s="245" t="s">
        <v>340</v>
      </c>
    </row>
    <row r="41" spans="1:17" s="190" customFormat="1" ht="24" customHeight="1">
      <c r="A41" s="71"/>
      <c r="B41" s="71" t="s">
        <v>316</v>
      </c>
      <c r="C41" s="71"/>
      <c r="D41" s="71"/>
      <c r="E41" s="211">
        <v>461</v>
      </c>
      <c r="F41" s="211">
        <v>236</v>
      </c>
      <c r="G41" s="211">
        <v>225</v>
      </c>
      <c r="H41" s="211">
        <v>74</v>
      </c>
      <c r="I41" s="211">
        <v>48</v>
      </c>
      <c r="J41" s="211">
        <v>26</v>
      </c>
      <c r="K41" s="211">
        <v>845</v>
      </c>
      <c r="L41" s="211">
        <v>433</v>
      </c>
      <c r="M41" s="211">
        <v>412</v>
      </c>
      <c r="N41" s="211">
        <v>1369</v>
      </c>
      <c r="O41" s="211">
        <v>687</v>
      </c>
      <c r="P41" s="211">
        <v>682</v>
      </c>
      <c r="Q41" s="246" t="s">
        <v>437</v>
      </c>
    </row>
    <row r="42" spans="1:17" s="190" customFormat="1" ht="24" customHeight="1">
      <c r="A42" s="71"/>
      <c r="B42" s="71" t="s">
        <v>317</v>
      </c>
      <c r="C42" s="71"/>
      <c r="D42" s="71"/>
      <c r="E42" s="285" t="s">
        <v>369</v>
      </c>
      <c r="F42" s="285" t="s">
        <v>369</v>
      </c>
      <c r="G42" s="285" t="s">
        <v>369</v>
      </c>
      <c r="H42" s="211">
        <v>90</v>
      </c>
      <c r="I42" s="211">
        <v>49</v>
      </c>
      <c r="J42" s="211">
        <v>41</v>
      </c>
      <c r="K42" s="211">
        <v>1159</v>
      </c>
      <c r="L42" s="211">
        <v>552</v>
      </c>
      <c r="M42" s="211">
        <v>607</v>
      </c>
      <c r="N42" s="211">
        <v>820</v>
      </c>
      <c r="O42" s="211">
        <v>406</v>
      </c>
      <c r="P42" s="211">
        <v>414</v>
      </c>
      <c r="Q42" s="246" t="s">
        <v>342</v>
      </c>
    </row>
    <row r="43" spans="1:17" s="190" customFormat="1" ht="24" customHeight="1">
      <c r="A43" s="71"/>
      <c r="B43" s="71" t="s">
        <v>10</v>
      </c>
      <c r="C43" s="71"/>
      <c r="D43" s="71"/>
      <c r="E43" s="285" t="s">
        <v>369</v>
      </c>
      <c r="F43" s="285" t="s">
        <v>369</v>
      </c>
      <c r="G43" s="285" t="s">
        <v>369</v>
      </c>
      <c r="H43" s="211">
        <v>356</v>
      </c>
      <c r="I43" s="211">
        <v>205</v>
      </c>
      <c r="J43" s="211">
        <v>151</v>
      </c>
      <c r="K43" s="211">
        <v>7993</v>
      </c>
      <c r="L43" s="211">
        <v>4317</v>
      </c>
      <c r="M43" s="211">
        <v>3676</v>
      </c>
      <c r="N43" s="211">
        <v>4573</v>
      </c>
      <c r="O43" s="211">
        <v>2629</v>
      </c>
      <c r="P43" s="211">
        <v>1944</v>
      </c>
      <c r="Q43" s="246" t="s">
        <v>40</v>
      </c>
    </row>
    <row r="44" spans="1:17" s="189" customFormat="1" ht="24" customHeight="1">
      <c r="A44" s="112" t="s">
        <v>318</v>
      </c>
      <c r="B44" s="165"/>
      <c r="C44" s="165"/>
      <c r="D44" s="165"/>
      <c r="E44" s="204">
        <v>837</v>
      </c>
      <c r="F44" s="204">
        <v>428</v>
      </c>
      <c r="G44" s="204">
        <v>409</v>
      </c>
      <c r="H44" s="204">
        <v>287</v>
      </c>
      <c r="I44" s="204">
        <v>157</v>
      </c>
      <c r="J44" s="204">
        <v>130</v>
      </c>
      <c r="K44" s="204">
        <v>6723</v>
      </c>
      <c r="L44" s="204">
        <v>3491</v>
      </c>
      <c r="M44" s="204">
        <v>3232</v>
      </c>
      <c r="N44" s="204">
        <v>4289</v>
      </c>
      <c r="O44" s="204">
        <v>2149</v>
      </c>
      <c r="P44" s="204">
        <v>2140</v>
      </c>
      <c r="Q44" s="245" t="s">
        <v>351</v>
      </c>
    </row>
    <row r="45" spans="1:17" s="190" customFormat="1" ht="24" customHeight="1">
      <c r="A45" s="71"/>
      <c r="B45" s="71" t="s">
        <v>372</v>
      </c>
      <c r="C45" s="71"/>
      <c r="D45" s="71"/>
      <c r="E45" s="211">
        <v>837</v>
      </c>
      <c r="F45" s="211">
        <v>428</v>
      </c>
      <c r="G45" s="211">
        <v>409</v>
      </c>
      <c r="H45" s="211">
        <v>74</v>
      </c>
      <c r="I45" s="211">
        <v>42</v>
      </c>
      <c r="J45" s="211">
        <v>32</v>
      </c>
      <c r="K45" s="211">
        <v>2789</v>
      </c>
      <c r="L45" s="211">
        <v>1424</v>
      </c>
      <c r="M45" s="211">
        <v>1365</v>
      </c>
      <c r="N45" s="211">
        <v>2412</v>
      </c>
      <c r="O45" s="211">
        <v>1212</v>
      </c>
      <c r="P45" s="211">
        <v>1200</v>
      </c>
      <c r="Q45" s="246" t="s">
        <v>441</v>
      </c>
    </row>
    <row r="46" spans="1:17" s="190" customFormat="1" ht="24" customHeight="1">
      <c r="A46" s="71"/>
      <c r="B46" s="71" t="s">
        <v>10</v>
      </c>
      <c r="C46" s="71"/>
      <c r="D46" s="71"/>
      <c r="E46" s="285" t="s">
        <v>369</v>
      </c>
      <c r="F46" s="285" t="s">
        <v>369</v>
      </c>
      <c r="G46" s="285" t="s">
        <v>369</v>
      </c>
      <c r="H46" s="211">
        <v>213</v>
      </c>
      <c r="I46" s="211">
        <v>115</v>
      </c>
      <c r="J46" s="211">
        <v>98</v>
      </c>
      <c r="K46" s="211">
        <v>3934</v>
      </c>
      <c r="L46" s="211">
        <v>2067</v>
      </c>
      <c r="M46" s="211">
        <v>1867</v>
      </c>
      <c r="N46" s="211">
        <v>1877</v>
      </c>
      <c r="O46" s="211">
        <v>937</v>
      </c>
      <c r="P46" s="211">
        <v>940</v>
      </c>
      <c r="Q46" s="246" t="s">
        <v>40</v>
      </c>
    </row>
    <row r="47" spans="1:17" s="190" customFormat="1" ht="12.75" customHeight="1">
      <c r="A47" s="191"/>
      <c r="B47" s="191"/>
      <c r="C47" s="191"/>
      <c r="D47" s="191"/>
      <c r="E47" s="268"/>
      <c r="F47" s="269"/>
      <c r="G47" s="270"/>
      <c r="H47" s="271"/>
      <c r="I47" s="269"/>
      <c r="J47" s="269"/>
      <c r="K47" s="272"/>
      <c r="L47" s="272"/>
      <c r="M47" s="272"/>
      <c r="N47" s="272"/>
      <c r="O47" s="272"/>
      <c r="P47" s="273"/>
      <c r="Q47" s="194"/>
    </row>
    <row r="48" spans="1:17" ht="15" customHeight="1"/>
    <row r="49" spans="1:4">
      <c r="A49" s="71" t="s">
        <v>361</v>
      </c>
      <c r="B49" s="92"/>
      <c r="C49" s="92"/>
      <c r="D49" s="92"/>
    </row>
    <row r="50" spans="1:4">
      <c r="B50" s="92" t="s">
        <v>362</v>
      </c>
      <c r="C50" s="92"/>
      <c r="D50" s="92"/>
    </row>
  </sheetData>
  <mergeCells count="21">
    <mergeCell ref="N32:P32"/>
    <mergeCell ref="E31:G31"/>
    <mergeCell ref="H31:J31"/>
    <mergeCell ref="K31:M31"/>
    <mergeCell ref="N31:P31"/>
    <mergeCell ref="A31:D34"/>
    <mergeCell ref="Q4:Q7"/>
    <mergeCell ref="K4:M4"/>
    <mergeCell ref="A8:D8"/>
    <mergeCell ref="A4:D7"/>
    <mergeCell ref="E4:G4"/>
    <mergeCell ref="H4:J4"/>
    <mergeCell ref="E5:G5"/>
    <mergeCell ref="H5:J5"/>
    <mergeCell ref="K5:M5"/>
    <mergeCell ref="N5:P5"/>
    <mergeCell ref="N4:P4"/>
    <mergeCell ref="Q31:Q34"/>
    <mergeCell ref="E32:G32"/>
    <mergeCell ref="H32:J32"/>
    <mergeCell ref="K32:M32"/>
  </mergeCells>
  <phoneticPr fontId="3" type="noConversion"/>
  <printOptions horizontalCentered="1"/>
  <pageMargins left="0.52" right="0.11811023622047245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Q16"/>
  <sheetViews>
    <sheetView showGridLines="0" topLeftCell="B1" workbookViewId="0">
      <selection activeCell="M20" sqref="M20"/>
    </sheetView>
  </sheetViews>
  <sheetFormatPr defaultRowHeight="21"/>
  <cols>
    <col min="1" max="1" width="0.42578125" style="3" hidden="1" customWidth="1"/>
    <col min="2" max="2" width="5.85546875" style="3" customWidth="1"/>
    <col min="3" max="3" width="3.5703125" style="3" customWidth="1"/>
    <col min="4" max="4" width="15.7109375" style="3" customWidth="1"/>
    <col min="5" max="5" width="8.42578125" style="3" customWidth="1"/>
    <col min="6" max="7" width="8.5703125" style="3" customWidth="1"/>
    <col min="8" max="8" width="8.7109375" style="3" customWidth="1"/>
    <col min="9" max="9" width="8.5703125" style="3" customWidth="1"/>
    <col min="10" max="11" width="8.42578125" style="3" customWidth="1"/>
    <col min="12" max="12" width="8.28515625" style="3" customWidth="1"/>
    <col min="13" max="13" width="8.42578125" style="3" customWidth="1"/>
    <col min="14" max="14" width="8.7109375" style="3" customWidth="1"/>
    <col min="15" max="15" width="8.5703125" style="3" customWidth="1"/>
    <col min="16" max="16" width="8.7109375" style="3" customWidth="1"/>
    <col min="17" max="17" width="25" style="2" customWidth="1"/>
    <col min="18" max="16384" width="9.140625" style="3"/>
  </cols>
  <sheetData>
    <row r="1" spans="1:17" s="1" customFormat="1">
      <c r="B1" s="1" t="s">
        <v>0</v>
      </c>
      <c r="C1" s="110">
        <v>1.5</v>
      </c>
      <c r="D1" s="1" t="s">
        <v>455</v>
      </c>
      <c r="Q1" s="26"/>
    </row>
    <row r="2" spans="1:17" s="1" customFormat="1">
      <c r="B2" s="1" t="s">
        <v>1</v>
      </c>
      <c r="C2" s="110">
        <v>1.5</v>
      </c>
      <c r="D2" s="1" t="s">
        <v>456</v>
      </c>
      <c r="Q2" s="26"/>
    </row>
    <row r="3" spans="1:17" ht="6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4" spans="1:17" s="1" customFormat="1">
      <c r="A4" s="29"/>
      <c r="B4" s="29"/>
      <c r="C4" s="29"/>
      <c r="D4" s="29"/>
      <c r="E4" s="403" t="s">
        <v>58</v>
      </c>
      <c r="F4" s="404"/>
      <c r="G4" s="404"/>
      <c r="H4" s="404"/>
      <c r="I4" s="404"/>
      <c r="J4" s="405"/>
      <c r="K4" s="403" t="s">
        <v>57</v>
      </c>
      <c r="L4" s="404"/>
      <c r="M4" s="404"/>
      <c r="N4" s="404"/>
      <c r="O4" s="404"/>
      <c r="P4" s="404"/>
      <c r="Q4" s="399" t="s">
        <v>66</v>
      </c>
    </row>
    <row r="5" spans="1:17" s="1" customFormat="1">
      <c r="A5" s="2"/>
      <c r="B5" s="2"/>
      <c r="C5" s="2"/>
      <c r="D5" s="2"/>
      <c r="E5" s="44"/>
      <c r="F5" s="45" t="s">
        <v>2</v>
      </c>
      <c r="G5" s="46"/>
      <c r="H5" s="47"/>
      <c r="I5" s="4" t="s">
        <v>44</v>
      </c>
      <c r="J5" s="8"/>
      <c r="K5" s="44"/>
      <c r="L5" s="45" t="s">
        <v>2</v>
      </c>
      <c r="M5" s="46"/>
      <c r="N5" s="47"/>
      <c r="O5" s="4" t="s">
        <v>44</v>
      </c>
      <c r="P5" s="27"/>
      <c r="Q5" s="400"/>
    </row>
    <row r="6" spans="1:17" s="1" customFormat="1">
      <c r="A6" s="402" t="s">
        <v>43</v>
      </c>
      <c r="B6" s="402"/>
      <c r="C6" s="402"/>
      <c r="D6" s="402"/>
      <c r="E6" s="48"/>
      <c r="F6" s="50" t="s">
        <v>3</v>
      </c>
      <c r="G6" s="51"/>
      <c r="H6" s="50"/>
      <c r="I6" s="35" t="s">
        <v>49</v>
      </c>
      <c r="J6" s="36"/>
      <c r="K6" s="48"/>
      <c r="L6" s="50" t="s">
        <v>3</v>
      </c>
      <c r="M6" s="51"/>
      <c r="N6" s="50"/>
      <c r="O6" s="35" t="s">
        <v>49</v>
      </c>
      <c r="P6" s="37"/>
      <c r="Q6" s="400"/>
    </row>
    <row r="7" spans="1:17" s="1" customFormat="1">
      <c r="A7" s="402"/>
      <c r="B7" s="402"/>
      <c r="C7" s="402"/>
      <c r="D7" s="398"/>
      <c r="E7" s="34" t="s">
        <v>5</v>
      </c>
      <c r="F7" s="34" t="s">
        <v>6</v>
      </c>
      <c r="G7" s="43" t="s">
        <v>7</v>
      </c>
      <c r="H7" s="34" t="s">
        <v>5</v>
      </c>
      <c r="I7" s="34" t="s">
        <v>6</v>
      </c>
      <c r="J7" s="43" t="s">
        <v>7</v>
      </c>
      <c r="K7" s="34" t="s">
        <v>5</v>
      </c>
      <c r="L7" s="34" t="s">
        <v>6</v>
      </c>
      <c r="M7" s="43" t="s">
        <v>7</v>
      </c>
      <c r="N7" s="34" t="s">
        <v>5</v>
      </c>
      <c r="O7" s="34" t="s">
        <v>6</v>
      </c>
      <c r="P7" s="34" t="s">
        <v>7</v>
      </c>
      <c r="Q7" s="400"/>
    </row>
    <row r="8" spans="1:17" s="1" customFormat="1">
      <c r="A8" s="22"/>
      <c r="B8" s="22"/>
      <c r="C8" s="22"/>
      <c r="D8" s="22"/>
      <c r="E8" s="35" t="s">
        <v>11</v>
      </c>
      <c r="F8" s="35" t="s">
        <v>12</v>
      </c>
      <c r="G8" s="6" t="s">
        <v>13</v>
      </c>
      <c r="H8" s="35" t="s">
        <v>11</v>
      </c>
      <c r="I8" s="35" t="s">
        <v>12</v>
      </c>
      <c r="J8" s="6" t="s">
        <v>13</v>
      </c>
      <c r="K8" s="35" t="s">
        <v>11</v>
      </c>
      <c r="L8" s="35" t="s">
        <v>12</v>
      </c>
      <c r="M8" s="6" t="s">
        <v>13</v>
      </c>
      <c r="N8" s="35" t="s">
        <v>11</v>
      </c>
      <c r="O8" s="35" t="s">
        <v>12</v>
      </c>
      <c r="P8" s="35" t="s">
        <v>13</v>
      </c>
      <c r="Q8" s="401"/>
    </row>
    <row r="9" spans="1:17" ht="18" customHeight="1">
      <c r="B9" s="406"/>
      <c r="C9" s="406"/>
      <c r="D9" s="407"/>
      <c r="E9" s="28"/>
      <c r="F9" s="28"/>
      <c r="G9" s="14"/>
      <c r="H9" s="13"/>
      <c r="I9" s="13"/>
      <c r="J9" s="15"/>
      <c r="L9" s="30"/>
      <c r="M9" s="28"/>
      <c r="N9" s="30"/>
      <c r="O9" s="30"/>
      <c r="P9" s="30"/>
      <c r="Q9" s="31"/>
    </row>
    <row r="10" spans="1:17" ht="21" customHeight="1">
      <c r="B10" s="397">
        <v>2547</v>
      </c>
      <c r="C10" s="397"/>
      <c r="D10" s="398"/>
      <c r="E10" s="128">
        <v>15388</v>
      </c>
      <c r="F10" s="128">
        <v>8011</v>
      </c>
      <c r="G10" s="128">
        <v>7377</v>
      </c>
      <c r="H10" s="323">
        <v>14.52</v>
      </c>
      <c r="I10" s="323">
        <f>F10*1000/1059560</f>
        <v>7.5606855675940956</v>
      </c>
      <c r="J10" s="324">
        <f>G10*1000/1059560</f>
        <v>6.9623239835403377</v>
      </c>
      <c r="K10" s="162">
        <v>5033</v>
      </c>
      <c r="L10" s="127">
        <v>2865</v>
      </c>
      <c r="M10" s="128">
        <v>2168</v>
      </c>
      <c r="N10" s="323">
        <v>4.75</v>
      </c>
      <c r="O10" s="324">
        <f>L10*1000/1059560</f>
        <v>2.7039525840915095</v>
      </c>
      <c r="P10" s="324">
        <f>M10*1000/1059560</f>
        <v>2.0461323568273624</v>
      </c>
      <c r="Q10" s="4">
        <v>2004</v>
      </c>
    </row>
    <row r="11" spans="1:17" ht="21" customHeight="1">
      <c r="B11" s="397">
        <v>2548</v>
      </c>
      <c r="C11" s="397"/>
      <c r="D11" s="398"/>
      <c r="E11" s="128">
        <v>15234</v>
      </c>
      <c r="F11" s="128">
        <v>7830</v>
      </c>
      <c r="G11" s="128">
        <v>7404</v>
      </c>
      <c r="H11" s="323">
        <v>13.53</v>
      </c>
      <c r="I11" s="323">
        <f>F11*1000/1065068</f>
        <v>7.3516432753589438</v>
      </c>
      <c r="J11" s="324">
        <f>G11*1000/1065068</f>
        <v>6.9516688136344342</v>
      </c>
      <c r="K11" s="162">
        <v>5801</v>
      </c>
      <c r="L11" s="127">
        <v>3330</v>
      </c>
      <c r="M11" s="128">
        <v>2471</v>
      </c>
      <c r="N11" s="323">
        <v>7.33</v>
      </c>
      <c r="O11" s="324">
        <f>L11*1000/1065068</f>
        <v>3.1265609331986313</v>
      </c>
      <c r="P11" s="324">
        <f>M11*1000/1065068</f>
        <v>2.3200396594395851</v>
      </c>
      <c r="Q11" s="4">
        <v>2005</v>
      </c>
    </row>
    <row r="12" spans="1:17" ht="21" customHeight="1">
      <c r="B12" s="397">
        <v>2549</v>
      </c>
      <c r="C12" s="397"/>
      <c r="D12" s="398"/>
      <c r="E12" s="128">
        <v>18567</v>
      </c>
      <c r="F12" s="128">
        <v>9649</v>
      </c>
      <c r="G12" s="128">
        <v>8918</v>
      </c>
      <c r="H12" s="323">
        <v>17.03</v>
      </c>
      <c r="I12" s="323">
        <f>F12*1000/1093838</f>
        <v>8.8212331259290675</v>
      </c>
      <c r="J12" s="324">
        <f>G12*1000/1093838</f>
        <v>8.1529440374168747</v>
      </c>
      <c r="K12" s="129">
        <v>5729</v>
      </c>
      <c r="L12" s="128">
        <v>3300</v>
      </c>
      <c r="M12" s="128">
        <v>2429</v>
      </c>
      <c r="N12" s="323">
        <v>5.21</v>
      </c>
      <c r="O12" s="323">
        <f>L12*1000/1093838</f>
        <v>3.0169001259784354</v>
      </c>
      <c r="P12" s="323">
        <f>M12*1000/1093838</f>
        <v>2.2206213351520061</v>
      </c>
      <c r="Q12" s="4">
        <v>2006</v>
      </c>
    </row>
    <row r="13" spans="1:17" ht="18" customHeight="1">
      <c r="E13" s="15"/>
      <c r="F13" s="14"/>
      <c r="G13" s="14"/>
      <c r="H13" s="13"/>
      <c r="I13" s="13"/>
      <c r="J13" s="15"/>
      <c r="L13" s="18"/>
      <c r="M13" s="14"/>
      <c r="N13" s="18"/>
      <c r="O13" s="18"/>
      <c r="P13" s="18"/>
      <c r="Q13" s="23"/>
    </row>
    <row r="14" spans="1:17" ht="6" customHeight="1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</row>
    <row r="15" spans="1:17">
      <c r="B15" s="32" t="s">
        <v>461</v>
      </c>
    </row>
    <row r="16" spans="1:17">
      <c r="B16" s="19" t="s">
        <v>363</v>
      </c>
    </row>
  </sheetData>
  <mergeCells count="9">
    <mergeCell ref="B11:D11"/>
    <mergeCell ref="B12:D12"/>
    <mergeCell ref="B10:D10"/>
    <mergeCell ref="Q4:Q8"/>
    <mergeCell ref="A7:D7"/>
    <mergeCell ref="A6:D6"/>
    <mergeCell ref="E4:J4"/>
    <mergeCell ref="K4:P4"/>
    <mergeCell ref="B9:D9"/>
  </mergeCells>
  <phoneticPr fontId="3" type="noConversion"/>
  <printOptions horizontalCentered="1"/>
  <pageMargins left="0.53" right="0.31496062992125984" top="0.78740157480314965" bottom="0.59055118110236227" header="0.51181102362204722" footer="0.51181102362204722"/>
  <pageSetup paperSize="9" scale="9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H80"/>
  <sheetViews>
    <sheetView showGridLines="0" topLeftCell="A64" workbookViewId="0">
      <selection activeCell="I73" sqref="I73"/>
    </sheetView>
  </sheetViews>
  <sheetFormatPr defaultRowHeight="21"/>
  <cols>
    <col min="1" max="1" width="1.5703125" style="71" customWidth="1"/>
    <col min="2" max="2" width="6.5703125" style="71" customWidth="1"/>
    <col min="3" max="3" width="3.5703125" style="71" customWidth="1"/>
    <col min="4" max="4" width="35.140625" style="71" customWidth="1"/>
    <col min="5" max="5" width="33" style="71" customWidth="1"/>
    <col min="6" max="6" width="31.85546875" style="71" customWidth="1"/>
    <col min="7" max="7" width="2.28515625" style="71" customWidth="1"/>
    <col min="8" max="8" width="33.140625" style="71" customWidth="1"/>
    <col min="9" max="9" width="8.140625" style="71" customWidth="1"/>
    <col min="10" max="16384" width="9.140625" style="71"/>
  </cols>
  <sheetData>
    <row r="1" spans="1:8" s="165" customFormat="1">
      <c r="B1" s="165" t="s">
        <v>0</v>
      </c>
      <c r="C1" s="166">
        <v>1.6</v>
      </c>
      <c r="D1" s="165" t="s">
        <v>458</v>
      </c>
    </row>
    <row r="2" spans="1:8" s="165" customFormat="1" ht="15.75" customHeight="1">
      <c r="B2" s="165" t="s">
        <v>1</v>
      </c>
      <c r="C2" s="166">
        <v>1.6</v>
      </c>
      <c r="D2" s="165" t="s">
        <v>468</v>
      </c>
    </row>
    <row r="3" spans="1:8" ht="2.25" customHeight="1">
      <c r="A3" s="167"/>
      <c r="B3" s="167"/>
      <c r="C3" s="167"/>
      <c r="D3" s="167"/>
      <c r="E3" s="167"/>
      <c r="F3" s="167"/>
      <c r="G3" s="247"/>
      <c r="H3" s="247"/>
    </row>
    <row r="4" spans="1:8" s="165" customFormat="1" ht="15" customHeight="1">
      <c r="A4" s="387" t="s">
        <v>247</v>
      </c>
      <c r="B4" s="387"/>
      <c r="C4" s="387"/>
      <c r="D4" s="387"/>
      <c r="E4" s="410" t="s">
        <v>364</v>
      </c>
      <c r="F4" s="410" t="s">
        <v>365</v>
      </c>
      <c r="G4" s="393" t="s">
        <v>214</v>
      </c>
      <c r="H4" s="387"/>
    </row>
    <row r="5" spans="1:8" s="165" customFormat="1" ht="15" customHeight="1">
      <c r="A5" s="389"/>
      <c r="B5" s="389"/>
      <c r="C5" s="389"/>
      <c r="D5" s="389"/>
      <c r="E5" s="411"/>
      <c r="F5" s="411"/>
      <c r="G5" s="394"/>
      <c r="H5" s="389"/>
    </row>
    <row r="6" spans="1:8" s="165" customFormat="1" ht="15" customHeight="1">
      <c r="A6" s="389"/>
      <c r="B6" s="389"/>
      <c r="C6" s="389"/>
      <c r="D6" s="389"/>
      <c r="E6" s="408" t="s">
        <v>358</v>
      </c>
      <c r="F6" s="408" t="s">
        <v>360</v>
      </c>
      <c r="G6" s="394"/>
      <c r="H6" s="389"/>
    </row>
    <row r="7" spans="1:8" s="165" customFormat="1" ht="15" customHeight="1">
      <c r="A7" s="391"/>
      <c r="B7" s="391"/>
      <c r="C7" s="391"/>
      <c r="D7" s="391"/>
      <c r="E7" s="409"/>
      <c r="F7" s="409"/>
      <c r="G7" s="395"/>
      <c r="H7" s="391"/>
    </row>
    <row r="8" spans="1:8" s="167" customFormat="1" ht="3" customHeight="1">
      <c r="A8" s="170"/>
      <c r="B8" s="170"/>
      <c r="C8" s="170"/>
      <c r="D8" s="170"/>
      <c r="E8" s="248"/>
      <c r="F8" s="248"/>
      <c r="G8" s="173"/>
      <c r="H8" s="170"/>
    </row>
    <row r="9" spans="1:8" s="189" customFormat="1" ht="20.100000000000001" customHeight="1">
      <c r="A9" s="413" t="s">
        <v>248</v>
      </c>
      <c r="B9" s="413"/>
      <c r="C9" s="413"/>
      <c r="D9" s="413"/>
      <c r="E9" s="300">
        <v>100</v>
      </c>
      <c r="F9" s="301">
        <v>100</v>
      </c>
      <c r="G9" s="412" t="s">
        <v>249</v>
      </c>
      <c r="H9" s="413"/>
    </row>
    <row r="10" spans="1:8" s="189" customFormat="1" ht="20.100000000000001" customHeight="1">
      <c r="A10" s="189" t="s">
        <v>51</v>
      </c>
      <c r="E10" s="300">
        <v>100</v>
      </c>
      <c r="F10" s="301">
        <v>100</v>
      </c>
      <c r="G10" s="249" t="s">
        <v>254</v>
      </c>
      <c r="H10" s="250"/>
    </row>
    <row r="11" spans="1:8" s="190" customFormat="1" ht="20.100000000000001" customHeight="1">
      <c r="B11" s="190" t="s">
        <v>54</v>
      </c>
      <c r="E11" s="302">
        <v>36.770000000000003</v>
      </c>
      <c r="F11" s="303">
        <v>26.1</v>
      </c>
      <c r="G11" s="251"/>
      <c r="H11" s="179" t="s">
        <v>87</v>
      </c>
    </row>
    <row r="12" spans="1:8" s="190" customFormat="1" ht="20.100000000000001" customHeight="1">
      <c r="B12" s="190" t="s">
        <v>250</v>
      </c>
      <c r="E12" s="302">
        <v>30.41</v>
      </c>
      <c r="F12" s="303">
        <v>26.6</v>
      </c>
      <c r="G12" s="251"/>
      <c r="H12" s="179" t="s">
        <v>90</v>
      </c>
    </row>
    <row r="13" spans="1:8" s="190" customFormat="1" ht="20.100000000000001" customHeight="1">
      <c r="B13" s="190" t="s">
        <v>251</v>
      </c>
      <c r="E13" s="302">
        <v>12.27</v>
      </c>
      <c r="F13" s="303">
        <v>11.3</v>
      </c>
      <c r="G13" s="251"/>
      <c r="H13" s="179" t="s">
        <v>255</v>
      </c>
    </row>
    <row r="14" spans="1:8" s="190" customFormat="1" ht="20.100000000000001" customHeight="1">
      <c r="B14" s="190" t="s">
        <v>55</v>
      </c>
      <c r="E14" s="302">
        <v>19.54</v>
      </c>
      <c r="F14" s="303">
        <v>33.6</v>
      </c>
      <c r="G14" s="251"/>
      <c r="H14" s="179" t="s">
        <v>256</v>
      </c>
    </row>
    <row r="15" spans="1:8" s="190" customFormat="1" ht="20.100000000000001" customHeight="1">
      <c r="B15" s="190" t="s">
        <v>252</v>
      </c>
      <c r="E15" s="302">
        <v>0.5</v>
      </c>
      <c r="F15" s="303">
        <v>1.6</v>
      </c>
      <c r="G15" s="251"/>
      <c r="H15" s="179" t="s">
        <v>257</v>
      </c>
    </row>
    <row r="16" spans="1:8" s="190" customFormat="1" ht="20.100000000000001" customHeight="1">
      <c r="B16" s="190" t="s">
        <v>253</v>
      </c>
      <c r="E16" s="302">
        <v>0.48</v>
      </c>
      <c r="F16" s="303">
        <v>0.4</v>
      </c>
      <c r="G16" s="251"/>
      <c r="H16" s="179" t="s">
        <v>258</v>
      </c>
    </row>
    <row r="17" spans="1:8" s="190" customFormat="1" ht="20.100000000000001" customHeight="1">
      <c r="B17" s="190" t="s">
        <v>224</v>
      </c>
      <c r="E17" s="304" t="s">
        <v>369</v>
      </c>
      <c r="F17" s="303">
        <v>0.4</v>
      </c>
      <c r="G17" s="251"/>
      <c r="H17" s="179" t="s">
        <v>240</v>
      </c>
    </row>
    <row r="18" spans="1:8" s="189" customFormat="1" ht="20.100000000000001" customHeight="1">
      <c r="A18" s="189" t="s">
        <v>259</v>
      </c>
      <c r="E18" s="300">
        <v>100</v>
      </c>
      <c r="F18" s="305">
        <v>100</v>
      </c>
      <c r="G18" s="249" t="s">
        <v>262</v>
      </c>
      <c r="H18" s="250"/>
    </row>
    <row r="19" spans="1:8" s="190" customFormat="1" ht="20.100000000000001" customHeight="1">
      <c r="B19" s="190" t="s">
        <v>220</v>
      </c>
      <c r="E19" s="302">
        <v>60.47</v>
      </c>
      <c r="F19" s="303">
        <v>70.5</v>
      </c>
      <c r="G19" s="251"/>
      <c r="H19" s="179" t="s">
        <v>263</v>
      </c>
    </row>
    <row r="20" spans="1:8" s="190" customFormat="1" ht="20.100000000000001" customHeight="1">
      <c r="B20" s="190" t="s">
        <v>221</v>
      </c>
      <c r="E20" s="302">
        <v>30.15</v>
      </c>
      <c r="F20" s="303">
        <v>21.3</v>
      </c>
      <c r="G20" s="251"/>
      <c r="H20" s="179" t="s">
        <v>239</v>
      </c>
    </row>
    <row r="21" spans="1:8" s="190" customFormat="1" ht="20.100000000000001" customHeight="1">
      <c r="B21" s="190" t="s">
        <v>222</v>
      </c>
      <c r="E21" s="302">
        <v>8.68</v>
      </c>
      <c r="F21" s="303">
        <v>5.4</v>
      </c>
      <c r="G21" s="251"/>
      <c r="H21" s="179" t="s">
        <v>264</v>
      </c>
    </row>
    <row r="22" spans="1:8" s="190" customFormat="1" ht="20.100000000000001" customHeight="1">
      <c r="B22" s="190" t="s">
        <v>260</v>
      </c>
      <c r="E22" s="304" t="s">
        <v>369</v>
      </c>
      <c r="F22" s="303">
        <v>0.7</v>
      </c>
      <c r="G22" s="251"/>
      <c r="H22" s="179" t="s">
        <v>265</v>
      </c>
    </row>
    <row r="23" spans="1:8" s="190" customFormat="1" ht="20.100000000000001" customHeight="1">
      <c r="B23" s="190" t="s">
        <v>223</v>
      </c>
      <c r="E23" s="302">
        <v>0.2</v>
      </c>
      <c r="F23" s="303">
        <v>1.7</v>
      </c>
      <c r="G23" s="251"/>
      <c r="H23" s="179" t="s">
        <v>266</v>
      </c>
    </row>
    <row r="24" spans="1:8" s="190" customFormat="1" ht="20.100000000000001" customHeight="1">
      <c r="B24" s="190" t="s">
        <v>261</v>
      </c>
      <c r="E24" s="302">
        <v>0.48</v>
      </c>
      <c r="F24" s="303">
        <v>0.4</v>
      </c>
      <c r="G24" s="251"/>
      <c r="H24" s="179" t="s">
        <v>240</v>
      </c>
    </row>
    <row r="25" spans="1:8" s="189" customFormat="1" ht="20.100000000000001" customHeight="1">
      <c r="A25" s="189" t="s">
        <v>271</v>
      </c>
      <c r="E25" s="300">
        <v>100</v>
      </c>
      <c r="F25" s="305">
        <v>100</v>
      </c>
      <c r="G25" s="249" t="s">
        <v>267</v>
      </c>
      <c r="H25" s="250"/>
    </row>
    <row r="26" spans="1:8" s="190" customFormat="1" ht="20.100000000000001" customHeight="1">
      <c r="B26" s="190" t="s">
        <v>225</v>
      </c>
      <c r="E26" s="302">
        <v>33.78</v>
      </c>
      <c r="F26" s="303">
        <v>21.3</v>
      </c>
      <c r="G26" s="251"/>
      <c r="H26" s="179" t="s">
        <v>268</v>
      </c>
    </row>
    <row r="27" spans="1:8" s="190" customFormat="1" ht="20.100000000000001" customHeight="1">
      <c r="B27" s="190" t="s">
        <v>226</v>
      </c>
      <c r="E27" s="302">
        <v>7.67</v>
      </c>
      <c r="F27" s="303">
        <v>7.9</v>
      </c>
      <c r="G27" s="251"/>
      <c r="H27" s="179" t="s">
        <v>274</v>
      </c>
    </row>
    <row r="28" spans="1:8" s="190" customFormat="1" ht="20.100000000000001" customHeight="1">
      <c r="B28" s="190" t="s">
        <v>272</v>
      </c>
      <c r="E28" s="302">
        <v>45.03</v>
      </c>
      <c r="F28" s="303">
        <v>62.8</v>
      </c>
      <c r="G28" s="251"/>
      <c r="H28" s="179" t="s">
        <v>269</v>
      </c>
    </row>
    <row r="29" spans="1:8" s="190" customFormat="1" ht="20.100000000000001" customHeight="1">
      <c r="B29" s="190" t="s">
        <v>273</v>
      </c>
      <c r="E29" s="302">
        <v>13.51</v>
      </c>
      <c r="F29" s="303">
        <v>8</v>
      </c>
      <c r="G29" s="251"/>
      <c r="H29" s="179" t="s">
        <v>270</v>
      </c>
    </row>
    <row r="30" spans="1:8" s="165" customFormat="1">
      <c r="B30" s="165" t="s">
        <v>0</v>
      </c>
      <c r="C30" s="166">
        <v>1.6</v>
      </c>
      <c r="D30" s="165" t="s">
        <v>459</v>
      </c>
    </row>
    <row r="31" spans="1:8" s="165" customFormat="1" ht="18" customHeight="1">
      <c r="B31" s="165" t="s">
        <v>1</v>
      </c>
      <c r="C31" s="166">
        <v>1.6</v>
      </c>
      <c r="D31" s="165" t="s">
        <v>469</v>
      </c>
    </row>
    <row r="32" spans="1:8" ht="2.25" customHeight="1">
      <c r="A32" s="167"/>
      <c r="B32" s="167"/>
      <c r="C32" s="167"/>
      <c r="D32" s="167"/>
      <c r="E32" s="167"/>
      <c r="F32" s="167"/>
      <c r="G32" s="247"/>
      <c r="H32" s="247"/>
    </row>
    <row r="33" spans="1:8" s="165" customFormat="1" ht="15" customHeight="1">
      <c r="A33" s="387" t="s">
        <v>247</v>
      </c>
      <c r="B33" s="387"/>
      <c r="C33" s="387"/>
      <c r="D33" s="387"/>
      <c r="E33" s="410" t="s">
        <v>364</v>
      </c>
      <c r="F33" s="410" t="s">
        <v>365</v>
      </c>
      <c r="G33" s="393" t="s">
        <v>214</v>
      </c>
      <c r="H33" s="387"/>
    </row>
    <row r="34" spans="1:8" s="165" customFormat="1" ht="15" customHeight="1">
      <c r="A34" s="389"/>
      <c r="B34" s="389"/>
      <c r="C34" s="389"/>
      <c r="D34" s="389"/>
      <c r="E34" s="411"/>
      <c r="F34" s="411"/>
      <c r="G34" s="394"/>
      <c r="H34" s="389"/>
    </row>
    <row r="35" spans="1:8" s="165" customFormat="1" ht="15" customHeight="1">
      <c r="A35" s="389"/>
      <c r="B35" s="389"/>
      <c r="C35" s="389"/>
      <c r="D35" s="389"/>
      <c r="E35" s="408" t="s">
        <v>358</v>
      </c>
      <c r="F35" s="408" t="s">
        <v>360</v>
      </c>
      <c r="G35" s="394"/>
      <c r="H35" s="389"/>
    </row>
    <row r="36" spans="1:8" s="165" customFormat="1" ht="15" customHeight="1">
      <c r="A36" s="391"/>
      <c r="B36" s="391"/>
      <c r="C36" s="391"/>
      <c r="D36" s="391"/>
      <c r="E36" s="409"/>
      <c r="F36" s="409"/>
      <c r="G36" s="395"/>
      <c r="H36" s="391"/>
    </row>
    <row r="37" spans="1:8" s="181" customFormat="1" ht="3" customHeight="1">
      <c r="A37" s="252"/>
      <c r="B37" s="252"/>
      <c r="C37" s="252"/>
      <c r="D37" s="252"/>
      <c r="E37" s="253"/>
      <c r="F37" s="253"/>
      <c r="G37" s="254"/>
      <c r="H37" s="252"/>
    </row>
    <row r="38" spans="1:8" s="189" customFormat="1" ht="20.25" customHeight="1">
      <c r="A38" s="189" t="s">
        <v>275</v>
      </c>
      <c r="E38" s="290">
        <v>100</v>
      </c>
      <c r="F38" s="291">
        <v>100</v>
      </c>
      <c r="G38" s="249" t="s">
        <v>280</v>
      </c>
      <c r="H38" s="250"/>
    </row>
    <row r="39" spans="1:8" s="190" customFormat="1" ht="20.100000000000001" customHeight="1">
      <c r="B39" s="190" t="s">
        <v>276</v>
      </c>
      <c r="E39" s="292">
        <v>92.17</v>
      </c>
      <c r="F39" s="293">
        <v>93.2</v>
      </c>
      <c r="G39" s="251"/>
      <c r="H39" s="179" t="s">
        <v>281</v>
      </c>
    </row>
    <row r="40" spans="1:8" s="190" customFormat="1" ht="20.100000000000001" customHeight="1">
      <c r="B40" s="190" t="s">
        <v>277</v>
      </c>
      <c r="E40" s="292">
        <v>3.88</v>
      </c>
      <c r="F40" s="293">
        <v>4.4000000000000004</v>
      </c>
      <c r="G40" s="251"/>
      <c r="H40" s="179" t="s">
        <v>282</v>
      </c>
    </row>
    <row r="41" spans="1:8" s="190" customFormat="1" ht="20.100000000000001" customHeight="1">
      <c r="B41" s="190" t="s">
        <v>235</v>
      </c>
      <c r="E41" s="292">
        <v>1.19</v>
      </c>
      <c r="F41" s="293">
        <v>1.3</v>
      </c>
      <c r="G41" s="251"/>
      <c r="H41" s="179" t="s">
        <v>283</v>
      </c>
    </row>
    <row r="42" spans="1:8" s="190" customFormat="1" ht="20.100000000000001" customHeight="1">
      <c r="B42" s="190" t="s">
        <v>278</v>
      </c>
      <c r="E42" s="292">
        <v>1.94</v>
      </c>
      <c r="F42" s="293">
        <v>1</v>
      </c>
      <c r="G42" s="251"/>
      <c r="H42" s="179" t="s">
        <v>284</v>
      </c>
    </row>
    <row r="43" spans="1:8" s="190" customFormat="1" ht="20.100000000000001" customHeight="1">
      <c r="B43" s="190" t="s">
        <v>279</v>
      </c>
      <c r="E43" s="292">
        <v>0.8</v>
      </c>
      <c r="F43" s="293">
        <v>0.1</v>
      </c>
      <c r="G43" s="251"/>
      <c r="H43" s="179" t="s">
        <v>285</v>
      </c>
    </row>
    <row r="44" spans="1:8" s="190" customFormat="1" ht="20.100000000000001" customHeight="1">
      <c r="B44" s="190" t="s">
        <v>56</v>
      </c>
      <c r="E44" s="294" t="s">
        <v>369</v>
      </c>
      <c r="F44" s="295" t="s">
        <v>369</v>
      </c>
      <c r="G44" s="251"/>
      <c r="H44" s="179" t="s">
        <v>238</v>
      </c>
    </row>
    <row r="45" spans="1:8" s="190" customFormat="1" ht="20.100000000000001" customHeight="1">
      <c r="B45" s="190" t="s">
        <v>224</v>
      </c>
      <c r="E45" s="294" t="s">
        <v>369</v>
      </c>
      <c r="F45" s="295" t="s">
        <v>369</v>
      </c>
      <c r="G45" s="251"/>
      <c r="H45" s="179" t="s">
        <v>240</v>
      </c>
    </row>
    <row r="46" spans="1:8" s="189" customFormat="1" ht="21" customHeight="1">
      <c r="A46" s="189" t="s">
        <v>234</v>
      </c>
      <c r="E46" s="296">
        <v>100</v>
      </c>
      <c r="F46" s="297">
        <v>100</v>
      </c>
      <c r="G46" s="249" t="s">
        <v>237</v>
      </c>
      <c r="H46" s="250"/>
    </row>
    <row r="47" spans="1:8" s="190" customFormat="1" ht="20.100000000000001" customHeight="1">
      <c r="B47" s="190" t="s">
        <v>276</v>
      </c>
      <c r="E47" s="294">
        <v>20.85</v>
      </c>
      <c r="F47" s="295">
        <v>67.2</v>
      </c>
      <c r="G47" s="251"/>
      <c r="H47" s="179" t="s">
        <v>281</v>
      </c>
    </row>
    <row r="48" spans="1:8" s="190" customFormat="1" ht="20.100000000000001" customHeight="1">
      <c r="B48" s="190" t="s">
        <v>277</v>
      </c>
      <c r="E48" s="294">
        <v>2.2999999999999998</v>
      </c>
      <c r="F48" s="295">
        <v>27.7</v>
      </c>
      <c r="G48" s="251"/>
      <c r="H48" s="179" t="s">
        <v>282</v>
      </c>
    </row>
    <row r="49" spans="1:8" s="190" customFormat="1" ht="20.100000000000001" customHeight="1">
      <c r="B49" s="190" t="s">
        <v>235</v>
      </c>
      <c r="E49" s="294" t="s">
        <v>369</v>
      </c>
      <c r="F49" s="295">
        <v>0.1</v>
      </c>
      <c r="G49" s="251"/>
      <c r="H49" s="179" t="s">
        <v>283</v>
      </c>
    </row>
    <row r="50" spans="1:8" s="190" customFormat="1" ht="20.100000000000001" customHeight="1">
      <c r="B50" s="190" t="s">
        <v>278</v>
      </c>
      <c r="E50" s="294" t="s">
        <v>369</v>
      </c>
      <c r="F50" s="295">
        <v>1.5</v>
      </c>
      <c r="G50" s="251"/>
      <c r="H50" s="179" t="s">
        <v>284</v>
      </c>
    </row>
    <row r="51" spans="1:8" s="190" customFormat="1" ht="20.100000000000001" customHeight="1">
      <c r="B51" s="190" t="s">
        <v>279</v>
      </c>
      <c r="E51" s="294" t="s">
        <v>369</v>
      </c>
      <c r="F51" s="298">
        <v>0.3</v>
      </c>
      <c r="G51" s="179"/>
      <c r="H51" s="179" t="s">
        <v>285</v>
      </c>
    </row>
    <row r="52" spans="1:8" s="190" customFormat="1" ht="20.100000000000001" customHeight="1">
      <c r="B52" s="190" t="s">
        <v>56</v>
      </c>
      <c r="E52" s="294">
        <v>5.78</v>
      </c>
      <c r="F52" s="316" t="s">
        <v>369</v>
      </c>
      <c r="G52" s="179"/>
      <c r="H52" s="179" t="s">
        <v>238</v>
      </c>
    </row>
    <row r="53" spans="1:8" s="190" customFormat="1" ht="20.100000000000001" customHeight="1">
      <c r="B53" s="190" t="s">
        <v>236</v>
      </c>
      <c r="E53" s="294">
        <v>71.05</v>
      </c>
      <c r="F53" s="298">
        <v>3</v>
      </c>
      <c r="G53" s="179"/>
      <c r="H53" s="179" t="s">
        <v>286</v>
      </c>
    </row>
    <row r="54" spans="1:8" s="190" customFormat="1" ht="20.100000000000001" customHeight="1">
      <c r="B54" s="190" t="s">
        <v>224</v>
      </c>
      <c r="E54" s="294" t="s">
        <v>369</v>
      </c>
      <c r="F54" s="298">
        <v>0.3</v>
      </c>
      <c r="G54" s="179"/>
      <c r="H54" s="179" t="s">
        <v>240</v>
      </c>
    </row>
    <row r="55" spans="1:8" s="189" customFormat="1" ht="21" customHeight="1">
      <c r="A55" s="189" t="s">
        <v>287</v>
      </c>
      <c r="E55" s="296">
        <v>100</v>
      </c>
      <c r="F55" s="299">
        <v>100</v>
      </c>
      <c r="G55" s="250" t="s">
        <v>290</v>
      </c>
      <c r="H55" s="250"/>
    </row>
    <row r="56" spans="1:8" s="190" customFormat="1" ht="20.100000000000001" customHeight="1">
      <c r="B56" s="190" t="s">
        <v>232</v>
      </c>
      <c r="E56" s="294">
        <v>26.55</v>
      </c>
      <c r="F56" s="298">
        <v>0.5</v>
      </c>
      <c r="G56" s="179"/>
      <c r="H56" s="179" t="s">
        <v>245</v>
      </c>
    </row>
    <row r="57" spans="1:8" s="190" customFormat="1" ht="20.100000000000001" customHeight="1">
      <c r="B57" s="190" t="s">
        <v>233</v>
      </c>
      <c r="E57" s="294">
        <v>73.2</v>
      </c>
      <c r="F57" s="298">
        <v>14.6</v>
      </c>
      <c r="G57" s="179"/>
      <c r="H57" s="179" t="s">
        <v>291</v>
      </c>
    </row>
    <row r="58" spans="1:8" s="190" customFormat="1" ht="20.100000000000001" customHeight="1">
      <c r="E58" s="255"/>
      <c r="F58" s="256"/>
      <c r="G58" s="179"/>
      <c r="H58" s="179"/>
    </row>
    <row r="59" spans="1:8" s="181" customFormat="1">
      <c r="B59" s="165" t="s">
        <v>0</v>
      </c>
      <c r="C59" s="166">
        <v>1.6</v>
      </c>
      <c r="D59" s="165" t="s">
        <v>459</v>
      </c>
      <c r="E59" s="165"/>
      <c r="F59" s="165"/>
      <c r="G59" s="165"/>
      <c r="H59" s="165"/>
    </row>
    <row r="60" spans="1:8" s="165" customFormat="1" ht="18" customHeight="1">
      <c r="B60" s="165" t="s">
        <v>1</v>
      </c>
      <c r="C60" s="166">
        <v>1.6</v>
      </c>
      <c r="D60" s="165" t="s">
        <v>469</v>
      </c>
    </row>
    <row r="61" spans="1:8" ht="2.25" customHeight="1">
      <c r="A61" s="167"/>
      <c r="B61" s="167"/>
      <c r="C61" s="167"/>
      <c r="D61" s="167"/>
      <c r="E61" s="167"/>
      <c r="F61" s="167"/>
      <c r="G61" s="247"/>
      <c r="H61" s="247"/>
    </row>
    <row r="62" spans="1:8" s="165" customFormat="1" ht="15" customHeight="1">
      <c r="A62" s="387" t="s">
        <v>247</v>
      </c>
      <c r="B62" s="387"/>
      <c r="C62" s="387"/>
      <c r="D62" s="387"/>
      <c r="E62" s="410" t="s">
        <v>364</v>
      </c>
      <c r="F62" s="410" t="s">
        <v>365</v>
      </c>
      <c r="G62" s="393" t="s">
        <v>214</v>
      </c>
      <c r="H62" s="387"/>
    </row>
    <row r="63" spans="1:8" s="165" customFormat="1" ht="15" customHeight="1">
      <c r="A63" s="389"/>
      <c r="B63" s="389"/>
      <c r="C63" s="389"/>
      <c r="D63" s="389"/>
      <c r="E63" s="411"/>
      <c r="F63" s="411"/>
      <c r="G63" s="394"/>
      <c r="H63" s="389"/>
    </row>
    <row r="64" spans="1:8" s="165" customFormat="1" ht="15" customHeight="1">
      <c r="A64" s="389"/>
      <c r="B64" s="389"/>
      <c r="C64" s="389"/>
      <c r="D64" s="389"/>
      <c r="E64" s="408" t="s">
        <v>358</v>
      </c>
      <c r="F64" s="408" t="s">
        <v>360</v>
      </c>
      <c r="G64" s="394"/>
      <c r="H64" s="389"/>
    </row>
    <row r="65" spans="1:8" s="165" customFormat="1" ht="15" customHeight="1">
      <c r="A65" s="391"/>
      <c r="B65" s="391"/>
      <c r="C65" s="391"/>
      <c r="D65" s="391"/>
      <c r="E65" s="409"/>
      <c r="F65" s="409"/>
      <c r="G65" s="395"/>
      <c r="H65" s="391"/>
    </row>
    <row r="66" spans="1:8" s="190" customFormat="1" ht="20.100000000000001" customHeight="1">
      <c r="B66" s="190" t="s">
        <v>246</v>
      </c>
      <c r="E66" s="286">
        <v>0.23</v>
      </c>
      <c r="F66" s="287">
        <v>81.599999999999994</v>
      </c>
      <c r="G66" s="179"/>
      <c r="H66" s="179" t="s">
        <v>292</v>
      </c>
    </row>
    <row r="67" spans="1:8" s="190" customFormat="1" ht="20.100000000000001" customHeight="1">
      <c r="B67" s="190" t="s">
        <v>288</v>
      </c>
      <c r="E67" s="286" t="s">
        <v>369</v>
      </c>
      <c r="F67" s="287">
        <v>3.2</v>
      </c>
      <c r="G67" s="179"/>
      <c r="H67" s="179" t="s">
        <v>293</v>
      </c>
    </row>
    <row r="68" spans="1:8" s="179" customFormat="1" ht="20.100000000000001" customHeight="1">
      <c r="B68" s="179" t="s">
        <v>289</v>
      </c>
      <c r="E68" s="286" t="s">
        <v>369</v>
      </c>
      <c r="F68" s="287" t="s">
        <v>369</v>
      </c>
      <c r="H68" s="179" t="s">
        <v>294</v>
      </c>
    </row>
    <row r="69" spans="1:8" s="189" customFormat="1" ht="21" customHeight="1">
      <c r="A69" s="189" t="s">
        <v>295</v>
      </c>
      <c r="E69" s="288">
        <v>100</v>
      </c>
      <c r="F69" s="289">
        <v>100</v>
      </c>
      <c r="G69" s="250" t="s">
        <v>297</v>
      </c>
      <c r="H69" s="250"/>
    </row>
    <row r="70" spans="1:8" s="190" customFormat="1" ht="20.100000000000001" customHeight="1">
      <c r="B70" s="190" t="s">
        <v>228</v>
      </c>
      <c r="E70" s="286">
        <v>2.5099999999999998</v>
      </c>
      <c r="F70" s="287">
        <v>1.7</v>
      </c>
      <c r="G70" s="179"/>
      <c r="H70" s="179" t="s">
        <v>241</v>
      </c>
    </row>
    <row r="71" spans="1:8" s="190" customFormat="1" ht="20.100000000000001" customHeight="1">
      <c r="B71" s="190" t="s">
        <v>296</v>
      </c>
      <c r="E71" s="286">
        <v>0.25</v>
      </c>
      <c r="F71" s="287">
        <v>0.6</v>
      </c>
      <c r="G71" s="179"/>
      <c r="H71" s="179" t="s">
        <v>239</v>
      </c>
    </row>
    <row r="72" spans="1:8" s="190" customFormat="1" ht="20.100000000000001" customHeight="1">
      <c r="B72" s="190" t="s">
        <v>229</v>
      </c>
      <c r="E72" s="286">
        <v>0.56000000000000005</v>
      </c>
      <c r="F72" s="287">
        <v>0.3</v>
      </c>
      <c r="G72" s="179"/>
      <c r="H72" s="179" t="s">
        <v>242</v>
      </c>
    </row>
    <row r="73" spans="1:8" s="190" customFormat="1" ht="20.100000000000001" customHeight="1">
      <c r="B73" s="190" t="s">
        <v>230</v>
      </c>
      <c r="E73" s="286">
        <v>65.27</v>
      </c>
      <c r="F73" s="287">
        <v>70.5</v>
      </c>
      <c r="G73" s="179"/>
      <c r="H73" s="179" t="s">
        <v>243</v>
      </c>
    </row>
    <row r="74" spans="1:8" s="190" customFormat="1" ht="20.100000000000001" customHeight="1">
      <c r="B74" s="190" t="s">
        <v>231</v>
      </c>
      <c r="E74" s="286">
        <v>24.01</v>
      </c>
      <c r="F74" s="287">
        <v>13.2</v>
      </c>
      <c r="G74" s="179"/>
      <c r="H74" s="179" t="s">
        <v>244</v>
      </c>
    </row>
    <row r="75" spans="1:8" s="190" customFormat="1" ht="20.100000000000001" customHeight="1">
      <c r="B75" s="190" t="s">
        <v>224</v>
      </c>
      <c r="E75" s="286" t="s">
        <v>369</v>
      </c>
      <c r="F75" s="285" t="s">
        <v>369</v>
      </c>
      <c r="G75" s="179"/>
      <c r="H75" s="179" t="s">
        <v>240</v>
      </c>
    </row>
    <row r="76" spans="1:8" s="190" customFormat="1" ht="20.100000000000001" customHeight="1">
      <c r="B76" s="190" t="s">
        <v>227</v>
      </c>
      <c r="E76" s="286">
        <v>7.36</v>
      </c>
      <c r="F76" s="287">
        <v>13.7</v>
      </c>
      <c r="G76" s="179"/>
      <c r="H76" s="179" t="s">
        <v>298</v>
      </c>
    </row>
    <row r="77" spans="1:8" s="190" customFormat="1" ht="17.25" customHeight="1">
      <c r="A77" s="191"/>
      <c r="B77" s="191"/>
      <c r="C77" s="191"/>
      <c r="D77" s="193"/>
      <c r="E77" s="257"/>
      <c r="F77" s="257"/>
      <c r="G77" s="192"/>
      <c r="H77" s="191"/>
    </row>
    <row r="78" spans="1:8" s="190" customFormat="1" ht="10.5" customHeight="1">
      <c r="E78" s="179"/>
      <c r="F78" s="179"/>
      <c r="G78" s="179"/>
      <c r="H78" s="179"/>
    </row>
    <row r="79" spans="1:8" s="190" customFormat="1" ht="20.100000000000001" customHeight="1">
      <c r="A79" s="190" t="s">
        <v>457</v>
      </c>
      <c r="B79" s="258"/>
    </row>
    <row r="80" spans="1:8" s="190" customFormat="1" ht="20.100000000000001" customHeight="1">
      <c r="B80" s="190" t="s">
        <v>462</v>
      </c>
    </row>
  </sheetData>
  <mergeCells count="20">
    <mergeCell ref="A9:D9"/>
    <mergeCell ref="A4:D7"/>
    <mergeCell ref="A33:D36"/>
    <mergeCell ref="E4:E5"/>
    <mergeCell ref="F4:F5"/>
    <mergeCell ref="E6:E7"/>
    <mergeCell ref="E35:E36"/>
    <mergeCell ref="A62:D65"/>
    <mergeCell ref="E62:E63"/>
    <mergeCell ref="F62:F63"/>
    <mergeCell ref="G62:H65"/>
    <mergeCell ref="E64:E65"/>
    <mergeCell ref="F64:F65"/>
    <mergeCell ref="F35:F36"/>
    <mergeCell ref="F6:F7"/>
    <mergeCell ref="E33:E34"/>
    <mergeCell ref="F33:F34"/>
    <mergeCell ref="G33:H36"/>
    <mergeCell ref="G4:H7"/>
    <mergeCell ref="G9:H9"/>
  </mergeCells>
  <phoneticPr fontId="3" type="noConversion"/>
  <printOptions horizontalCentered="1"/>
  <pageMargins left="0.72" right="0.31496062992125984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CX1404"/>
  <sheetViews>
    <sheetView topLeftCell="A22" workbookViewId="0">
      <selection activeCell="J103" sqref="J103"/>
    </sheetView>
  </sheetViews>
  <sheetFormatPr defaultRowHeight="18.600000000000001" customHeight="1"/>
  <cols>
    <col min="1" max="1" width="1.7109375" style="3" customWidth="1"/>
    <col min="2" max="2" width="6.7109375" style="3" customWidth="1"/>
    <col min="3" max="3" width="4" style="3" customWidth="1"/>
    <col min="4" max="4" width="15.7109375" style="3" customWidth="1"/>
    <col min="5" max="5" width="9" style="3" customWidth="1"/>
    <col min="6" max="6" width="8.28515625" style="3" customWidth="1"/>
    <col min="7" max="7" width="9.140625" style="3"/>
    <col min="8" max="8" width="9.28515625" style="3" customWidth="1"/>
    <col min="9" max="9" width="11.28515625" style="3" customWidth="1"/>
    <col min="10" max="10" width="8.5703125" style="3" customWidth="1"/>
    <col min="11" max="11" width="8.7109375" style="3" customWidth="1"/>
    <col min="12" max="12" width="9.140625" style="3" customWidth="1"/>
    <col min="13" max="13" width="7.28515625" style="3" customWidth="1"/>
    <col min="14" max="14" width="7.85546875" style="3" customWidth="1"/>
    <col min="15" max="15" width="2" style="3" customWidth="1"/>
    <col min="16" max="16" width="31.85546875" style="3" customWidth="1"/>
    <col min="17" max="17" width="10.42578125" customWidth="1"/>
    <col min="18" max="18" width="9.5703125" customWidth="1"/>
    <col min="103" max="16384" width="9.140625" style="3"/>
  </cols>
  <sheetData>
    <row r="1" spans="1:102" s="1" customFormat="1" ht="21.75" customHeight="1">
      <c r="B1" s="1" t="s">
        <v>0</v>
      </c>
      <c r="C1" s="110">
        <v>1.7</v>
      </c>
      <c r="D1" s="1" t="s">
        <v>201</v>
      </c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  <c r="BR1" s="111"/>
      <c r="BS1" s="111"/>
      <c r="BT1" s="111"/>
      <c r="BU1" s="111"/>
      <c r="BV1" s="111"/>
      <c r="BW1" s="111"/>
      <c r="BX1" s="111"/>
      <c r="BY1" s="111"/>
      <c r="BZ1" s="111"/>
      <c r="CA1" s="111"/>
      <c r="CB1" s="111"/>
      <c r="CC1" s="111"/>
      <c r="CD1" s="111"/>
      <c r="CE1" s="111"/>
      <c r="CF1" s="111"/>
      <c r="CG1" s="111"/>
      <c r="CH1" s="111"/>
      <c r="CI1" s="111"/>
      <c r="CJ1" s="111"/>
      <c r="CK1" s="111"/>
      <c r="CL1" s="111"/>
      <c r="CM1" s="111"/>
      <c r="CN1" s="111"/>
      <c r="CO1" s="111"/>
      <c r="CP1" s="111"/>
      <c r="CQ1" s="111"/>
      <c r="CR1" s="111"/>
      <c r="CS1" s="111"/>
      <c r="CT1" s="111"/>
      <c r="CU1" s="111"/>
      <c r="CV1" s="111"/>
      <c r="CW1" s="111"/>
      <c r="CX1" s="111"/>
    </row>
    <row r="2" spans="1:102" s="1" customFormat="1" ht="21.75" customHeight="1">
      <c r="B2" s="1" t="s">
        <v>1</v>
      </c>
      <c r="C2" s="110">
        <v>1.7</v>
      </c>
      <c r="D2" s="1" t="s">
        <v>374</v>
      </c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111"/>
      <c r="BN2" s="111"/>
      <c r="BO2" s="111"/>
      <c r="BP2" s="111"/>
      <c r="BQ2" s="111"/>
      <c r="BR2" s="111"/>
      <c r="BS2" s="111"/>
      <c r="BT2" s="111"/>
      <c r="BU2" s="111"/>
      <c r="BV2" s="111"/>
      <c r="BW2" s="111"/>
      <c r="BX2" s="111"/>
      <c r="BY2" s="111"/>
      <c r="BZ2" s="111"/>
      <c r="CA2" s="111"/>
      <c r="CB2" s="111"/>
      <c r="CC2" s="111"/>
      <c r="CD2" s="111"/>
      <c r="CE2" s="111"/>
      <c r="CF2" s="111"/>
      <c r="CG2" s="111"/>
      <c r="CH2" s="111"/>
      <c r="CI2" s="111"/>
      <c r="CJ2" s="111"/>
      <c r="CK2" s="111"/>
      <c r="CL2" s="111"/>
      <c r="CM2" s="111"/>
      <c r="CN2" s="111"/>
      <c r="CO2" s="111"/>
      <c r="CP2" s="111"/>
      <c r="CQ2" s="111"/>
      <c r="CR2" s="111"/>
      <c r="CS2" s="111"/>
      <c r="CT2" s="111"/>
      <c r="CU2" s="111"/>
      <c r="CV2" s="111"/>
      <c r="CW2" s="111"/>
      <c r="CX2" s="111"/>
    </row>
    <row r="3" spans="1:102" ht="9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02" ht="22.5" customHeight="1">
      <c r="A4" s="414" t="s">
        <v>110</v>
      </c>
      <c r="B4" s="414"/>
      <c r="C4" s="414"/>
      <c r="D4" s="415"/>
      <c r="E4" s="420" t="s">
        <v>5</v>
      </c>
      <c r="F4" s="407"/>
      <c r="G4" s="420" t="s">
        <v>51</v>
      </c>
      <c r="H4" s="406"/>
      <c r="I4" s="406"/>
      <c r="J4" s="406"/>
      <c r="K4" s="406"/>
      <c r="L4" s="406"/>
      <c r="M4" s="406"/>
      <c r="N4" s="407"/>
      <c r="O4" s="399" t="s">
        <v>214</v>
      </c>
      <c r="P4" s="414"/>
    </row>
    <row r="5" spans="1:102" ht="22.5" customHeight="1">
      <c r="A5" s="416"/>
      <c r="B5" s="416"/>
      <c r="C5" s="416"/>
      <c r="D5" s="417"/>
      <c r="E5" s="401" t="s">
        <v>11</v>
      </c>
      <c r="F5" s="419"/>
      <c r="G5" s="401" t="s">
        <v>84</v>
      </c>
      <c r="H5" s="418"/>
      <c r="I5" s="418"/>
      <c r="J5" s="418"/>
      <c r="K5" s="418"/>
      <c r="L5" s="418"/>
      <c r="M5" s="418"/>
      <c r="N5" s="419"/>
      <c r="O5" s="400"/>
      <c r="P5" s="416"/>
    </row>
    <row r="6" spans="1:102" ht="21.75" customHeight="1">
      <c r="A6" s="416"/>
      <c r="B6" s="416"/>
      <c r="C6" s="416"/>
      <c r="D6" s="417"/>
      <c r="E6" s="4"/>
      <c r="F6" s="4"/>
      <c r="G6" s="4"/>
      <c r="H6" s="4"/>
      <c r="I6" s="4" t="s">
        <v>55</v>
      </c>
      <c r="J6" s="4"/>
      <c r="K6" s="4"/>
      <c r="L6" s="4"/>
      <c r="M6" s="4"/>
      <c r="N6" s="4"/>
      <c r="O6" s="400"/>
      <c r="P6" s="416"/>
    </row>
    <row r="7" spans="1:102" ht="21" customHeight="1">
      <c r="A7" s="416"/>
      <c r="B7" s="416"/>
      <c r="C7" s="416"/>
      <c r="D7" s="417"/>
      <c r="E7" s="4" t="s">
        <v>50</v>
      </c>
      <c r="F7" s="4" t="s">
        <v>82</v>
      </c>
      <c r="G7" s="4" t="s">
        <v>54</v>
      </c>
      <c r="H7" s="4" t="s">
        <v>85</v>
      </c>
      <c r="I7" s="40" t="s">
        <v>89</v>
      </c>
      <c r="J7" s="4" t="s">
        <v>94</v>
      </c>
      <c r="K7" s="4" t="s">
        <v>86</v>
      </c>
      <c r="L7" s="4" t="s">
        <v>166</v>
      </c>
      <c r="M7" s="4" t="s">
        <v>164</v>
      </c>
      <c r="N7" s="4" t="s">
        <v>375</v>
      </c>
      <c r="O7" s="400"/>
      <c r="P7" s="416"/>
    </row>
    <row r="8" spans="1:102" ht="19.5" customHeight="1">
      <c r="A8" s="416"/>
      <c r="B8" s="416"/>
      <c r="C8" s="416"/>
      <c r="D8" s="417"/>
      <c r="E8" s="40" t="s">
        <v>83</v>
      </c>
      <c r="F8" s="40" t="s">
        <v>169</v>
      </c>
      <c r="G8" s="40" t="s">
        <v>168</v>
      </c>
      <c r="H8" s="40" t="s">
        <v>88</v>
      </c>
      <c r="I8" s="40" t="s">
        <v>109</v>
      </c>
      <c r="J8" s="5" t="s">
        <v>91</v>
      </c>
      <c r="K8" s="40" t="s">
        <v>163</v>
      </c>
      <c r="L8" s="5" t="s">
        <v>167</v>
      </c>
      <c r="M8" s="5" t="s">
        <v>165</v>
      </c>
      <c r="N8" s="40" t="s">
        <v>176</v>
      </c>
      <c r="O8" s="400"/>
      <c r="P8" s="416"/>
    </row>
    <row r="9" spans="1:102" ht="18.600000000000001" customHeight="1">
      <c r="A9" s="418"/>
      <c r="B9" s="418"/>
      <c r="C9" s="418"/>
      <c r="D9" s="419"/>
      <c r="E9" s="6"/>
      <c r="F9" s="6"/>
      <c r="G9" s="41" t="s">
        <v>162</v>
      </c>
      <c r="H9" s="7"/>
      <c r="I9" s="41" t="s">
        <v>108</v>
      </c>
      <c r="J9" s="41" t="s">
        <v>90</v>
      </c>
      <c r="K9" s="41" t="s">
        <v>162</v>
      </c>
      <c r="L9" s="41" t="s">
        <v>111</v>
      </c>
      <c r="M9" s="41" t="s">
        <v>112</v>
      </c>
      <c r="N9" s="6"/>
      <c r="O9" s="401"/>
      <c r="P9" s="418"/>
    </row>
    <row r="10" spans="1:102" s="1" customFormat="1" ht="27" customHeight="1">
      <c r="A10" s="9" t="s">
        <v>376</v>
      </c>
      <c r="B10" s="9"/>
      <c r="C10" s="9"/>
      <c r="D10" s="10"/>
      <c r="E10" s="144">
        <v>157895</v>
      </c>
      <c r="F10" s="326">
        <v>100</v>
      </c>
      <c r="G10" s="144">
        <v>99748</v>
      </c>
      <c r="H10" s="144">
        <v>31880</v>
      </c>
      <c r="I10" s="145">
        <v>9129</v>
      </c>
      <c r="J10" s="146">
        <v>4679</v>
      </c>
      <c r="K10" s="146">
        <v>10267</v>
      </c>
      <c r="L10" s="146">
        <v>569</v>
      </c>
      <c r="M10" s="146">
        <v>122</v>
      </c>
      <c r="N10" s="146">
        <v>1502</v>
      </c>
      <c r="O10" s="11" t="s">
        <v>377</v>
      </c>
      <c r="P10" s="12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</row>
    <row r="11" spans="1:102" ht="18" customHeight="1">
      <c r="A11" s="3" t="s">
        <v>76</v>
      </c>
      <c r="E11" s="147">
        <v>117840</v>
      </c>
      <c r="F11" s="327">
        <v>74.599999999999994</v>
      </c>
      <c r="G11" s="147">
        <v>78406</v>
      </c>
      <c r="H11" s="147">
        <v>23962</v>
      </c>
      <c r="I11" s="148">
        <v>4743</v>
      </c>
      <c r="J11" s="149">
        <v>2060</v>
      </c>
      <c r="K11" s="149">
        <v>7088</v>
      </c>
      <c r="L11" s="149">
        <v>387</v>
      </c>
      <c r="M11" s="149">
        <v>85</v>
      </c>
      <c r="N11" s="149">
        <v>1109</v>
      </c>
      <c r="O11" s="3" t="s">
        <v>103</v>
      </c>
    </row>
    <row r="12" spans="1:102" ht="20.100000000000001" customHeight="1">
      <c r="A12" s="3" t="s">
        <v>113</v>
      </c>
      <c r="B12" s="17"/>
      <c r="C12" s="17"/>
      <c r="D12" s="8"/>
      <c r="E12" s="147">
        <v>13258</v>
      </c>
      <c r="F12" s="327">
        <v>8.4</v>
      </c>
      <c r="G12" s="147">
        <v>4530</v>
      </c>
      <c r="H12" s="147">
        <v>5357</v>
      </c>
      <c r="I12" s="148">
        <v>1257</v>
      </c>
      <c r="J12" s="149">
        <v>760</v>
      </c>
      <c r="K12" s="149">
        <v>1180</v>
      </c>
      <c r="L12" s="149">
        <v>47</v>
      </c>
      <c r="M12" s="149">
        <v>5</v>
      </c>
      <c r="N12" s="149">
        <v>122</v>
      </c>
      <c r="O12" s="3" t="s">
        <v>104</v>
      </c>
    </row>
    <row r="13" spans="1:102" ht="18" customHeight="1">
      <c r="A13" s="3" t="s">
        <v>114</v>
      </c>
      <c r="B13" s="17"/>
      <c r="C13" s="17"/>
      <c r="D13" s="8"/>
      <c r="E13" s="147">
        <v>13054</v>
      </c>
      <c r="F13" s="327">
        <v>8.3000000000000007</v>
      </c>
      <c r="G13" s="147">
        <v>9407</v>
      </c>
      <c r="H13" s="147">
        <v>982</v>
      </c>
      <c r="I13" s="148">
        <v>741</v>
      </c>
      <c r="J13" s="149">
        <v>995</v>
      </c>
      <c r="K13" s="149">
        <v>757</v>
      </c>
      <c r="L13" s="149">
        <v>81</v>
      </c>
      <c r="M13" s="263" t="s">
        <v>369</v>
      </c>
      <c r="N13" s="149">
        <v>89</v>
      </c>
      <c r="O13" s="3" t="s">
        <v>105</v>
      </c>
    </row>
    <row r="14" spans="1:102" ht="18" customHeight="1">
      <c r="A14" s="3" t="s">
        <v>115</v>
      </c>
      <c r="B14" s="17"/>
      <c r="C14" s="17"/>
      <c r="D14" s="8"/>
      <c r="E14" s="147">
        <v>5156</v>
      </c>
      <c r="F14" s="327">
        <v>3.3</v>
      </c>
      <c r="G14" s="147">
        <v>2752</v>
      </c>
      <c r="H14" s="147">
        <v>191</v>
      </c>
      <c r="I14" s="148">
        <v>1025</v>
      </c>
      <c r="J14" s="149">
        <v>437</v>
      </c>
      <c r="K14" s="149">
        <v>664</v>
      </c>
      <c r="L14" s="149">
        <v>22</v>
      </c>
      <c r="M14" s="263" t="s">
        <v>369</v>
      </c>
      <c r="N14" s="149">
        <v>64</v>
      </c>
      <c r="O14" s="3" t="s">
        <v>107</v>
      </c>
    </row>
    <row r="15" spans="1:102" ht="18" customHeight="1">
      <c r="A15" s="19" t="s">
        <v>116</v>
      </c>
      <c r="B15" s="17"/>
      <c r="C15" s="17"/>
      <c r="D15" s="8"/>
      <c r="E15" s="147">
        <v>2045</v>
      </c>
      <c r="F15" s="327">
        <v>1.3</v>
      </c>
      <c r="G15" s="147">
        <v>757</v>
      </c>
      <c r="H15" s="147">
        <v>79</v>
      </c>
      <c r="I15" s="148">
        <v>852</v>
      </c>
      <c r="J15" s="149">
        <v>203</v>
      </c>
      <c r="K15" s="149">
        <v>86</v>
      </c>
      <c r="L15" s="149">
        <v>22</v>
      </c>
      <c r="M15" s="149">
        <v>31</v>
      </c>
      <c r="N15" s="149">
        <v>16</v>
      </c>
      <c r="O15" s="3" t="s">
        <v>146</v>
      </c>
    </row>
    <row r="16" spans="1:102" ht="18" customHeight="1">
      <c r="A16" s="3" t="s">
        <v>74</v>
      </c>
      <c r="E16" s="147">
        <v>6541</v>
      </c>
      <c r="F16" s="327">
        <v>4.0999999999999996</v>
      </c>
      <c r="G16" s="147">
        <v>3895</v>
      </c>
      <c r="H16" s="147">
        <v>1310</v>
      </c>
      <c r="I16" s="148">
        <v>510</v>
      </c>
      <c r="J16" s="149">
        <v>223</v>
      </c>
      <c r="K16" s="149">
        <v>492</v>
      </c>
      <c r="L16" s="149">
        <v>10</v>
      </c>
      <c r="M16" s="263" t="s">
        <v>369</v>
      </c>
      <c r="N16" s="149">
        <v>101</v>
      </c>
      <c r="O16" s="3" t="s">
        <v>101</v>
      </c>
    </row>
    <row r="17" spans="1:102" ht="7.5" customHeight="1">
      <c r="A17" s="17"/>
      <c r="B17" s="17"/>
      <c r="C17" s="17"/>
      <c r="D17" s="8"/>
      <c r="E17" s="147"/>
      <c r="F17" s="327"/>
      <c r="G17" s="147"/>
      <c r="H17" s="147"/>
      <c r="I17" s="148"/>
      <c r="J17" s="149"/>
      <c r="K17" s="149"/>
      <c r="L17" s="149"/>
      <c r="M17" s="263" t="s">
        <v>369</v>
      </c>
      <c r="N17" s="149"/>
    </row>
    <row r="18" spans="1:102" ht="19.5" customHeight="1">
      <c r="A18" s="20" t="s">
        <v>117</v>
      </c>
      <c r="E18" s="144">
        <v>318731</v>
      </c>
      <c r="F18" s="326">
        <v>100</v>
      </c>
      <c r="G18" s="144">
        <v>116666</v>
      </c>
      <c r="H18" s="144">
        <v>43639</v>
      </c>
      <c r="I18" s="145">
        <v>45523</v>
      </c>
      <c r="J18" s="146">
        <v>49411</v>
      </c>
      <c r="K18" s="146">
        <v>4165</v>
      </c>
      <c r="L18" s="146">
        <v>3732</v>
      </c>
      <c r="M18" s="146">
        <v>261</v>
      </c>
      <c r="N18" s="146">
        <v>10334</v>
      </c>
      <c r="O18" s="20" t="s">
        <v>140</v>
      </c>
    </row>
    <row r="19" spans="1:102" ht="18" customHeight="1">
      <c r="A19" s="3" t="s">
        <v>193</v>
      </c>
      <c r="E19" s="147">
        <v>55609</v>
      </c>
      <c r="F19" s="327">
        <v>17.399999999999999</v>
      </c>
      <c r="G19" s="147">
        <v>11022</v>
      </c>
      <c r="H19" s="147">
        <v>5492</v>
      </c>
      <c r="I19" s="148">
        <v>14001</v>
      </c>
      <c r="J19" s="149">
        <v>10078</v>
      </c>
      <c r="K19" s="149">
        <v>11425</v>
      </c>
      <c r="L19" s="149">
        <v>896</v>
      </c>
      <c r="M19" s="149">
        <v>27</v>
      </c>
      <c r="N19" s="149">
        <v>2667</v>
      </c>
      <c r="O19" s="3" t="s">
        <v>184</v>
      </c>
    </row>
    <row r="20" spans="1:102" ht="18" customHeight="1">
      <c r="A20" s="3" t="s">
        <v>194</v>
      </c>
      <c r="E20" s="147">
        <v>90429</v>
      </c>
      <c r="F20" s="327">
        <v>28.4</v>
      </c>
      <c r="G20" s="147">
        <v>19877</v>
      </c>
      <c r="H20" s="147">
        <v>10562</v>
      </c>
      <c r="I20" s="148">
        <v>17998</v>
      </c>
      <c r="J20" s="149">
        <v>19799</v>
      </c>
      <c r="K20" s="149">
        <v>17916</v>
      </c>
      <c r="L20" s="149">
        <v>1443</v>
      </c>
      <c r="M20" s="149">
        <v>86</v>
      </c>
      <c r="N20" s="149">
        <v>3062</v>
      </c>
      <c r="O20" s="3" t="s">
        <v>185</v>
      </c>
    </row>
    <row r="21" spans="1:102" ht="18" customHeight="1">
      <c r="A21" s="3" t="s">
        <v>195</v>
      </c>
      <c r="E21" s="147">
        <v>68402</v>
      </c>
      <c r="F21" s="327">
        <v>21.5</v>
      </c>
      <c r="G21" s="147">
        <v>27701</v>
      </c>
      <c r="H21" s="147">
        <v>10318</v>
      </c>
      <c r="I21" s="148">
        <v>8420</v>
      </c>
      <c r="J21" s="149">
        <v>10235</v>
      </c>
      <c r="K21" s="149">
        <v>9287</v>
      </c>
      <c r="L21" s="149">
        <v>769</v>
      </c>
      <c r="M21" s="149">
        <v>53</v>
      </c>
      <c r="N21" s="149">
        <v>1375</v>
      </c>
      <c r="O21" s="3" t="s">
        <v>186</v>
      </c>
    </row>
    <row r="22" spans="1:102" ht="18" customHeight="1">
      <c r="A22" s="3" t="s">
        <v>196</v>
      </c>
      <c r="E22" s="147">
        <v>58478</v>
      </c>
      <c r="F22" s="327">
        <v>18.3</v>
      </c>
      <c r="G22" s="147">
        <v>29863</v>
      </c>
      <c r="H22" s="147">
        <v>10318</v>
      </c>
      <c r="I22" s="148">
        <v>3783</v>
      </c>
      <c r="J22" s="149">
        <v>6304</v>
      </c>
      <c r="K22" s="149">
        <v>6456</v>
      </c>
      <c r="L22" s="149">
        <v>424</v>
      </c>
      <c r="M22" s="149">
        <v>38</v>
      </c>
      <c r="N22" s="149">
        <v>1292</v>
      </c>
      <c r="O22" s="3" t="s">
        <v>187</v>
      </c>
    </row>
    <row r="23" spans="1:102" ht="18" customHeight="1">
      <c r="A23" s="3" t="s">
        <v>197</v>
      </c>
      <c r="E23" s="147">
        <v>33424</v>
      </c>
      <c r="F23" s="327">
        <v>10.5</v>
      </c>
      <c r="G23" s="147">
        <v>20238</v>
      </c>
      <c r="H23" s="147">
        <v>5582</v>
      </c>
      <c r="I23" s="148">
        <v>1194</v>
      </c>
      <c r="J23" s="149">
        <v>2540</v>
      </c>
      <c r="K23" s="149">
        <v>3070</v>
      </c>
      <c r="L23" s="149">
        <v>142</v>
      </c>
      <c r="M23" s="149">
        <v>58</v>
      </c>
      <c r="N23" s="149">
        <v>599</v>
      </c>
      <c r="O23" s="3" t="s">
        <v>188</v>
      </c>
    </row>
    <row r="24" spans="1:102" ht="18" customHeight="1">
      <c r="A24" s="3" t="s">
        <v>198</v>
      </c>
      <c r="E24" s="147">
        <v>5504</v>
      </c>
      <c r="F24" s="327">
        <v>1.7</v>
      </c>
      <c r="G24" s="147">
        <v>3341</v>
      </c>
      <c r="H24" s="147">
        <v>788</v>
      </c>
      <c r="I24" s="148">
        <v>64</v>
      </c>
      <c r="J24" s="149">
        <v>241</v>
      </c>
      <c r="K24" s="149">
        <v>468</v>
      </c>
      <c r="L24" s="149">
        <v>16</v>
      </c>
      <c r="M24" s="263" t="s">
        <v>369</v>
      </c>
      <c r="N24" s="149">
        <v>585</v>
      </c>
      <c r="O24" s="3" t="s">
        <v>189</v>
      </c>
    </row>
    <row r="25" spans="1:102" ht="18" customHeight="1">
      <c r="A25" s="3" t="s">
        <v>199</v>
      </c>
      <c r="E25" s="147">
        <v>2939</v>
      </c>
      <c r="F25" s="327">
        <v>0.9</v>
      </c>
      <c r="G25" s="147">
        <v>2035</v>
      </c>
      <c r="H25" s="147">
        <v>282</v>
      </c>
      <c r="I25" s="148">
        <v>47</v>
      </c>
      <c r="J25" s="149">
        <v>64</v>
      </c>
      <c r="K25" s="149">
        <v>272</v>
      </c>
      <c r="L25" s="263" t="s">
        <v>369</v>
      </c>
      <c r="M25" s="263" t="s">
        <v>369</v>
      </c>
      <c r="N25" s="149">
        <v>240</v>
      </c>
      <c r="O25" s="3" t="s">
        <v>190</v>
      </c>
    </row>
    <row r="26" spans="1:102" ht="18" customHeight="1">
      <c r="A26" s="3" t="s">
        <v>200</v>
      </c>
      <c r="E26" s="147">
        <v>1752</v>
      </c>
      <c r="F26" s="327">
        <v>0.5</v>
      </c>
      <c r="G26" s="147">
        <v>1048</v>
      </c>
      <c r="H26" s="147">
        <v>180</v>
      </c>
      <c r="I26" s="148">
        <v>5</v>
      </c>
      <c r="J26" s="149">
        <v>91</v>
      </c>
      <c r="K26" s="149">
        <v>132</v>
      </c>
      <c r="L26" s="149">
        <v>32</v>
      </c>
      <c r="M26" s="263" t="s">
        <v>369</v>
      </c>
      <c r="N26" s="149">
        <v>263</v>
      </c>
      <c r="O26" s="3" t="s">
        <v>191</v>
      </c>
    </row>
    <row r="27" spans="1:102" ht="18.600000000000001" customHeight="1">
      <c r="A27" s="3" t="s">
        <v>192</v>
      </c>
      <c r="E27" s="133">
        <v>1028</v>
      </c>
      <c r="F27" s="328">
        <v>0.3</v>
      </c>
      <c r="G27" s="133">
        <v>724</v>
      </c>
      <c r="H27" s="133">
        <v>91</v>
      </c>
      <c r="I27" s="259" t="s">
        <v>369</v>
      </c>
      <c r="J27" s="132">
        <v>32</v>
      </c>
      <c r="K27" s="132">
        <v>80</v>
      </c>
      <c r="L27" s="132">
        <v>5</v>
      </c>
      <c r="M27" s="259" t="s">
        <v>369</v>
      </c>
      <c r="N27" s="132">
        <v>95</v>
      </c>
      <c r="O27" s="3" t="s">
        <v>183</v>
      </c>
    </row>
    <row r="28" spans="1:102" ht="18.600000000000001" customHeight="1">
      <c r="A28" s="3" t="s">
        <v>118</v>
      </c>
      <c r="E28" s="133">
        <v>1167</v>
      </c>
      <c r="F28" s="328">
        <v>0.4</v>
      </c>
      <c r="G28" s="133">
        <v>816</v>
      </c>
      <c r="H28" s="133">
        <v>96</v>
      </c>
      <c r="I28" s="25">
        <v>11</v>
      </c>
      <c r="J28" s="132">
        <v>26</v>
      </c>
      <c r="K28" s="132">
        <v>58</v>
      </c>
      <c r="L28" s="132">
        <v>5</v>
      </c>
      <c r="M28" s="259" t="s">
        <v>369</v>
      </c>
      <c r="N28" s="132">
        <v>154</v>
      </c>
      <c r="O28" s="3" t="s">
        <v>141</v>
      </c>
    </row>
    <row r="29" spans="1:102" s="1" customFormat="1" ht="21.75" customHeight="1">
      <c r="B29" s="1" t="s">
        <v>0</v>
      </c>
      <c r="C29" s="110">
        <v>1.7</v>
      </c>
      <c r="D29" s="1" t="s">
        <v>212</v>
      </c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1"/>
      <c r="BF29" s="111"/>
      <c r="BG29" s="111"/>
      <c r="BH29" s="111"/>
      <c r="BI29" s="111"/>
      <c r="BJ29" s="111"/>
      <c r="BK29" s="111"/>
      <c r="BL29" s="111"/>
      <c r="BM29" s="111"/>
      <c r="BN29" s="111"/>
      <c r="BO29" s="111"/>
      <c r="BP29" s="111"/>
      <c r="BQ29" s="111"/>
      <c r="BR29" s="111"/>
      <c r="BS29" s="111"/>
      <c r="BT29" s="111"/>
      <c r="BU29" s="111"/>
      <c r="BV29" s="111"/>
      <c r="BW29" s="111"/>
      <c r="BX29" s="111"/>
      <c r="BY29" s="111"/>
      <c r="BZ29" s="111"/>
      <c r="CA29" s="111"/>
      <c r="CB29" s="111"/>
      <c r="CC29" s="111"/>
      <c r="CD29" s="111"/>
      <c r="CE29" s="111"/>
      <c r="CF29" s="111"/>
      <c r="CG29" s="111"/>
      <c r="CH29" s="111"/>
      <c r="CI29" s="111"/>
      <c r="CJ29" s="111"/>
      <c r="CK29" s="111"/>
      <c r="CL29" s="111"/>
      <c r="CM29" s="111"/>
      <c r="CN29" s="111"/>
      <c r="CO29" s="111"/>
      <c r="CP29" s="111"/>
      <c r="CQ29" s="111"/>
      <c r="CR29" s="111"/>
      <c r="CS29" s="111"/>
      <c r="CT29" s="111"/>
      <c r="CU29" s="111"/>
      <c r="CV29" s="111"/>
      <c r="CW29" s="111"/>
      <c r="CX29" s="111"/>
    </row>
    <row r="30" spans="1:102" s="1" customFormat="1" ht="21.75" customHeight="1">
      <c r="B30" s="1" t="s">
        <v>1</v>
      </c>
      <c r="C30" s="110">
        <v>1.7</v>
      </c>
      <c r="D30" s="1" t="s">
        <v>463</v>
      </c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/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/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/>
      <c r="CT30" s="111"/>
      <c r="CU30" s="111"/>
      <c r="CV30" s="111"/>
      <c r="CW30" s="111"/>
      <c r="CX30" s="111"/>
    </row>
    <row r="31" spans="1:102" ht="9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02" ht="22.5" customHeight="1">
      <c r="A32" s="414" t="s">
        <v>110</v>
      </c>
      <c r="B32" s="414"/>
      <c r="C32" s="414"/>
      <c r="D32" s="415"/>
      <c r="E32" s="420" t="s">
        <v>5</v>
      </c>
      <c r="F32" s="407"/>
      <c r="G32" s="420" t="s">
        <v>51</v>
      </c>
      <c r="H32" s="406"/>
      <c r="I32" s="406"/>
      <c r="J32" s="406"/>
      <c r="K32" s="406"/>
      <c r="L32" s="406"/>
      <c r="M32" s="406"/>
      <c r="N32" s="407"/>
      <c r="O32" s="399" t="s">
        <v>214</v>
      </c>
      <c r="P32" s="414"/>
    </row>
    <row r="33" spans="1:16" ht="22.5" customHeight="1">
      <c r="A33" s="416"/>
      <c r="B33" s="416"/>
      <c r="C33" s="416"/>
      <c r="D33" s="417"/>
      <c r="E33" s="421" t="s">
        <v>11</v>
      </c>
      <c r="F33" s="422"/>
      <c r="G33" s="401" t="s">
        <v>84</v>
      </c>
      <c r="H33" s="418"/>
      <c r="I33" s="418"/>
      <c r="J33" s="418"/>
      <c r="K33" s="418"/>
      <c r="L33" s="418"/>
      <c r="M33" s="418"/>
      <c r="N33" s="419"/>
      <c r="O33" s="400"/>
      <c r="P33" s="416"/>
    </row>
    <row r="34" spans="1:16" ht="19.5" customHeight="1">
      <c r="A34" s="416"/>
      <c r="B34" s="416"/>
      <c r="C34" s="416"/>
      <c r="D34" s="417"/>
      <c r="E34" s="34"/>
      <c r="F34" s="34"/>
      <c r="G34" s="34"/>
      <c r="H34" s="43"/>
      <c r="I34" s="4" t="s">
        <v>55</v>
      </c>
      <c r="J34" s="34"/>
      <c r="K34" s="34"/>
      <c r="L34" s="34"/>
      <c r="M34" s="34"/>
      <c r="N34" s="43"/>
      <c r="O34" s="400"/>
      <c r="P34" s="416"/>
    </row>
    <row r="35" spans="1:16" ht="21" customHeight="1">
      <c r="A35" s="416"/>
      <c r="B35" s="416"/>
      <c r="C35" s="416"/>
      <c r="D35" s="417"/>
      <c r="E35" s="4" t="s">
        <v>50</v>
      </c>
      <c r="F35" s="4" t="s">
        <v>82</v>
      </c>
      <c r="G35" s="4" t="s">
        <v>54</v>
      </c>
      <c r="H35" s="5" t="s">
        <v>85</v>
      </c>
      <c r="I35" s="5" t="s">
        <v>89</v>
      </c>
      <c r="J35" s="4" t="s">
        <v>94</v>
      </c>
      <c r="K35" s="4" t="s">
        <v>86</v>
      </c>
      <c r="L35" s="4" t="s">
        <v>166</v>
      </c>
      <c r="M35" s="4" t="s">
        <v>164</v>
      </c>
      <c r="N35" s="5" t="s">
        <v>375</v>
      </c>
      <c r="O35" s="400"/>
      <c r="P35" s="416"/>
    </row>
    <row r="36" spans="1:16" ht="19.5" customHeight="1">
      <c r="A36" s="416"/>
      <c r="B36" s="416"/>
      <c r="C36" s="416"/>
      <c r="D36" s="417"/>
      <c r="E36" s="5" t="s">
        <v>83</v>
      </c>
      <c r="F36" s="5" t="s">
        <v>169</v>
      </c>
      <c r="G36" s="5" t="s">
        <v>168</v>
      </c>
      <c r="H36" s="5" t="s">
        <v>88</v>
      </c>
      <c r="I36" s="5" t="s">
        <v>109</v>
      </c>
      <c r="J36" s="5" t="s">
        <v>91</v>
      </c>
      <c r="K36" s="5" t="s">
        <v>163</v>
      </c>
      <c r="L36" s="5" t="s">
        <v>167</v>
      </c>
      <c r="M36" s="5" t="s">
        <v>165</v>
      </c>
      <c r="N36" s="5" t="s">
        <v>176</v>
      </c>
      <c r="O36" s="400"/>
      <c r="P36" s="416"/>
    </row>
    <row r="37" spans="1:16" ht="18.600000000000001" customHeight="1">
      <c r="A37" s="418"/>
      <c r="B37" s="418"/>
      <c r="C37" s="418"/>
      <c r="D37" s="419"/>
      <c r="E37" s="6"/>
      <c r="F37" s="6"/>
      <c r="G37" s="6"/>
      <c r="H37" s="7"/>
      <c r="I37" s="6" t="s">
        <v>108</v>
      </c>
      <c r="J37" s="6" t="s">
        <v>90</v>
      </c>
      <c r="K37" s="6" t="s">
        <v>162</v>
      </c>
      <c r="L37" s="6" t="s">
        <v>111</v>
      </c>
      <c r="M37" s="6" t="s">
        <v>112</v>
      </c>
      <c r="N37" s="6"/>
      <c r="O37" s="401"/>
      <c r="P37" s="418"/>
    </row>
    <row r="38" spans="1:16" ht="25.5" customHeight="1">
      <c r="A38" s="1" t="s">
        <v>119</v>
      </c>
      <c r="E38" s="131">
        <v>318731</v>
      </c>
      <c r="F38" s="329">
        <v>100</v>
      </c>
      <c r="G38" s="131">
        <v>116666</v>
      </c>
      <c r="H38" s="131">
        <v>43639</v>
      </c>
      <c r="I38" s="24">
        <v>45523</v>
      </c>
      <c r="J38" s="24">
        <v>49411</v>
      </c>
      <c r="K38" s="24">
        <v>49165</v>
      </c>
      <c r="L38" s="130">
        <v>3732</v>
      </c>
      <c r="M38" s="130">
        <v>261</v>
      </c>
      <c r="N38" s="130">
        <v>10334</v>
      </c>
      <c r="O38" s="1" t="s">
        <v>142</v>
      </c>
    </row>
    <row r="39" spans="1:16" ht="21" customHeight="1">
      <c r="A39" s="3" t="s">
        <v>120</v>
      </c>
      <c r="E39" s="164">
        <v>5106</v>
      </c>
      <c r="F39" s="328">
        <v>1.6</v>
      </c>
      <c r="G39" s="164">
        <v>2742</v>
      </c>
      <c r="H39" s="133">
        <v>391</v>
      </c>
      <c r="I39" s="259" t="s">
        <v>369</v>
      </c>
      <c r="J39" s="260">
        <v>1321</v>
      </c>
      <c r="K39" s="132">
        <v>396</v>
      </c>
      <c r="L39" s="132">
        <v>91</v>
      </c>
      <c r="M39" s="132">
        <v>10</v>
      </c>
      <c r="N39" s="132">
        <v>154</v>
      </c>
      <c r="O39" s="3" t="s">
        <v>177</v>
      </c>
    </row>
    <row r="40" spans="1:16" ht="21" customHeight="1">
      <c r="A40" s="3" t="s">
        <v>121</v>
      </c>
      <c r="E40" s="164">
        <v>1451</v>
      </c>
      <c r="F40" s="328">
        <v>0.5</v>
      </c>
      <c r="G40" s="133">
        <v>767</v>
      </c>
      <c r="H40" s="133">
        <v>132</v>
      </c>
      <c r="I40" s="259" t="s">
        <v>369</v>
      </c>
      <c r="J40" s="132">
        <v>384</v>
      </c>
      <c r="K40" s="132">
        <v>105</v>
      </c>
      <c r="L40" s="259">
        <v>5</v>
      </c>
      <c r="M40" s="259" t="s">
        <v>369</v>
      </c>
      <c r="N40" s="132">
        <v>58</v>
      </c>
      <c r="O40" s="3" t="s">
        <v>143</v>
      </c>
    </row>
    <row r="41" spans="1:16" ht="21" customHeight="1">
      <c r="A41" s="3" t="s">
        <v>122</v>
      </c>
      <c r="E41" s="164">
        <v>241205</v>
      </c>
      <c r="F41" s="328">
        <v>75.7</v>
      </c>
      <c r="G41" s="164">
        <v>102988</v>
      </c>
      <c r="H41" s="164">
        <v>37205</v>
      </c>
      <c r="I41" s="163">
        <v>25817</v>
      </c>
      <c r="J41" s="260">
        <v>34747</v>
      </c>
      <c r="K41" s="260">
        <v>33534</v>
      </c>
      <c r="L41" s="260">
        <v>2426</v>
      </c>
      <c r="M41" s="132">
        <v>173</v>
      </c>
      <c r="N41" s="260">
        <v>4316</v>
      </c>
      <c r="O41" s="3" t="s">
        <v>144</v>
      </c>
    </row>
    <row r="42" spans="1:16" ht="21" customHeight="1">
      <c r="A42" s="3" t="s">
        <v>123</v>
      </c>
      <c r="E42" s="164">
        <v>38432</v>
      </c>
      <c r="F42" s="328">
        <v>12.1</v>
      </c>
      <c r="G42" s="164">
        <v>6694</v>
      </c>
      <c r="H42" s="164">
        <v>3618</v>
      </c>
      <c r="I42" s="163">
        <v>10041</v>
      </c>
      <c r="J42" s="260">
        <v>7131</v>
      </c>
      <c r="K42" s="260">
        <v>8479</v>
      </c>
      <c r="L42" s="260">
        <v>673</v>
      </c>
      <c r="M42" s="260">
        <v>68</v>
      </c>
      <c r="N42" s="260">
        <v>1728</v>
      </c>
      <c r="O42" s="3" t="s">
        <v>178</v>
      </c>
    </row>
    <row r="43" spans="1:16" ht="21" customHeight="1">
      <c r="A43" s="3" t="s">
        <v>124</v>
      </c>
      <c r="E43" s="164">
        <v>926</v>
      </c>
      <c r="F43" s="328">
        <v>0.3</v>
      </c>
      <c r="G43" s="164">
        <v>313</v>
      </c>
      <c r="H43" s="164">
        <v>214</v>
      </c>
      <c r="I43" s="261" t="s">
        <v>369</v>
      </c>
      <c r="J43" s="260">
        <v>121</v>
      </c>
      <c r="K43" s="260">
        <v>219</v>
      </c>
      <c r="L43" s="260">
        <v>27</v>
      </c>
      <c r="M43" s="261" t="s">
        <v>369</v>
      </c>
      <c r="N43" s="260">
        <v>32</v>
      </c>
      <c r="O43" s="3" t="s">
        <v>145</v>
      </c>
    </row>
    <row r="44" spans="1:16" ht="21" customHeight="1">
      <c r="A44" s="3" t="s">
        <v>125</v>
      </c>
      <c r="E44" s="164">
        <v>1696</v>
      </c>
      <c r="F44" s="328">
        <v>0.5</v>
      </c>
      <c r="G44" s="164">
        <v>403</v>
      </c>
      <c r="H44" s="164">
        <v>195</v>
      </c>
      <c r="I44" s="163">
        <v>438</v>
      </c>
      <c r="J44" s="260">
        <v>299</v>
      </c>
      <c r="K44" s="260">
        <v>272</v>
      </c>
      <c r="L44" s="260">
        <v>53</v>
      </c>
      <c r="M44" s="260">
        <v>5</v>
      </c>
      <c r="N44" s="260">
        <v>31</v>
      </c>
      <c r="O44" s="3" t="s">
        <v>146</v>
      </c>
    </row>
    <row r="45" spans="1:16" ht="21" customHeight="1">
      <c r="A45" s="3" t="s">
        <v>126</v>
      </c>
      <c r="E45" s="164">
        <v>25067</v>
      </c>
      <c r="F45" s="328">
        <v>7.9</v>
      </c>
      <c r="G45" s="164">
        <v>1910</v>
      </c>
      <c r="H45" s="164">
        <v>1566</v>
      </c>
      <c r="I45" s="163">
        <v>8990</v>
      </c>
      <c r="J45" s="260">
        <v>5172</v>
      </c>
      <c r="K45" s="260">
        <v>5766</v>
      </c>
      <c r="L45" s="260">
        <v>405</v>
      </c>
      <c r="M45" s="260">
        <v>5</v>
      </c>
      <c r="N45" s="260">
        <v>1252</v>
      </c>
      <c r="O45" s="3" t="s">
        <v>179</v>
      </c>
    </row>
    <row r="46" spans="1:16" ht="21" customHeight="1">
      <c r="A46" s="3" t="s">
        <v>74</v>
      </c>
      <c r="E46" s="164">
        <v>4846</v>
      </c>
      <c r="F46" s="328">
        <v>1.5</v>
      </c>
      <c r="G46" s="164">
        <v>849</v>
      </c>
      <c r="H46" s="164">
        <v>319</v>
      </c>
      <c r="I46" s="163">
        <v>236</v>
      </c>
      <c r="J46" s="260">
        <v>234</v>
      </c>
      <c r="K46" s="260">
        <v>394</v>
      </c>
      <c r="L46" s="260">
        <v>52</v>
      </c>
      <c r="M46" s="261" t="s">
        <v>369</v>
      </c>
      <c r="N46" s="260">
        <v>2762</v>
      </c>
      <c r="O46" s="3" t="s">
        <v>101</v>
      </c>
    </row>
    <row r="47" spans="1:16" ht="21" customHeight="1">
      <c r="A47" s="1" t="s">
        <v>127</v>
      </c>
      <c r="E47" s="306">
        <v>318731</v>
      </c>
      <c r="F47" s="329">
        <v>100</v>
      </c>
      <c r="G47" s="306">
        <v>116666</v>
      </c>
      <c r="H47" s="306">
        <v>43639</v>
      </c>
      <c r="I47" s="307">
        <v>45523</v>
      </c>
      <c r="J47" s="308">
        <v>49411</v>
      </c>
      <c r="K47" s="308">
        <v>49165</v>
      </c>
      <c r="L47" s="308">
        <v>3732</v>
      </c>
      <c r="M47" s="308">
        <v>261</v>
      </c>
      <c r="N47" s="308">
        <v>10334</v>
      </c>
      <c r="O47" s="1" t="s">
        <v>180</v>
      </c>
    </row>
    <row r="48" spans="1:16" ht="21" customHeight="1">
      <c r="A48" s="3" t="s">
        <v>174</v>
      </c>
      <c r="E48" s="164">
        <v>65956</v>
      </c>
      <c r="F48" s="328">
        <v>20.7</v>
      </c>
      <c r="G48" s="164">
        <v>15824</v>
      </c>
      <c r="H48" s="164">
        <v>14205</v>
      </c>
      <c r="I48" s="163">
        <v>22504</v>
      </c>
      <c r="J48" s="260">
        <v>2163</v>
      </c>
      <c r="K48" s="260">
        <v>8819</v>
      </c>
      <c r="L48" s="260">
        <v>218</v>
      </c>
      <c r="M48" s="260">
        <v>54</v>
      </c>
      <c r="N48" s="260">
        <v>2169</v>
      </c>
      <c r="O48" s="3" t="s">
        <v>147</v>
      </c>
    </row>
    <row r="49" spans="1:102" ht="21" customHeight="1">
      <c r="A49" s="3" t="s">
        <v>128</v>
      </c>
      <c r="E49" s="164">
        <v>230323</v>
      </c>
      <c r="F49" s="328">
        <v>72.3</v>
      </c>
      <c r="G49" s="164">
        <v>93151</v>
      </c>
      <c r="H49" s="164">
        <v>22828</v>
      </c>
      <c r="I49" s="163">
        <v>21958</v>
      </c>
      <c r="J49" s="260">
        <v>45818</v>
      </c>
      <c r="K49" s="260">
        <v>37815</v>
      </c>
      <c r="L49" s="260">
        <v>3414</v>
      </c>
      <c r="M49" s="260">
        <v>180</v>
      </c>
      <c r="N49" s="260">
        <v>5160</v>
      </c>
      <c r="O49" s="3" t="s">
        <v>148</v>
      </c>
    </row>
    <row r="50" spans="1:102" ht="21" customHeight="1">
      <c r="A50" s="3" t="s">
        <v>175</v>
      </c>
      <c r="E50" s="164">
        <v>17905</v>
      </c>
      <c r="F50" s="328">
        <v>5.6</v>
      </c>
      <c r="G50" s="164">
        <v>6773</v>
      </c>
      <c r="H50" s="164">
        <v>6607</v>
      </c>
      <c r="I50" s="163">
        <v>1061</v>
      </c>
      <c r="J50" s="260">
        <v>957</v>
      </c>
      <c r="K50" s="260">
        <v>2144</v>
      </c>
      <c r="L50" s="260">
        <v>36</v>
      </c>
      <c r="M50" s="260">
        <v>21</v>
      </c>
      <c r="N50" s="260">
        <v>305</v>
      </c>
      <c r="O50" s="3" t="s">
        <v>149</v>
      </c>
    </row>
    <row r="51" spans="1:102" ht="21" customHeight="1">
      <c r="A51" s="3" t="s">
        <v>129</v>
      </c>
      <c r="E51" s="164"/>
      <c r="F51" s="328"/>
      <c r="G51" s="133"/>
      <c r="H51" s="262"/>
      <c r="I51" s="262"/>
      <c r="J51" s="25"/>
      <c r="K51" s="132"/>
      <c r="L51" s="259"/>
      <c r="M51" s="132"/>
      <c r="N51" s="260"/>
      <c r="O51" s="3" t="s">
        <v>150</v>
      </c>
    </row>
    <row r="52" spans="1:102" ht="21" customHeight="1">
      <c r="A52" s="3" t="s">
        <v>451</v>
      </c>
      <c r="E52" s="163">
        <v>317</v>
      </c>
      <c r="F52" s="328">
        <v>0.1</v>
      </c>
      <c r="G52" s="25">
        <v>104</v>
      </c>
      <c r="H52" s="259" t="s">
        <v>369</v>
      </c>
      <c r="I52" s="259" t="s">
        <v>369</v>
      </c>
      <c r="J52" s="25">
        <v>155</v>
      </c>
      <c r="K52" s="25">
        <v>26</v>
      </c>
      <c r="L52" s="259" t="s">
        <v>369</v>
      </c>
      <c r="M52" s="25">
        <v>6</v>
      </c>
      <c r="N52" s="163">
        <v>26</v>
      </c>
      <c r="O52" s="3" t="s">
        <v>151</v>
      </c>
    </row>
    <row r="53" spans="1:102" ht="20.25" customHeight="1">
      <c r="A53" s="2"/>
      <c r="B53" s="2" t="s">
        <v>47</v>
      </c>
      <c r="C53" s="2"/>
      <c r="D53" s="2"/>
      <c r="E53" s="2"/>
      <c r="O53" s="2"/>
      <c r="P53" s="2"/>
    </row>
    <row r="54" spans="1:102" s="2" customFormat="1" ht="12.75" customHeight="1">
      <c r="E54" s="38"/>
      <c r="F54" s="27"/>
      <c r="G54" s="27"/>
      <c r="H54" s="39"/>
      <c r="I54" s="39"/>
      <c r="J54" s="27"/>
      <c r="K54" s="27"/>
      <c r="L54" s="39"/>
      <c r="M54" s="27"/>
      <c r="N54" s="38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</row>
    <row r="55" spans="1:102" s="26" customFormat="1" ht="21.75" customHeight="1">
      <c r="B55" s="26" t="s">
        <v>0</v>
      </c>
      <c r="C55" s="12">
        <v>1.7</v>
      </c>
      <c r="D55" s="26" t="s">
        <v>212</v>
      </c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1"/>
      <c r="AU55" s="111"/>
      <c r="AV55" s="111"/>
      <c r="AW55" s="111"/>
      <c r="AX55" s="111"/>
      <c r="AY55" s="111"/>
      <c r="AZ55" s="111"/>
      <c r="BA55" s="111"/>
      <c r="BB55" s="111"/>
      <c r="BC55" s="111"/>
      <c r="BD55" s="111"/>
      <c r="BE55" s="111"/>
      <c r="BF55" s="111"/>
      <c r="BG55" s="111"/>
      <c r="BH55" s="111"/>
      <c r="BI55" s="111"/>
      <c r="BJ55" s="111"/>
      <c r="BK55" s="111"/>
      <c r="BL55" s="111"/>
      <c r="BM55" s="111"/>
      <c r="BN55" s="111"/>
      <c r="BO55" s="111"/>
      <c r="BP55" s="111"/>
      <c r="BQ55" s="111"/>
      <c r="BR55" s="111"/>
      <c r="BS55" s="111"/>
      <c r="BT55" s="111"/>
      <c r="BU55" s="111"/>
      <c r="BV55" s="111"/>
      <c r="BW55" s="111"/>
      <c r="BX55" s="111"/>
      <c r="BY55" s="111"/>
      <c r="BZ55" s="111"/>
      <c r="CA55" s="111"/>
      <c r="CB55" s="111"/>
      <c r="CC55" s="111"/>
      <c r="CD55" s="111"/>
      <c r="CE55" s="111"/>
      <c r="CF55" s="111"/>
      <c r="CG55" s="111"/>
      <c r="CH55" s="111"/>
      <c r="CI55" s="111"/>
      <c r="CJ55" s="111"/>
      <c r="CK55" s="111"/>
      <c r="CL55" s="111"/>
      <c r="CM55" s="111"/>
      <c r="CN55" s="111"/>
      <c r="CO55" s="111"/>
      <c r="CP55" s="111"/>
      <c r="CQ55" s="111"/>
      <c r="CR55" s="111"/>
      <c r="CS55" s="111"/>
      <c r="CT55" s="111"/>
      <c r="CU55" s="111"/>
      <c r="CV55" s="111"/>
      <c r="CW55" s="111"/>
      <c r="CX55" s="111"/>
    </row>
    <row r="56" spans="1:102" s="1" customFormat="1" ht="21.75" customHeight="1">
      <c r="B56" s="1" t="s">
        <v>1</v>
      </c>
      <c r="C56" s="110">
        <v>1.7</v>
      </c>
      <c r="D56" s="1" t="s">
        <v>463</v>
      </c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1"/>
      <c r="AU56" s="111"/>
      <c r="AV56" s="111"/>
      <c r="AW56" s="111"/>
      <c r="AX56" s="111"/>
      <c r="AY56" s="111"/>
      <c r="AZ56" s="111"/>
      <c r="BA56" s="111"/>
      <c r="BB56" s="111"/>
      <c r="BC56" s="111"/>
      <c r="BD56" s="111"/>
      <c r="BE56" s="111"/>
      <c r="BF56" s="111"/>
      <c r="BG56" s="111"/>
      <c r="BH56" s="111"/>
      <c r="BI56" s="111"/>
      <c r="BJ56" s="111"/>
      <c r="BK56" s="111"/>
      <c r="BL56" s="111"/>
      <c r="BM56" s="111"/>
      <c r="BN56" s="111"/>
      <c r="BO56" s="111"/>
      <c r="BP56" s="111"/>
      <c r="BQ56" s="111"/>
      <c r="BR56" s="111"/>
      <c r="BS56" s="111"/>
      <c r="BT56" s="111"/>
      <c r="BU56" s="111"/>
      <c r="BV56" s="111"/>
      <c r="BW56" s="111"/>
      <c r="BX56" s="111"/>
      <c r="BY56" s="111"/>
      <c r="BZ56" s="111"/>
      <c r="CA56" s="111"/>
      <c r="CB56" s="111"/>
      <c r="CC56" s="111"/>
      <c r="CD56" s="111"/>
      <c r="CE56" s="111"/>
      <c r="CF56" s="111"/>
      <c r="CG56" s="111"/>
      <c r="CH56" s="111"/>
      <c r="CI56" s="111"/>
      <c r="CJ56" s="111"/>
      <c r="CK56" s="111"/>
      <c r="CL56" s="111"/>
      <c r="CM56" s="111"/>
      <c r="CN56" s="111"/>
      <c r="CO56" s="111"/>
      <c r="CP56" s="111"/>
      <c r="CQ56" s="111"/>
      <c r="CR56" s="111"/>
      <c r="CS56" s="111"/>
      <c r="CT56" s="111"/>
      <c r="CU56" s="111"/>
      <c r="CV56" s="111"/>
      <c r="CW56" s="111"/>
      <c r="CX56" s="111"/>
    </row>
    <row r="57" spans="1:102" ht="9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02" ht="22.5" customHeight="1">
      <c r="A58" s="414" t="s">
        <v>110</v>
      </c>
      <c r="B58" s="414"/>
      <c r="C58" s="414"/>
      <c r="D58" s="415"/>
      <c r="E58" s="420" t="s">
        <v>5</v>
      </c>
      <c r="F58" s="407"/>
      <c r="G58" s="420" t="s">
        <v>51</v>
      </c>
      <c r="H58" s="406"/>
      <c r="I58" s="406"/>
      <c r="J58" s="406"/>
      <c r="K58" s="406"/>
      <c r="L58" s="406"/>
      <c r="M58" s="406"/>
      <c r="N58" s="407"/>
      <c r="O58" s="399" t="s">
        <v>214</v>
      </c>
      <c r="P58" s="414"/>
    </row>
    <row r="59" spans="1:102" ht="22.5" customHeight="1">
      <c r="A59" s="416"/>
      <c r="B59" s="416"/>
      <c r="C59" s="416"/>
      <c r="D59" s="417"/>
      <c r="E59" s="401" t="s">
        <v>11</v>
      </c>
      <c r="F59" s="419"/>
      <c r="G59" s="401" t="s">
        <v>84</v>
      </c>
      <c r="H59" s="418"/>
      <c r="I59" s="418"/>
      <c r="J59" s="418"/>
      <c r="K59" s="418"/>
      <c r="L59" s="418"/>
      <c r="M59" s="418"/>
      <c r="N59" s="419"/>
      <c r="O59" s="400"/>
      <c r="P59" s="416"/>
    </row>
    <row r="60" spans="1:102" ht="18.600000000000001" customHeight="1">
      <c r="A60" s="416"/>
      <c r="B60" s="416"/>
      <c r="C60" s="416"/>
      <c r="D60" s="417"/>
      <c r="E60" s="4"/>
      <c r="F60" s="4"/>
      <c r="G60" s="4"/>
      <c r="H60" s="4"/>
      <c r="I60" s="4" t="s">
        <v>55</v>
      </c>
      <c r="J60" s="4"/>
      <c r="K60" s="4"/>
      <c r="L60" s="4"/>
      <c r="M60" s="4"/>
      <c r="N60" s="4"/>
      <c r="O60" s="400"/>
      <c r="P60" s="416"/>
    </row>
    <row r="61" spans="1:102" ht="21" customHeight="1">
      <c r="A61" s="416"/>
      <c r="B61" s="416"/>
      <c r="C61" s="416"/>
      <c r="D61" s="417"/>
      <c r="E61" s="4" t="s">
        <v>50</v>
      </c>
      <c r="F61" s="4" t="s">
        <v>82</v>
      </c>
      <c r="G61" s="4" t="s">
        <v>54</v>
      </c>
      <c r="H61" s="4" t="s">
        <v>85</v>
      </c>
      <c r="I61" s="5" t="s">
        <v>89</v>
      </c>
      <c r="J61" s="4" t="s">
        <v>94</v>
      </c>
      <c r="K61" s="4" t="s">
        <v>86</v>
      </c>
      <c r="L61" s="4" t="s">
        <v>166</v>
      </c>
      <c r="M61" s="4" t="s">
        <v>164</v>
      </c>
      <c r="N61" s="4" t="s">
        <v>375</v>
      </c>
      <c r="O61" s="400"/>
      <c r="P61" s="416"/>
    </row>
    <row r="62" spans="1:102" ht="19.5" customHeight="1">
      <c r="A62" s="416"/>
      <c r="B62" s="416"/>
      <c r="C62" s="416"/>
      <c r="D62" s="417"/>
      <c r="E62" s="5" t="s">
        <v>83</v>
      </c>
      <c r="F62" s="5" t="s">
        <v>169</v>
      </c>
      <c r="G62" s="5" t="s">
        <v>168</v>
      </c>
      <c r="H62" s="5" t="s">
        <v>88</v>
      </c>
      <c r="I62" s="5" t="s">
        <v>109</v>
      </c>
      <c r="J62" s="5" t="s">
        <v>91</v>
      </c>
      <c r="K62" s="5" t="s">
        <v>163</v>
      </c>
      <c r="L62" s="5" t="s">
        <v>167</v>
      </c>
      <c r="M62" s="5" t="s">
        <v>165</v>
      </c>
      <c r="N62" s="5" t="s">
        <v>176</v>
      </c>
      <c r="O62" s="400"/>
      <c r="P62" s="416"/>
    </row>
    <row r="63" spans="1:102" ht="18.600000000000001" customHeight="1">
      <c r="A63" s="418"/>
      <c r="B63" s="418"/>
      <c r="C63" s="418"/>
      <c r="D63" s="419"/>
      <c r="E63" s="6"/>
      <c r="F63" s="6"/>
      <c r="G63" s="6" t="s">
        <v>162</v>
      </c>
      <c r="H63" s="7"/>
      <c r="I63" s="6" t="s">
        <v>108</v>
      </c>
      <c r="J63" s="6" t="s">
        <v>90</v>
      </c>
      <c r="K63" s="6" t="s">
        <v>162</v>
      </c>
      <c r="L63" s="6" t="s">
        <v>111</v>
      </c>
      <c r="M63" s="6" t="s">
        <v>112</v>
      </c>
      <c r="N63" s="6"/>
      <c r="O63" s="401"/>
      <c r="P63" s="418"/>
    </row>
    <row r="64" spans="1:102" ht="7.5" customHeight="1">
      <c r="E64" s="21"/>
      <c r="F64" s="14"/>
      <c r="G64" s="18"/>
      <c r="H64" s="18"/>
      <c r="I64" s="14"/>
      <c r="J64" s="16"/>
      <c r="K64" s="16"/>
      <c r="L64" s="16"/>
      <c r="M64" s="16"/>
      <c r="N64" s="16"/>
    </row>
    <row r="65" spans="1:102" ht="21" customHeight="1">
      <c r="A65" s="3" t="s">
        <v>130</v>
      </c>
      <c r="E65" s="164">
        <v>370</v>
      </c>
      <c r="F65" s="328">
        <v>0.1</v>
      </c>
      <c r="G65" s="133">
        <v>162</v>
      </c>
      <c r="H65" s="262" t="s">
        <v>369</v>
      </c>
      <c r="I65" s="259" t="s">
        <v>369</v>
      </c>
      <c r="J65" s="132">
        <v>106</v>
      </c>
      <c r="K65" s="132">
        <v>16</v>
      </c>
      <c r="L65" s="132">
        <v>22</v>
      </c>
      <c r="M65" s="259" t="s">
        <v>369</v>
      </c>
      <c r="N65" s="260">
        <v>64</v>
      </c>
      <c r="O65" s="3" t="s">
        <v>152</v>
      </c>
    </row>
    <row r="66" spans="1:102" ht="21" customHeight="1">
      <c r="A66" s="3" t="s">
        <v>74</v>
      </c>
      <c r="E66" s="164">
        <v>3861</v>
      </c>
      <c r="F66" s="328">
        <v>1.2</v>
      </c>
      <c r="G66" s="133">
        <v>653</v>
      </c>
      <c r="H66" s="262" t="s">
        <v>369</v>
      </c>
      <c r="I66" s="259" t="s">
        <v>369</v>
      </c>
      <c r="J66" s="132">
        <v>212</v>
      </c>
      <c r="K66" s="132">
        <v>344</v>
      </c>
      <c r="L66" s="132">
        <v>24</v>
      </c>
      <c r="M66" s="259" t="s">
        <v>369</v>
      </c>
      <c r="N66" s="260">
        <v>2610</v>
      </c>
      <c r="O66" s="3" t="s">
        <v>101</v>
      </c>
    </row>
    <row r="67" spans="1:102" ht="24" customHeight="1">
      <c r="A67" s="1" t="s">
        <v>131</v>
      </c>
      <c r="E67" s="133"/>
      <c r="F67" s="328"/>
      <c r="G67" s="133"/>
      <c r="H67" s="133"/>
      <c r="I67" s="25"/>
      <c r="J67" s="132"/>
      <c r="K67" s="132"/>
      <c r="L67" s="132"/>
      <c r="M67" s="132"/>
      <c r="N67" s="132"/>
      <c r="O67" s="1" t="s">
        <v>181</v>
      </c>
    </row>
    <row r="68" spans="1:102" ht="14.25" customHeight="1">
      <c r="E68" s="133"/>
      <c r="F68" s="328"/>
      <c r="G68" s="133"/>
      <c r="H68" s="133"/>
      <c r="I68" s="25"/>
      <c r="J68" s="132"/>
      <c r="K68" s="132"/>
      <c r="L68" s="132"/>
      <c r="M68" s="132"/>
      <c r="N68" s="132"/>
      <c r="O68" s="1" t="s">
        <v>182</v>
      </c>
    </row>
    <row r="69" spans="1:102" ht="23.1" customHeight="1">
      <c r="A69" s="1" t="s">
        <v>155</v>
      </c>
      <c r="E69" s="306">
        <v>318731</v>
      </c>
      <c r="F69" s="329">
        <v>100</v>
      </c>
      <c r="G69" s="306">
        <v>116666</v>
      </c>
      <c r="H69" s="306">
        <v>43639</v>
      </c>
      <c r="I69" s="307">
        <v>45523</v>
      </c>
      <c r="J69" s="308">
        <v>49411</v>
      </c>
      <c r="K69" s="308">
        <v>49165</v>
      </c>
      <c r="L69" s="308">
        <v>3732</v>
      </c>
      <c r="M69" s="308">
        <v>261</v>
      </c>
      <c r="N69" s="308">
        <v>10334</v>
      </c>
      <c r="O69" s="1" t="s">
        <v>154</v>
      </c>
    </row>
    <row r="70" spans="1:102" ht="21" customHeight="1">
      <c r="A70" s="3" t="s">
        <v>132</v>
      </c>
      <c r="E70" s="164">
        <v>126543</v>
      </c>
      <c r="F70" s="328">
        <v>39.700000000000003</v>
      </c>
      <c r="G70" s="164">
        <v>57211</v>
      </c>
      <c r="H70" s="164">
        <v>19823</v>
      </c>
      <c r="I70" s="163">
        <v>9561</v>
      </c>
      <c r="J70" s="260">
        <v>18249</v>
      </c>
      <c r="K70" s="260">
        <v>17598</v>
      </c>
      <c r="L70" s="260">
        <v>1331</v>
      </c>
      <c r="M70" s="260">
        <v>116</v>
      </c>
      <c r="N70" s="260">
        <v>2655</v>
      </c>
      <c r="O70" s="3" t="s">
        <v>153</v>
      </c>
    </row>
    <row r="71" spans="1:102" ht="21" customHeight="1">
      <c r="A71" s="3" t="s">
        <v>133</v>
      </c>
      <c r="E71" s="164">
        <v>7068</v>
      </c>
      <c r="F71" s="328">
        <v>2.2000000000000002</v>
      </c>
      <c r="G71" s="164">
        <v>2312</v>
      </c>
      <c r="H71" s="164">
        <v>693</v>
      </c>
      <c r="I71" s="163">
        <v>961</v>
      </c>
      <c r="J71" s="260">
        <v>1995</v>
      </c>
      <c r="K71" s="260">
        <v>812</v>
      </c>
      <c r="L71" s="260">
        <v>58</v>
      </c>
      <c r="M71" s="261" t="s">
        <v>369</v>
      </c>
      <c r="N71" s="260">
        <v>237</v>
      </c>
      <c r="O71" s="3" t="s">
        <v>156</v>
      </c>
    </row>
    <row r="72" spans="1:102" ht="21" customHeight="1">
      <c r="A72" s="3" t="s">
        <v>134</v>
      </c>
      <c r="E72" s="164">
        <v>300</v>
      </c>
      <c r="F72" s="328">
        <v>0.1</v>
      </c>
      <c r="G72" s="274" t="s">
        <v>369</v>
      </c>
      <c r="H72" s="274" t="s">
        <v>369</v>
      </c>
      <c r="I72" s="261" t="s">
        <v>369</v>
      </c>
      <c r="J72" s="260">
        <v>231</v>
      </c>
      <c r="K72" s="261" t="s">
        <v>369</v>
      </c>
      <c r="L72" s="260">
        <v>21</v>
      </c>
      <c r="M72" s="261" t="s">
        <v>369</v>
      </c>
      <c r="N72" s="260">
        <v>48</v>
      </c>
      <c r="O72" s="3" t="s">
        <v>157</v>
      </c>
    </row>
    <row r="73" spans="1:102" ht="21" customHeight="1">
      <c r="A73" s="3" t="s">
        <v>135</v>
      </c>
      <c r="E73" s="164">
        <v>1608</v>
      </c>
      <c r="F73" s="328">
        <v>0.5</v>
      </c>
      <c r="G73" s="164">
        <v>1050</v>
      </c>
      <c r="H73" s="164">
        <v>121</v>
      </c>
      <c r="I73" s="163">
        <v>158</v>
      </c>
      <c r="J73" s="260">
        <v>110</v>
      </c>
      <c r="K73" s="260">
        <v>137</v>
      </c>
      <c r="L73" s="274" t="s">
        <v>369</v>
      </c>
      <c r="M73" s="261" t="s">
        <v>369</v>
      </c>
      <c r="N73" s="260">
        <v>32</v>
      </c>
      <c r="O73" s="3" t="s">
        <v>158</v>
      </c>
    </row>
    <row r="74" spans="1:102" ht="21" customHeight="1">
      <c r="A74" s="3" t="s">
        <v>136</v>
      </c>
      <c r="E74" s="164">
        <v>26566</v>
      </c>
      <c r="F74" s="328">
        <v>8.3000000000000007</v>
      </c>
      <c r="G74" s="164">
        <v>23569</v>
      </c>
      <c r="H74" s="164">
        <v>322</v>
      </c>
      <c r="I74" s="163">
        <v>200</v>
      </c>
      <c r="J74" s="260">
        <v>1100</v>
      </c>
      <c r="K74" s="260">
        <v>771</v>
      </c>
      <c r="L74" s="260">
        <v>212</v>
      </c>
      <c r="M74" s="260">
        <v>16</v>
      </c>
      <c r="N74" s="260">
        <v>376</v>
      </c>
      <c r="O74" s="3" t="s">
        <v>159</v>
      </c>
    </row>
    <row r="75" spans="1:102" ht="21" customHeight="1">
      <c r="A75" s="3" t="s">
        <v>137</v>
      </c>
      <c r="E75" s="164">
        <v>221</v>
      </c>
      <c r="F75" s="328">
        <v>0.1</v>
      </c>
      <c r="G75" s="164">
        <v>110</v>
      </c>
      <c r="H75" s="164">
        <v>16</v>
      </c>
      <c r="I75" s="163">
        <v>10</v>
      </c>
      <c r="J75" s="260">
        <v>10</v>
      </c>
      <c r="K75" s="132">
        <v>16</v>
      </c>
      <c r="L75" s="132">
        <v>10</v>
      </c>
      <c r="M75" s="259" t="s">
        <v>369</v>
      </c>
      <c r="N75" s="132">
        <v>48</v>
      </c>
      <c r="O75" s="3" t="s">
        <v>160</v>
      </c>
    </row>
    <row r="76" spans="1:102" ht="21" customHeight="1">
      <c r="A76" s="3" t="s">
        <v>138</v>
      </c>
      <c r="E76" s="133">
        <v>150178</v>
      </c>
      <c r="F76" s="328">
        <v>47.1</v>
      </c>
      <c r="G76" s="133">
        <v>31108</v>
      </c>
      <c r="H76" s="133">
        <v>22040</v>
      </c>
      <c r="I76" s="25">
        <v>34152</v>
      </c>
      <c r="J76" s="132">
        <v>26415</v>
      </c>
      <c r="K76" s="132">
        <v>29103</v>
      </c>
      <c r="L76" s="132">
        <v>2031</v>
      </c>
      <c r="M76" s="132">
        <v>124</v>
      </c>
      <c r="N76" s="132">
        <v>5204</v>
      </c>
      <c r="O76" s="3" t="s">
        <v>161</v>
      </c>
    </row>
    <row r="77" spans="1:102" ht="21" customHeight="1">
      <c r="A77" s="3" t="s">
        <v>139</v>
      </c>
      <c r="E77" s="133">
        <v>1127</v>
      </c>
      <c r="F77" s="328">
        <v>0.4</v>
      </c>
      <c r="G77" s="274" t="s">
        <v>369</v>
      </c>
      <c r="H77" s="274" t="s">
        <v>369</v>
      </c>
      <c r="I77" s="25">
        <v>813</v>
      </c>
      <c r="J77" s="274" t="s">
        <v>369</v>
      </c>
      <c r="K77" s="261" t="s">
        <v>369</v>
      </c>
      <c r="L77" s="132">
        <v>26</v>
      </c>
      <c r="M77" s="132">
        <v>5</v>
      </c>
      <c r="N77" s="132">
        <v>283</v>
      </c>
      <c r="O77" s="3" t="s">
        <v>146</v>
      </c>
    </row>
    <row r="78" spans="1:102" ht="21" customHeight="1">
      <c r="A78" s="3" t="s">
        <v>74</v>
      </c>
      <c r="E78" s="133">
        <v>5121</v>
      </c>
      <c r="F78" s="328">
        <v>1.6</v>
      </c>
      <c r="G78" s="133">
        <v>1306</v>
      </c>
      <c r="H78" s="133">
        <v>625</v>
      </c>
      <c r="I78" s="25">
        <v>488</v>
      </c>
      <c r="J78" s="132">
        <v>479</v>
      </c>
      <c r="K78" s="132">
        <v>728</v>
      </c>
      <c r="L78" s="132">
        <v>43</v>
      </c>
      <c r="M78" s="261" t="s">
        <v>369</v>
      </c>
      <c r="N78" s="132">
        <v>1452</v>
      </c>
      <c r="O78" s="3" t="s">
        <v>101</v>
      </c>
    </row>
    <row r="79" spans="1:102" s="2" customFormat="1" ht="18" customHeight="1">
      <c r="E79" s="27"/>
      <c r="F79" s="27"/>
      <c r="G79" s="27"/>
      <c r="H79" s="27"/>
      <c r="I79" s="27"/>
      <c r="J79" s="27"/>
      <c r="K79" s="27"/>
      <c r="L79" s="27"/>
      <c r="M79" s="33"/>
      <c r="N79" s="27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</row>
    <row r="80" spans="1:102" s="2" customFormat="1" ht="18" customHeight="1">
      <c r="E80" s="27"/>
      <c r="F80" s="27"/>
      <c r="G80" s="27"/>
      <c r="H80" s="27"/>
      <c r="I80" s="27"/>
      <c r="J80" s="27"/>
      <c r="K80" s="27"/>
      <c r="L80" s="27"/>
      <c r="M80" s="33"/>
      <c r="N80" s="27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</row>
    <row r="81" spans="1:102" ht="18" customHeight="1">
      <c r="A81" s="2"/>
      <c r="B81" s="2"/>
      <c r="C81" s="2"/>
      <c r="D81" s="2"/>
      <c r="E81" s="27"/>
      <c r="F81" s="27"/>
      <c r="G81" s="27"/>
      <c r="H81" s="27"/>
      <c r="I81" s="27"/>
      <c r="J81" s="27"/>
      <c r="K81" s="27"/>
      <c r="L81" s="27"/>
      <c r="M81" s="33"/>
      <c r="N81" s="27"/>
      <c r="O81" s="2"/>
      <c r="P81" s="2"/>
    </row>
    <row r="82" spans="1:102" s="1" customFormat="1" ht="21.75" customHeight="1">
      <c r="B82" s="1" t="s">
        <v>0</v>
      </c>
      <c r="C82" s="110">
        <v>1.7</v>
      </c>
      <c r="D82" s="1" t="s">
        <v>212</v>
      </c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  <c r="BH82" s="111"/>
      <c r="BI82" s="111"/>
      <c r="BJ82" s="111"/>
      <c r="BK82" s="111"/>
      <c r="BL82" s="111"/>
      <c r="BM82" s="111"/>
      <c r="BN82" s="111"/>
      <c r="BO82" s="111"/>
      <c r="BP82" s="111"/>
      <c r="BQ82" s="111"/>
      <c r="BR82" s="111"/>
      <c r="BS82" s="111"/>
      <c r="BT82" s="111"/>
      <c r="BU82" s="111"/>
      <c r="BV82" s="111"/>
      <c r="BW82" s="111"/>
      <c r="BX82" s="111"/>
      <c r="BY82" s="111"/>
      <c r="BZ82" s="111"/>
      <c r="CA82" s="111"/>
      <c r="CB82" s="111"/>
      <c r="CC82" s="111"/>
      <c r="CD82" s="111"/>
      <c r="CE82" s="111"/>
      <c r="CF82" s="111"/>
      <c r="CG82" s="111"/>
      <c r="CH82" s="111"/>
      <c r="CI82" s="111"/>
      <c r="CJ82" s="111"/>
      <c r="CK82" s="111"/>
      <c r="CL82" s="111"/>
      <c r="CM82" s="111"/>
      <c r="CN82" s="111"/>
      <c r="CO82" s="111"/>
      <c r="CP82" s="111"/>
      <c r="CQ82" s="111"/>
      <c r="CR82" s="111"/>
      <c r="CS82" s="111"/>
      <c r="CT82" s="111"/>
      <c r="CU82" s="111"/>
      <c r="CV82" s="111"/>
      <c r="CW82" s="111"/>
      <c r="CX82" s="111"/>
    </row>
    <row r="83" spans="1:102" s="1" customFormat="1" ht="21.75" customHeight="1">
      <c r="B83" s="1" t="s">
        <v>1</v>
      </c>
      <c r="C83" s="110">
        <v>1.7</v>
      </c>
      <c r="D83" s="1" t="s">
        <v>463</v>
      </c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D83" s="111"/>
      <c r="AE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  <c r="AS83" s="111"/>
      <c r="AT83" s="111"/>
      <c r="AU83" s="111"/>
      <c r="AV83" s="111"/>
      <c r="AW83" s="111"/>
      <c r="AX83" s="111"/>
      <c r="AY83" s="111"/>
      <c r="AZ83" s="111"/>
      <c r="BA83" s="111"/>
      <c r="BB83" s="111"/>
      <c r="BC83" s="111"/>
      <c r="BD83" s="111"/>
      <c r="BE83" s="111"/>
      <c r="BF83" s="111"/>
      <c r="BG83" s="111"/>
      <c r="BH83" s="111"/>
      <c r="BI83" s="111"/>
      <c r="BJ83" s="111"/>
      <c r="BK83" s="111"/>
      <c r="BL83" s="111"/>
      <c r="BM83" s="111"/>
      <c r="BN83" s="111"/>
      <c r="BO83" s="111"/>
      <c r="BP83" s="111"/>
      <c r="BQ83" s="111"/>
      <c r="BR83" s="111"/>
      <c r="BS83" s="111"/>
      <c r="BT83" s="111"/>
      <c r="BU83" s="111"/>
      <c r="BV83" s="111"/>
      <c r="BW83" s="111"/>
      <c r="BX83" s="111"/>
      <c r="BY83" s="111"/>
      <c r="BZ83" s="111"/>
      <c r="CA83" s="111"/>
      <c r="CB83" s="111"/>
      <c r="CC83" s="111"/>
      <c r="CD83" s="111"/>
      <c r="CE83" s="111"/>
      <c r="CF83" s="111"/>
      <c r="CG83" s="111"/>
      <c r="CH83" s="111"/>
      <c r="CI83" s="111"/>
      <c r="CJ83" s="111"/>
      <c r="CK83" s="111"/>
      <c r="CL83" s="111"/>
      <c r="CM83" s="111"/>
      <c r="CN83" s="111"/>
      <c r="CO83" s="111"/>
      <c r="CP83" s="111"/>
      <c r="CQ83" s="111"/>
      <c r="CR83" s="111"/>
      <c r="CS83" s="111"/>
      <c r="CT83" s="111"/>
      <c r="CU83" s="111"/>
      <c r="CV83" s="111"/>
      <c r="CW83" s="111"/>
      <c r="CX83" s="111"/>
    </row>
    <row r="84" spans="1:102" ht="11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02" ht="22.5" customHeight="1">
      <c r="A85" s="414" t="s">
        <v>110</v>
      </c>
      <c r="B85" s="414"/>
      <c r="C85" s="414"/>
      <c r="D85" s="415"/>
      <c r="E85" s="420" t="s">
        <v>5</v>
      </c>
      <c r="F85" s="407"/>
      <c r="G85" s="420" t="s">
        <v>51</v>
      </c>
      <c r="H85" s="406"/>
      <c r="I85" s="406"/>
      <c r="J85" s="406"/>
      <c r="K85" s="406"/>
      <c r="L85" s="406"/>
      <c r="M85" s="406"/>
      <c r="N85" s="407"/>
      <c r="O85" s="399" t="s">
        <v>214</v>
      </c>
      <c r="P85" s="414"/>
    </row>
    <row r="86" spans="1:102" ht="22.5" customHeight="1">
      <c r="A86" s="416"/>
      <c r="B86" s="416"/>
      <c r="C86" s="416"/>
      <c r="D86" s="417"/>
      <c r="E86" s="401" t="s">
        <v>11</v>
      </c>
      <c r="F86" s="419"/>
      <c r="G86" s="401" t="s">
        <v>84</v>
      </c>
      <c r="H86" s="418"/>
      <c r="I86" s="418"/>
      <c r="J86" s="418"/>
      <c r="K86" s="418"/>
      <c r="L86" s="418"/>
      <c r="M86" s="418"/>
      <c r="N86" s="419"/>
      <c r="O86" s="400"/>
      <c r="P86" s="416"/>
    </row>
    <row r="87" spans="1:102" ht="21" customHeight="1">
      <c r="A87" s="416"/>
      <c r="B87" s="416"/>
      <c r="C87" s="416"/>
      <c r="D87" s="417"/>
      <c r="E87" s="4"/>
      <c r="F87" s="4"/>
      <c r="G87" s="4"/>
      <c r="H87" s="4"/>
      <c r="I87" s="4" t="s">
        <v>55</v>
      </c>
      <c r="J87" s="4"/>
      <c r="K87" s="4"/>
      <c r="L87" s="4"/>
      <c r="M87" s="4"/>
      <c r="N87" s="4"/>
      <c r="O87" s="400"/>
      <c r="P87" s="416"/>
    </row>
    <row r="88" spans="1:102" ht="21" customHeight="1">
      <c r="A88" s="416"/>
      <c r="B88" s="416"/>
      <c r="C88" s="416"/>
      <c r="D88" s="417"/>
      <c r="E88" s="4" t="s">
        <v>50</v>
      </c>
      <c r="F88" s="4" t="s">
        <v>82</v>
      </c>
      <c r="G88" s="4" t="s">
        <v>54</v>
      </c>
      <c r="H88" s="4" t="s">
        <v>85</v>
      </c>
      <c r="I88" s="5" t="s">
        <v>89</v>
      </c>
      <c r="J88" s="4" t="s">
        <v>94</v>
      </c>
      <c r="K88" s="4" t="s">
        <v>86</v>
      </c>
      <c r="L88" s="4" t="s">
        <v>166</v>
      </c>
      <c r="M88" s="4" t="s">
        <v>164</v>
      </c>
      <c r="N88" s="4" t="s">
        <v>375</v>
      </c>
      <c r="O88" s="400"/>
      <c r="P88" s="416"/>
    </row>
    <row r="89" spans="1:102" ht="21.75" customHeight="1">
      <c r="A89" s="416"/>
      <c r="B89" s="416"/>
      <c r="C89" s="416"/>
      <c r="D89" s="417"/>
      <c r="E89" s="5" t="s">
        <v>83</v>
      </c>
      <c r="F89" s="5" t="s">
        <v>169</v>
      </c>
      <c r="G89" s="5" t="s">
        <v>168</v>
      </c>
      <c r="H89" s="5" t="s">
        <v>88</v>
      </c>
      <c r="I89" s="5" t="s">
        <v>109</v>
      </c>
      <c r="J89" s="5" t="s">
        <v>91</v>
      </c>
      <c r="K89" s="5" t="s">
        <v>163</v>
      </c>
      <c r="L89" s="5" t="s">
        <v>167</v>
      </c>
      <c r="M89" s="5" t="s">
        <v>165</v>
      </c>
      <c r="N89" s="5" t="s">
        <v>176</v>
      </c>
      <c r="O89" s="400"/>
      <c r="P89" s="416"/>
    </row>
    <row r="90" spans="1:102" ht="21" customHeight="1">
      <c r="A90" s="418"/>
      <c r="B90" s="418"/>
      <c r="C90" s="418"/>
      <c r="D90" s="419"/>
      <c r="E90" s="6"/>
      <c r="F90" s="6"/>
      <c r="G90" s="6" t="s">
        <v>162</v>
      </c>
      <c r="H90" s="7"/>
      <c r="I90" s="6" t="s">
        <v>108</v>
      </c>
      <c r="J90" s="6" t="s">
        <v>90</v>
      </c>
      <c r="K90" s="6" t="s">
        <v>162</v>
      </c>
      <c r="L90" s="6" t="s">
        <v>111</v>
      </c>
      <c r="M90" s="6" t="s">
        <v>112</v>
      </c>
      <c r="N90" s="6"/>
      <c r="O90" s="401"/>
      <c r="P90" s="418"/>
    </row>
    <row r="91" spans="1:102" ht="26.25" customHeight="1">
      <c r="A91" s="3" t="s">
        <v>378</v>
      </c>
      <c r="E91" s="309">
        <v>318731</v>
      </c>
      <c r="F91" s="330">
        <v>100</v>
      </c>
      <c r="G91" s="309">
        <v>116666</v>
      </c>
      <c r="H91" s="309">
        <v>43639</v>
      </c>
      <c r="I91" s="310">
        <v>45523</v>
      </c>
      <c r="J91" s="311">
        <v>49411</v>
      </c>
      <c r="K91" s="311">
        <v>49165</v>
      </c>
      <c r="L91" s="311">
        <v>261</v>
      </c>
      <c r="M91" s="311">
        <v>10334</v>
      </c>
      <c r="N91" s="311">
        <v>10334</v>
      </c>
      <c r="O91" s="1" t="s">
        <v>464</v>
      </c>
    </row>
    <row r="92" spans="1:102" ht="21.95" customHeight="1">
      <c r="A92" s="3" t="s">
        <v>202</v>
      </c>
      <c r="B92" s="3" t="s">
        <v>207</v>
      </c>
      <c r="E92" s="275">
        <v>234304</v>
      </c>
      <c r="F92" s="331">
        <v>73.5</v>
      </c>
      <c r="G92" s="275">
        <v>78170</v>
      </c>
      <c r="H92" s="275">
        <v>34693</v>
      </c>
      <c r="I92" s="276">
        <v>36672</v>
      </c>
      <c r="J92" s="277">
        <v>36470</v>
      </c>
      <c r="K92" s="277">
        <v>38430</v>
      </c>
      <c r="L92" s="277">
        <v>2971</v>
      </c>
      <c r="M92" s="277">
        <v>212</v>
      </c>
      <c r="N92" s="277">
        <v>6687</v>
      </c>
      <c r="O92" s="3" t="s">
        <v>153</v>
      </c>
    </row>
    <row r="93" spans="1:102" ht="21.95" customHeight="1">
      <c r="A93" s="3" t="s">
        <v>203</v>
      </c>
      <c r="B93" s="3" t="s">
        <v>204</v>
      </c>
      <c r="E93" s="275">
        <v>30115</v>
      </c>
      <c r="F93" s="331">
        <v>9.4</v>
      </c>
      <c r="G93" s="275">
        <v>10235</v>
      </c>
      <c r="H93" s="275">
        <v>3615</v>
      </c>
      <c r="I93" s="276">
        <v>2565</v>
      </c>
      <c r="J93" s="277">
        <v>6809</v>
      </c>
      <c r="K93" s="277">
        <v>5508</v>
      </c>
      <c r="L93" s="277">
        <v>333</v>
      </c>
      <c r="M93" s="277">
        <v>28</v>
      </c>
      <c r="N93" s="277">
        <v>1021</v>
      </c>
      <c r="O93" s="3" t="s">
        <v>156</v>
      </c>
    </row>
    <row r="94" spans="1:102" ht="21.95" customHeight="1">
      <c r="A94" s="3" t="s">
        <v>202</v>
      </c>
      <c r="B94" s="3" t="s">
        <v>206</v>
      </c>
      <c r="E94" s="275">
        <v>20817</v>
      </c>
      <c r="F94" s="331">
        <v>6.5</v>
      </c>
      <c r="G94" s="275">
        <v>13220</v>
      </c>
      <c r="H94" s="275">
        <v>2353</v>
      </c>
      <c r="I94" s="276">
        <v>1107</v>
      </c>
      <c r="J94" s="277">
        <v>2159</v>
      </c>
      <c r="K94" s="277">
        <v>1337</v>
      </c>
      <c r="L94" s="277">
        <v>178</v>
      </c>
      <c r="M94" s="277">
        <v>11</v>
      </c>
      <c r="N94" s="277">
        <v>452</v>
      </c>
      <c r="O94" s="3" t="s">
        <v>157</v>
      </c>
    </row>
    <row r="95" spans="1:102" ht="21.95" customHeight="1">
      <c r="A95" s="3" t="s">
        <v>203</v>
      </c>
      <c r="B95" s="3" t="s">
        <v>205</v>
      </c>
      <c r="E95" s="275">
        <v>13191</v>
      </c>
      <c r="F95" s="331">
        <v>4.0999999999999996</v>
      </c>
      <c r="G95" s="275">
        <v>5678</v>
      </c>
      <c r="H95" s="275">
        <v>1106</v>
      </c>
      <c r="I95" s="276">
        <v>3159</v>
      </c>
      <c r="J95" s="277">
        <v>1686</v>
      </c>
      <c r="K95" s="277">
        <v>1177</v>
      </c>
      <c r="L95" s="277">
        <v>86</v>
      </c>
      <c r="M95" s="278" t="s">
        <v>369</v>
      </c>
      <c r="N95" s="277">
        <v>298</v>
      </c>
      <c r="O95" s="3" t="s">
        <v>158</v>
      </c>
    </row>
    <row r="96" spans="1:102" ht="21.95" customHeight="1">
      <c r="A96" s="3" t="s">
        <v>202</v>
      </c>
      <c r="B96" s="3" t="s">
        <v>56</v>
      </c>
      <c r="E96" s="275">
        <v>1550</v>
      </c>
      <c r="F96" s="331">
        <v>0.5</v>
      </c>
      <c r="G96" s="275">
        <v>1330</v>
      </c>
      <c r="H96" s="275">
        <v>43</v>
      </c>
      <c r="I96" s="276">
        <v>21</v>
      </c>
      <c r="J96" s="277">
        <v>67</v>
      </c>
      <c r="K96" s="277">
        <v>53</v>
      </c>
      <c r="L96" s="277">
        <v>15</v>
      </c>
      <c r="M96" s="278" t="s">
        <v>369</v>
      </c>
      <c r="N96" s="277">
        <v>21</v>
      </c>
      <c r="O96" s="3" t="s">
        <v>159</v>
      </c>
    </row>
    <row r="97" spans="1:16" ht="21.95" customHeight="1">
      <c r="A97" s="3" t="s">
        <v>208</v>
      </c>
      <c r="B97" s="3" t="s">
        <v>209</v>
      </c>
      <c r="E97" s="275">
        <v>4119</v>
      </c>
      <c r="F97" s="331">
        <v>1.3</v>
      </c>
      <c r="G97" s="275">
        <v>3788</v>
      </c>
      <c r="H97" s="275">
        <v>16</v>
      </c>
      <c r="I97" s="276">
        <v>22</v>
      </c>
      <c r="J97" s="277">
        <v>227</v>
      </c>
      <c r="K97" s="277">
        <v>21</v>
      </c>
      <c r="L97" s="277">
        <v>6</v>
      </c>
      <c r="M97" s="277">
        <v>6</v>
      </c>
      <c r="N97" s="277">
        <v>34</v>
      </c>
      <c r="O97" s="3" t="s">
        <v>160</v>
      </c>
    </row>
    <row r="98" spans="1:16" ht="21.95" customHeight="1">
      <c r="A98" s="3" t="s">
        <v>208</v>
      </c>
      <c r="B98" s="3" t="s">
        <v>210</v>
      </c>
      <c r="E98" s="275">
        <v>989</v>
      </c>
      <c r="F98" s="331">
        <v>0.3</v>
      </c>
      <c r="G98" s="275">
        <v>439</v>
      </c>
      <c r="H98" s="275">
        <v>156</v>
      </c>
      <c r="I98" s="276">
        <v>192</v>
      </c>
      <c r="J98" s="277">
        <v>70</v>
      </c>
      <c r="K98" s="277">
        <v>43</v>
      </c>
      <c r="L98" s="277">
        <v>5</v>
      </c>
      <c r="M98" s="278" t="s">
        <v>369</v>
      </c>
      <c r="N98" s="277">
        <v>85</v>
      </c>
      <c r="O98" s="3" t="s">
        <v>146</v>
      </c>
    </row>
    <row r="99" spans="1:16" ht="21.95" customHeight="1">
      <c r="A99" s="3" t="s">
        <v>47</v>
      </c>
      <c r="B99" s="3" t="s">
        <v>211</v>
      </c>
      <c r="E99" s="275">
        <v>13646</v>
      </c>
      <c r="F99" s="331">
        <v>4.3</v>
      </c>
      <c r="G99" s="275">
        <v>3807</v>
      </c>
      <c r="H99" s="275">
        <v>1657</v>
      </c>
      <c r="I99" s="276">
        <v>1785</v>
      </c>
      <c r="J99" s="277">
        <v>1922</v>
      </c>
      <c r="K99" s="277">
        <v>2596</v>
      </c>
      <c r="L99" s="277">
        <v>138</v>
      </c>
      <c r="M99" s="278" t="s">
        <v>369</v>
      </c>
      <c r="N99" s="277">
        <v>1735</v>
      </c>
      <c r="O99" s="3" t="s">
        <v>101</v>
      </c>
    </row>
    <row r="100" spans="1:16" ht="11.25" customHeight="1">
      <c r="A100" s="22"/>
      <c r="B100" s="22"/>
      <c r="C100" s="22"/>
      <c r="D100" s="22"/>
      <c r="E100" s="279"/>
      <c r="F100" s="279"/>
      <c r="G100" s="280"/>
      <c r="H100" s="280"/>
      <c r="I100" s="279"/>
      <c r="J100" s="281"/>
      <c r="K100" s="281"/>
      <c r="L100" s="281"/>
      <c r="M100" s="281"/>
      <c r="N100" s="281"/>
      <c r="O100" s="22"/>
      <c r="P100" s="22"/>
    </row>
    <row r="101" spans="1:16" ht="21" customHeight="1">
      <c r="A101" s="3" t="s">
        <v>215</v>
      </c>
      <c r="B101" s="42" t="s">
        <v>218</v>
      </c>
      <c r="J101" s="42" t="s">
        <v>216</v>
      </c>
    </row>
    <row r="102" spans="1:16" ht="21" customHeight="1">
      <c r="B102" s="42" t="s">
        <v>219</v>
      </c>
      <c r="J102" s="42" t="s">
        <v>217</v>
      </c>
    </row>
    <row r="103" spans="1:16" ht="20.25" customHeight="1">
      <c r="A103" s="3" t="s">
        <v>368</v>
      </c>
      <c r="B103" s="42"/>
      <c r="J103" s="42" t="s">
        <v>450</v>
      </c>
    </row>
    <row r="104" spans="1:16" ht="20.25" customHeight="1"/>
    <row r="107" spans="1:16" ht="18.600000000000001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ht="18.600000000000001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ht="18.600000000000001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ht="18.600000000000001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ht="18.600000000000001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ht="18.600000000000001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customFormat="1" ht="18.600000000000001" customHeight="1"/>
    <row r="114" customFormat="1" ht="18.600000000000001" customHeight="1"/>
    <row r="115" customFormat="1" ht="18.600000000000001" customHeight="1"/>
    <row r="116" customFormat="1" ht="18.600000000000001" customHeight="1"/>
    <row r="117" customFormat="1" ht="18.600000000000001" customHeight="1"/>
    <row r="118" customFormat="1" ht="18.600000000000001" customHeight="1"/>
    <row r="119" customFormat="1" ht="18.600000000000001" customHeight="1"/>
    <row r="120" customFormat="1" ht="18.600000000000001" customHeight="1"/>
    <row r="121" customFormat="1" ht="18.600000000000001" customHeight="1"/>
    <row r="122" customFormat="1" ht="18.600000000000001" customHeight="1"/>
    <row r="123" customFormat="1" ht="18.600000000000001" customHeight="1"/>
    <row r="124" customFormat="1" ht="18.600000000000001" customHeight="1"/>
    <row r="125" customFormat="1" ht="18.600000000000001" customHeight="1"/>
    <row r="126" customFormat="1" ht="18.600000000000001" customHeight="1"/>
    <row r="127" customFormat="1" ht="18.600000000000001" customHeight="1"/>
    <row r="128" customFormat="1" ht="18.600000000000001" customHeight="1"/>
    <row r="129" customFormat="1" ht="18.600000000000001" customHeight="1"/>
    <row r="130" customFormat="1" ht="18.600000000000001" customHeight="1"/>
    <row r="131" customFormat="1" ht="18.600000000000001" customHeight="1"/>
    <row r="132" customFormat="1" ht="18.600000000000001" customHeight="1"/>
    <row r="133" customFormat="1" ht="18.600000000000001" customHeight="1"/>
    <row r="134" customFormat="1" ht="18.600000000000001" customHeight="1"/>
    <row r="135" customFormat="1" ht="18.600000000000001" customHeight="1"/>
    <row r="136" customFormat="1" ht="18.600000000000001" customHeight="1"/>
    <row r="137" customFormat="1" ht="18.600000000000001" customHeight="1"/>
    <row r="138" customFormat="1" ht="18.600000000000001" customHeight="1"/>
    <row r="139" customFormat="1" ht="18.600000000000001" customHeight="1"/>
    <row r="140" customFormat="1" ht="18.600000000000001" customHeight="1"/>
    <row r="141" customFormat="1" ht="18.600000000000001" customHeight="1"/>
    <row r="142" customFormat="1" ht="18.600000000000001" customHeight="1"/>
    <row r="143" customFormat="1" ht="18.600000000000001" customHeight="1"/>
    <row r="144" customFormat="1" ht="18.600000000000001" customHeight="1"/>
    <row r="145" customFormat="1" ht="18.600000000000001" customHeight="1"/>
    <row r="146" customFormat="1" ht="18.600000000000001" customHeight="1"/>
    <row r="147" customFormat="1" ht="18.600000000000001" customHeight="1"/>
    <row r="148" customFormat="1" ht="18.600000000000001" customHeight="1"/>
    <row r="149" customFormat="1" ht="18.600000000000001" customHeight="1"/>
    <row r="150" customFormat="1" ht="18.600000000000001" customHeight="1"/>
    <row r="151" customFormat="1" ht="18.600000000000001" customHeight="1"/>
    <row r="152" customFormat="1" ht="18.600000000000001" customHeight="1"/>
    <row r="153" customFormat="1" ht="18.600000000000001" customHeight="1"/>
    <row r="154" customFormat="1" ht="18.600000000000001" customHeight="1"/>
    <row r="155" customFormat="1" ht="18.600000000000001" customHeight="1"/>
    <row r="156" customFormat="1" ht="18.600000000000001" customHeight="1"/>
    <row r="157" customFormat="1" ht="18.600000000000001" customHeight="1"/>
    <row r="158" customFormat="1" ht="18.600000000000001" customHeight="1"/>
    <row r="159" customFormat="1" ht="18.600000000000001" customHeight="1"/>
    <row r="160" customFormat="1" ht="18.600000000000001" customHeight="1"/>
    <row r="161" customFormat="1" ht="18.600000000000001" customHeight="1"/>
    <row r="162" customFormat="1" ht="18.600000000000001" customHeight="1"/>
    <row r="163" customFormat="1" ht="18.600000000000001" customHeight="1"/>
    <row r="164" customFormat="1" ht="18.600000000000001" customHeight="1"/>
    <row r="165" customFormat="1" ht="18.600000000000001" customHeight="1"/>
    <row r="166" customFormat="1" ht="18.600000000000001" customHeight="1"/>
    <row r="167" customFormat="1" ht="18.600000000000001" customHeight="1"/>
    <row r="168" customFormat="1" ht="18.600000000000001" customHeight="1"/>
    <row r="169" customFormat="1" ht="18.600000000000001" customHeight="1"/>
    <row r="170" customFormat="1" ht="18.600000000000001" customHeight="1"/>
    <row r="171" customFormat="1" ht="18.600000000000001" customHeight="1"/>
    <row r="172" customFormat="1" ht="18.600000000000001" customHeight="1"/>
    <row r="173" customFormat="1" ht="18.600000000000001" customHeight="1"/>
    <row r="174" customFormat="1" ht="18.600000000000001" customHeight="1"/>
    <row r="175" customFormat="1" ht="18.600000000000001" customHeight="1"/>
    <row r="176" customFormat="1" ht="18.600000000000001" customHeight="1"/>
    <row r="177" customFormat="1" ht="18.600000000000001" customHeight="1"/>
    <row r="178" customFormat="1" ht="18.600000000000001" customHeight="1"/>
    <row r="179" customFormat="1" ht="18.600000000000001" customHeight="1"/>
    <row r="180" customFormat="1" ht="18.600000000000001" customHeight="1"/>
    <row r="181" customFormat="1" ht="18.600000000000001" customHeight="1"/>
    <row r="182" customFormat="1" ht="18.600000000000001" customHeight="1"/>
    <row r="183" customFormat="1" ht="18.600000000000001" customHeight="1"/>
    <row r="184" customFormat="1" ht="18.600000000000001" customHeight="1"/>
    <row r="185" customFormat="1" ht="18.600000000000001" customHeight="1"/>
    <row r="186" customFormat="1" ht="18.600000000000001" customHeight="1"/>
    <row r="187" customFormat="1" ht="18.600000000000001" customHeight="1"/>
    <row r="188" customFormat="1" ht="18.600000000000001" customHeight="1"/>
    <row r="189" customFormat="1" ht="18.600000000000001" customHeight="1"/>
    <row r="190" customFormat="1" ht="18.600000000000001" customHeight="1"/>
    <row r="191" customFormat="1" ht="18.600000000000001" customHeight="1"/>
    <row r="192" customFormat="1" ht="18.600000000000001" customHeight="1"/>
    <row r="193" customFormat="1" ht="18.600000000000001" customHeight="1"/>
    <row r="194" customFormat="1" ht="18.600000000000001" customHeight="1"/>
    <row r="195" customFormat="1" ht="18.600000000000001" customHeight="1"/>
    <row r="196" customFormat="1" ht="18.600000000000001" customHeight="1"/>
    <row r="197" customFormat="1" ht="18.600000000000001" customHeight="1"/>
    <row r="198" customFormat="1" ht="18.600000000000001" customHeight="1"/>
    <row r="199" customFormat="1" ht="18.600000000000001" customHeight="1"/>
    <row r="200" customFormat="1" ht="18.600000000000001" customHeight="1"/>
    <row r="201" customFormat="1" ht="18.600000000000001" customHeight="1"/>
    <row r="202" customFormat="1" ht="18.600000000000001" customHeight="1"/>
    <row r="203" customFormat="1" ht="18.600000000000001" customHeight="1"/>
    <row r="204" customFormat="1" ht="18.600000000000001" customHeight="1"/>
    <row r="205" customFormat="1" ht="18.600000000000001" customHeight="1"/>
    <row r="206" customFormat="1" ht="18.600000000000001" customHeight="1"/>
    <row r="207" customFormat="1" ht="18.600000000000001" customHeight="1"/>
    <row r="208" customFormat="1" ht="18.600000000000001" customHeight="1"/>
    <row r="209" customFormat="1" ht="18.600000000000001" customHeight="1"/>
    <row r="210" customFormat="1" ht="18.600000000000001" customHeight="1"/>
    <row r="211" customFormat="1" ht="18.600000000000001" customHeight="1"/>
    <row r="212" customFormat="1" ht="18.600000000000001" customHeight="1"/>
    <row r="213" customFormat="1" ht="18.600000000000001" customHeight="1"/>
    <row r="214" customFormat="1" ht="18.600000000000001" customHeight="1"/>
    <row r="215" customFormat="1" ht="18.600000000000001" customHeight="1"/>
    <row r="216" customFormat="1" ht="18.600000000000001" customHeight="1"/>
    <row r="217" customFormat="1" ht="18.600000000000001" customHeight="1"/>
    <row r="218" customFormat="1" ht="18.600000000000001" customHeight="1"/>
    <row r="219" customFormat="1" ht="18.600000000000001" customHeight="1"/>
    <row r="220" customFormat="1" ht="18.600000000000001" customHeight="1"/>
    <row r="221" customFormat="1" ht="18.600000000000001" customHeight="1"/>
    <row r="222" customFormat="1" ht="18.600000000000001" customHeight="1"/>
    <row r="223" customFormat="1" ht="18.600000000000001" customHeight="1"/>
    <row r="224" customFormat="1" ht="18.600000000000001" customHeight="1"/>
    <row r="225" customFormat="1" ht="18.600000000000001" customHeight="1"/>
    <row r="226" customFormat="1" ht="18.600000000000001" customHeight="1"/>
    <row r="227" customFormat="1" ht="18.600000000000001" customHeight="1"/>
    <row r="228" customFormat="1" ht="18.600000000000001" customHeight="1"/>
    <row r="229" customFormat="1" ht="18.600000000000001" customHeight="1"/>
    <row r="230" customFormat="1" ht="18.600000000000001" customHeight="1"/>
    <row r="231" customFormat="1" ht="18.600000000000001" customHeight="1"/>
    <row r="232" customFormat="1" ht="18.600000000000001" customHeight="1"/>
    <row r="233" customFormat="1" ht="18.600000000000001" customHeight="1"/>
    <row r="234" customFormat="1" ht="18.600000000000001" customHeight="1"/>
    <row r="235" customFormat="1" ht="18.600000000000001" customHeight="1"/>
    <row r="236" customFormat="1" ht="18.600000000000001" customHeight="1"/>
    <row r="237" customFormat="1" ht="18.600000000000001" customHeight="1"/>
    <row r="238" customFormat="1" ht="18.600000000000001" customHeight="1"/>
    <row r="239" customFormat="1" ht="18.600000000000001" customHeight="1"/>
    <row r="240" customFormat="1" ht="18.600000000000001" customHeight="1"/>
    <row r="241" customFormat="1" ht="18.600000000000001" customHeight="1"/>
    <row r="242" customFormat="1" ht="18.600000000000001" customHeight="1"/>
    <row r="243" customFormat="1" ht="18.600000000000001" customHeight="1"/>
    <row r="244" customFormat="1" ht="18.600000000000001" customHeight="1"/>
    <row r="245" customFormat="1" ht="18.600000000000001" customHeight="1"/>
    <row r="246" customFormat="1" ht="18.600000000000001" customHeight="1"/>
    <row r="247" customFormat="1" ht="18.600000000000001" customHeight="1"/>
    <row r="248" customFormat="1" ht="18.600000000000001" customHeight="1"/>
    <row r="249" customFormat="1" ht="18.600000000000001" customHeight="1"/>
    <row r="250" customFormat="1" ht="18.600000000000001" customHeight="1"/>
    <row r="251" customFormat="1" ht="18.600000000000001" customHeight="1"/>
    <row r="252" customFormat="1" ht="18.600000000000001" customHeight="1"/>
    <row r="253" customFormat="1" ht="18.600000000000001" customHeight="1"/>
    <row r="254" customFormat="1" ht="18.600000000000001" customHeight="1"/>
    <row r="255" customFormat="1" ht="18.600000000000001" customHeight="1"/>
    <row r="256" customFormat="1" ht="18.600000000000001" customHeight="1"/>
    <row r="257" customFormat="1" ht="18.600000000000001" customHeight="1"/>
    <row r="258" customFormat="1" ht="18.600000000000001" customHeight="1"/>
    <row r="259" customFormat="1" ht="18.600000000000001" customHeight="1"/>
    <row r="260" customFormat="1" ht="18.600000000000001" customHeight="1"/>
    <row r="261" customFormat="1" ht="18.600000000000001" customHeight="1"/>
    <row r="262" customFormat="1" ht="18.600000000000001" customHeight="1"/>
    <row r="263" customFormat="1" ht="18.600000000000001" customHeight="1"/>
    <row r="264" customFormat="1" ht="18.600000000000001" customHeight="1"/>
    <row r="265" customFormat="1" ht="18.600000000000001" customHeight="1"/>
    <row r="266" customFormat="1" ht="18.600000000000001" customHeight="1"/>
    <row r="267" customFormat="1" ht="18.600000000000001" customHeight="1"/>
    <row r="268" customFormat="1" ht="18.600000000000001" customHeight="1"/>
    <row r="269" customFormat="1" ht="18.600000000000001" customHeight="1"/>
    <row r="270" customFormat="1" ht="18.600000000000001" customHeight="1"/>
    <row r="271" customFormat="1" ht="18.600000000000001" customHeight="1"/>
    <row r="272" customFormat="1" ht="18.600000000000001" customHeight="1"/>
    <row r="273" customFormat="1" ht="18.600000000000001" customHeight="1"/>
    <row r="274" customFormat="1" ht="18.600000000000001" customHeight="1"/>
    <row r="275" customFormat="1" ht="18.600000000000001" customHeight="1"/>
    <row r="276" customFormat="1" ht="18.600000000000001" customHeight="1"/>
    <row r="277" customFormat="1" ht="18.600000000000001" customHeight="1"/>
    <row r="278" customFormat="1" ht="18.600000000000001" customHeight="1"/>
    <row r="279" customFormat="1" ht="18.600000000000001" customHeight="1"/>
    <row r="280" customFormat="1" ht="18.600000000000001" customHeight="1"/>
    <row r="281" customFormat="1" ht="18.600000000000001" customHeight="1"/>
    <row r="282" customFormat="1" ht="18.600000000000001" customHeight="1"/>
    <row r="283" customFormat="1" ht="18.600000000000001" customHeight="1"/>
    <row r="284" customFormat="1" ht="18.600000000000001" customHeight="1"/>
    <row r="285" customFormat="1" ht="18.600000000000001" customHeight="1"/>
    <row r="286" customFormat="1" ht="18.600000000000001" customHeight="1"/>
    <row r="287" customFormat="1" ht="18.600000000000001" customHeight="1"/>
    <row r="288" customFormat="1" ht="18.600000000000001" customHeight="1"/>
    <row r="289" customFormat="1" ht="18.600000000000001" customHeight="1"/>
    <row r="290" customFormat="1" ht="18.600000000000001" customHeight="1"/>
    <row r="291" customFormat="1" ht="18.600000000000001" customHeight="1"/>
    <row r="292" customFormat="1" ht="18.600000000000001" customHeight="1"/>
    <row r="293" customFormat="1" ht="18.600000000000001" customHeight="1"/>
    <row r="294" customFormat="1" ht="18.600000000000001" customHeight="1"/>
    <row r="295" customFormat="1" ht="18.600000000000001" customHeight="1"/>
    <row r="296" customFormat="1" ht="18.600000000000001" customHeight="1"/>
    <row r="297" customFormat="1" ht="18.600000000000001" customHeight="1"/>
    <row r="298" customFormat="1" ht="18.600000000000001" customHeight="1"/>
    <row r="299" customFormat="1" ht="18.600000000000001" customHeight="1"/>
    <row r="300" customFormat="1" ht="18.600000000000001" customHeight="1"/>
    <row r="301" customFormat="1" ht="18.600000000000001" customHeight="1"/>
    <row r="302" customFormat="1" ht="18.600000000000001" customHeight="1"/>
    <row r="303" customFormat="1" ht="18.600000000000001" customHeight="1"/>
    <row r="304" customFormat="1" ht="18.600000000000001" customHeight="1"/>
    <row r="305" customFormat="1" ht="18.600000000000001" customHeight="1"/>
    <row r="306" customFormat="1" ht="18.600000000000001" customHeight="1"/>
    <row r="307" customFormat="1" ht="18.600000000000001" customHeight="1"/>
    <row r="308" customFormat="1" ht="18.600000000000001" customHeight="1"/>
    <row r="309" customFormat="1" ht="18.600000000000001" customHeight="1"/>
    <row r="310" customFormat="1" ht="18.600000000000001" customHeight="1"/>
    <row r="311" customFormat="1" ht="18.600000000000001" customHeight="1"/>
    <row r="312" customFormat="1" ht="18.600000000000001" customHeight="1"/>
    <row r="313" customFormat="1" ht="18.600000000000001" customHeight="1"/>
    <row r="314" customFormat="1" ht="18.600000000000001" customHeight="1"/>
    <row r="315" customFormat="1" ht="18.600000000000001" customHeight="1"/>
    <row r="316" customFormat="1" ht="18.600000000000001" customHeight="1"/>
    <row r="317" customFormat="1" ht="18.600000000000001" customHeight="1"/>
    <row r="318" customFormat="1" ht="18.600000000000001" customHeight="1"/>
    <row r="319" customFormat="1" ht="18.600000000000001" customHeight="1"/>
    <row r="320" customFormat="1" ht="18.600000000000001" customHeight="1"/>
    <row r="321" customFormat="1" ht="18.600000000000001" customHeight="1"/>
    <row r="322" customFormat="1" ht="18.600000000000001" customHeight="1"/>
    <row r="323" customFormat="1" ht="18.600000000000001" customHeight="1"/>
    <row r="324" customFormat="1" ht="18.600000000000001" customHeight="1"/>
    <row r="325" customFormat="1" ht="18.600000000000001" customHeight="1"/>
    <row r="326" customFormat="1" ht="18.600000000000001" customHeight="1"/>
    <row r="327" customFormat="1" ht="18.600000000000001" customHeight="1"/>
    <row r="328" customFormat="1" ht="18.600000000000001" customHeight="1"/>
    <row r="329" customFormat="1" ht="18.600000000000001" customHeight="1"/>
    <row r="330" customFormat="1" ht="18.600000000000001" customHeight="1"/>
    <row r="331" customFormat="1" ht="18.600000000000001" customHeight="1"/>
    <row r="332" customFormat="1" ht="18.600000000000001" customHeight="1"/>
    <row r="333" customFormat="1" ht="18.600000000000001" customHeight="1"/>
    <row r="334" customFormat="1" ht="18.600000000000001" customHeight="1"/>
    <row r="335" customFormat="1" ht="18.600000000000001" customHeight="1"/>
    <row r="336" customFormat="1" ht="18.600000000000001" customHeight="1"/>
    <row r="337" customFormat="1" ht="18.600000000000001" customHeight="1"/>
    <row r="338" customFormat="1" ht="18.600000000000001" customHeight="1"/>
    <row r="339" customFormat="1" ht="18.600000000000001" customHeight="1"/>
    <row r="340" customFormat="1" ht="18.600000000000001" customHeight="1"/>
    <row r="341" customFormat="1" ht="18.600000000000001" customHeight="1"/>
    <row r="342" customFormat="1" ht="18.600000000000001" customHeight="1"/>
    <row r="343" customFormat="1" ht="18.600000000000001" customHeight="1"/>
    <row r="344" customFormat="1" ht="18.600000000000001" customHeight="1"/>
    <row r="345" customFormat="1" ht="18.600000000000001" customHeight="1"/>
    <row r="346" customFormat="1" ht="18.600000000000001" customHeight="1"/>
    <row r="347" customFormat="1" ht="18.600000000000001" customHeight="1"/>
    <row r="348" customFormat="1" ht="18.600000000000001" customHeight="1"/>
    <row r="349" customFormat="1" ht="18.600000000000001" customHeight="1"/>
    <row r="350" customFormat="1" ht="18.600000000000001" customHeight="1"/>
    <row r="351" customFormat="1" ht="18.600000000000001" customHeight="1"/>
    <row r="352" customFormat="1" ht="18.600000000000001" customHeight="1"/>
    <row r="353" customFormat="1" ht="18.600000000000001" customHeight="1"/>
    <row r="354" customFormat="1" ht="18.600000000000001" customHeight="1"/>
    <row r="355" customFormat="1" ht="18.600000000000001" customHeight="1"/>
    <row r="356" customFormat="1" ht="18.600000000000001" customHeight="1"/>
    <row r="357" customFormat="1" ht="18.600000000000001" customHeight="1"/>
    <row r="358" customFormat="1" ht="18.600000000000001" customHeight="1"/>
    <row r="359" customFormat="1" ht="18.600000000000001" customHeight="1"/>
    <row r="360" customFormat="1" ht="18.600000000000001" customHeight="1"/>
    <row r="361" customFormat="1" ht="18.600000000000001" customHeight="1"/>
    <row r="362" customFormat="1" ht="18.600000000000001" customHeight="1"/>
    <row r="363" customFormat="1" ht="18.600000000000001" customHeight="1"/>
    <row r="364" customFormat="1" ht="18.600000000000001" customHeight="1"/>
    <row r="365" customFormat="1" ht="18.600000000000001" customHeight="1"/>
    <row r="366" customFormat="1" ht="18.600000000000001" customHeight="1"/>
    <row r="367" customFormat="1" ht="18.600000000000001" customHeight="1"/>
    <row r="368" customFormat="1" ht="18.600000000000001" customHeight="1"/>
    <row r="369" customFormat="1" ht="18.600000000000001" customHeight="1"/>
    <row r="370" customFormat="1" ht="18.600000000000001" customHeight="1"/>
    <row r="371" customFormat="1" ht="18.600000000000001" customHeight="1"/>
    <row r="372" customFormat="1" ht="18.600000000000001" customHeight="1"/>
    <row r="373" customFormat="1" ht="18.600000000000001" customHeight="1"/>
    <row r="374" customFormat="1" ht="18.600000000000001" customHeight="1"/>
    <row r="375" customFormat="1" ht="18.600000000000001" customHeight="1"/>
    <row r="376" customFormat="1" ht="18.600000000000001" customHeight="1"/>
    <row r="377" customFormat="1" ht="18.600000000000001" customHeight="1"/>
    <row r="378" customFormat="1" ht="18.600000000000001" customHeight="1"/>
    <row r="379" customFormat="1" ht="18.600000000000001" customHeight="1"/>
    <row r="380" customFormat="1" ht="18.600000000000001" customHeight="1"/>
    <row r="381" customFormat="1" ht="18.600000000000001" customHeight="1"/>
    <row r="382" customFormat="1" ht="18.600000000000001" customHeight="1"/>
    <row r="383" customFormat="1" ht="18.600000000000001" customHeight="1"/>
    <row r="384" customFormat="1" ht="18.600000000000001" customHeight="1"/>
    <row r="385" customFormat="1" ht="18.600000000000001" customHeight="1"/>
    <row r="386" customFormat="1" ht="18.600000000000001" customHeight="1"/>
    <row r="387" customFormat="1" ht="18.600000000000001" customHeight="1"/>
    <row r="388" customFormat="1" ht="18.600000000000001" customHeight="1"/>
    <row r="389" customFormat="1" ht="18.600000000000001" customHeight="1"/>
    <row r="390" customFormat="1" ht="18.600000000000001" customHeight="1"/>
    <row r="391" customFormat="1" ht="18.600000000000001" customHeight="1"/>
    <row r="392" customFormat="1" ht="18.600000000000001" customHeight="1"/>
    <row r="393" customFormat="1" ht="18.600000000000001" customHeight="1"/>
    <row r="394" customFormat="1" ht="18.600000000000001" customHeight="1"/>
    <row r="395" customFormat="1" ht="18.600000000000001" customHeight="1"/>
    <row r="396" customFormat="1" ht="18.600000000000001" customHeight="1"/>
    <row r="397" customFormat="1" ht="18.600000000000001" customHeight="1"/>
    <row r="398" customFormat="1" ht="18.600000000000001" customHeight="1"/>
    <row r="399" customFormat="1" ht="18.600000000000001" customHeight="1"/>
    <row r="400" customFormat="1" ht="18.600000000000001" customHeight="1"/>
    <row r="401" customFormat="1" ht="18.600000000000001" customHeight="1"/>
    <row r="402" customFormat="1" ht="18.600000000000001" customHeight="1"/>
    <row r="403" customFormat="1" ht="18.600000000000001" customHeight="1"/>
    <row r="404" customFormat="1" ht="18.600000000000001" customHeight="1"/>
    <row r="405" customFormat="1" ht="18.600000000000001" customHeight="1"/>
    <row r="406" customFormat="1" ht="18.600000000000001" customHeight="1"/>
    <row r="407" customFormat="1" ht="18.600000000000001" customHeight="1"/>
    <row r="408" customFormat="1" ht="18.600000000000001" customHeight="1"/>
    <row r="409" customFormat="1" ht="18.600000000000001" customHeight="1"/>
    <row r="410" customFormat="1" ht="18.600000000000001" customHeight="1"/>
    <row r="411" customFormat="1" ht="18.600000000000001" customHeight="1"/>
    <row r="412" customFormat="1" ht="18.600000000000001" customHeight="1"/>
    <row r="413" customFormat="1" ht="18.600000000000001" customHeight="1"/>
    <row r="414" customFormat="1" ht="18.600000000000001" customHeight="1"/>
    <row r="415" customFormat="1" ht="18.600000000000001" customHeight="1"/>
    <row r="416" customFormat="1" ht="18.600000000000001" customHeight="1"/>
    <row r="417" customFormat="1" ht="18.600000000000001" customHeight="1"/>
    <row r="418" customFormat="1" ht="18.600000000000001" customHeight="1"/>
    <row r="419" customFormat="1" ht="18.600000000000001" customHeight="1"/>
    <row r="420" customFormat="1" ht="18.600000000000001" customHeight="1"/>
    <row r="421" customFormat="1" ht="18.600000000000001" customHeight="1"/>
    <row r="422" customFormat="1" ht="18.600000000000001" customHeight="1"/>
    <row r="423" customFormat="1" ht="18.600000000000001" customHeight="1"/>
    <row r="424" customFormat="1" ht="18.600000000000001" customHeight="1"/>
    <row r="425" customFormat="1" ht="18.600000000000001" customHeight="1"/>
    <row r="426" customFormat="1" ht="18.600000000000001" customHeight="1"/>
    <row r="427" customFormat="1" ht="18.600000000000001" customHeight="1"/>
    <row r="428" customFormat="1" ht="18.600000000000001" customHeight="1"/>
    <row r="429" customFormat="1" ht="18.600000000000001" customHeight="1"/>
    <row r="430" customFormat="1" ht="18.600000000000001" customHeight="1"/>
    <row r="431" customFormat="1" ht="18.600000000000001" customHeight="1"/>
    <row r="432" customFormat="1" ht="18.600000000000001" customHeight="1"/>
    <row r="433" customFormat="1" ht="18.600000000000001" customHeight="1"/>
    <row r="434" customFormat="1" ht="18.600000000000001" customHeight="1"/>
    <row r="435" customFormat="1" ht="18.600000000000001" customHeight="1"/>
    <row r="436" customFormat="1" ht="18.600000000000001" customHeight="1"/>
    <row r="437" customFormat="1" ht="18.600000000000001" customHeight="1"/>
    <row r="438" customFormat="1" ht="18.600000000000001" customHeight="1"/>
    <row r="439" customFormat="1" ht="18.600000000000001" customHeight="1"/>
    <row r="440" customFormat="1" ht="18.600000000000001" customHeight="1"/>
    <row r="441" customFormat="1" ht="18.600000000000001" customHeight="1"/>
    <row r="442" customFormat="1" ht="18.600000000000001" customHeight="1"/>
    <row r="443" customFormat="1" ht="18.600000000000001" customHeight="1"/>
    <row r="444" customFormat="1" ht="18.600000000000001" customHeight="1"/>
    <row r="445" customFormat="1" ht="18.600000000000001" customHeight="1"/>
    <row r="446" customFormat="1" ht="18.600000000000001" customHeight="1"/>
    <row r="447" customFormat="1" ht="18.600000000000001" customHeight="1"/>
    <row r="448" customFormat="1" ht="18.600000000000001" customHeight="1"/>
    <row r="449" customFormat="1" ht="18.600000000000001" customHeight="1"/>
    <row r="450" customFormat="1" ht="18.600000000000001" customHeight="1"/>
    <row r="451" customFormat="1" ht="18.600000000000001" customHeight="1"/>
    <row r="452" customFormat="1" ht="18.600000000000001" customHeight="1"/>
    <row r="453" customFormat="1" ht="18.600000000000001" customHeight="1"/>
    <row r="454" customFormat="1" ht="18.600000000000001" customHeight="1"/>
    <row r="455" customFormat="1" ht="18.600000000000001" customHeight="1"/>
    <row r="456" customFormat="1" ht="18.600000000000001" customHeight="1"/>
    <row r="457" customFormat="1" ht="18.600000000000001" customHeight="1"/>
    <row r="458" customFormat="1" ht="18.600000000000001" customHeight="1"/>
    <row r="459" customFormat="1" ht="18.600000000000001" customHeight="1"/>
    <row r="460" customFormat="1" ht="18.600000000000001" customHeight="1"/>
    <row r="461" customFormat="1" ht="18.600000000000001" customHeight="1"/>
    <row r="462" customFormat="1" ht="18.600000000000001" customHeight="1"/>
    <row r="463" customFormat="1" ht="18.600000000000001" customHeight="1"/>
    <row r="464" customFormat="1" ht="18.600000000000001" customHeight="1"/>
    <row r="465" customFormat="1" ht="18.600000000000001" customHeight="1"/>
    <row r="466" customFormat="1" ht="18.600000000000001" customHeight="1"/>
    <row r="467" customFormat="1" ht="18.600000000000001" customHeight="1"/>
    <row r="468" customFormat="1" ht="18.600000000000001" customHeight="1"/>
    <row r="469" customFormat="1" ht="18.600000000000001" customHeight="1"/>
    <row r="470" customFormat="1" ht="18.600000000000001" customHeight="1"/>
    <row r="471" customFormat="1" ht="18.600000000000001" customHeight="1"/>
    <row r="472" customFormat="1" ht="18.600000000000001" customHeight="1"/>
    <row r="473" customFormat="1" ht="18.600000000000001" customHeight="1"/>
    <row r="474" customFormat="1" ht="18.600000000000001" customHeight="1"/>
    <row r="475" customFormat="1" ht="18.600000000000001" customHeight="1"/>
    <row r="476" customFormat="1" ht="18.600000000000001" customHeight="1"/>
    <row r="477" customFormat="1" ht="18.600000000000001" customHeight="1"/>
    <row r="478" customFormat="1" ht="18.600000000000001" customHeight="1"/>
    <row r="479" customFormat="1" ht="18.600000000000001" customHeight="1"/>
    <row r="480" customFormat="1" ht="18.600000000000001" customHeight="1"/>
    <row r="481" customFormat="1" ht="18.600000000000001" customHeight="1"/>
    <row r="482" customFormat="1" ht="18.600000000000001" customHeight="1"/>
    <row r="483" customFormat="1" ht="18.600000000000001" customHeight="1"/>
    <row r="484" customFormat="1" ht="18.600000000000001" customHeight="1"/>
    <row r="485" customFormat="1" ht="18.600000000000001" customHeight="1"/>
    <row r="486" customFormat="1" ht="18.600000000000001" customHeight="1"/>
    <row r="487" customFormat="1" ht="18.600000000000001" customHeight="1"/>
    <row r="488" customFormat="1" ht="18.600000000000001" customHeight="1"/>
    <row r="489" customFormat="1" ht="18.600000000000001" customHeight="1"/>
    <row r="490" customFormat="1" ht="18.600000000000001" customHeight="1"/>
    <row r="491" customFormat="1" ht="18.600000000000001" customHeight="1"/>
    <row r="492" customFormat="1" ht="18.600000000000001" customHeight="1"/>
    <row r="493" customFormat="1" ht="18.600000000000001" customHeight="1"/>
    <row r="494" customFormat="1" ht="18.600000000000001" customHeight="1"/>
    <row r="495" customFormat="1" ht="18.600000000000001" customHeight="1"/>
    <row r="496" customFormat="1" ht="18.600000000000001" customHeight="1"/>
    <row r="497" customFormat="1" ht="18.600000000000001" customHeight="1"/>
    <row r="498" customFormat="1" ht="18.600000000000001" customHeight="1"/>
    <row r="499" customFormat="1" ht="18.600000000000001" customHeight="1"/>
    <row r="500" customFormat="1" ht="18.600000000000001" customHeight="1"/>
    <row r="501" customFormat="1" ht="18.600000000000001" customHeight="1"/>
    <row r="502" customFormat="1" ht="18.600000000000001" customHeight="1"/>
    <row r="503" customFormat="1" ht="18.600000000000001" customHeight="1"/>
    <row r="504" customFormat="1" ht="18.600000000000001" customHeight="1"/>
    <row r="505" customFormat="1" ht="18.600000000000001" customHeight="1"/>
    <row r="506" customFormat="1" ht="18.600000000000001" customHeight="1"/>
    <row r="507" customFormat="1" ht="18.600000000000001" customHeight="1"/>
    <row r="508" customFormat="1" ht="18.600000000000001" customHeight="1"/>
    <row r="509" customFormat="1" ht="18.600000000000001" customHeight="1"/>
    <row r="510" customFormat="1" ht="18.600000000000001" customHeight="1"/>
    <row r="511" customFormat="1" ht="18.600000000000001" customHeight="1"/>
    <row r="512" customFormat="1" ht="18.600000000000001" customHeight="1"/>
    <row r="513" customFormat="1" ht="18.600000000000001" customHeight="1"/>
    <row r="514" customFormat="1" ht="18.600000000000001" customHeight="1"/>
    <row r="515" customFormat="1" ht="18.600000000000001" customHeight="1"/>
    <row r="516" customFormat="1" ht="18.600000000000001" customHeight="1"/>
    <row r="517" customFormat="1" ht="18.600000000000001" customHeight="1"/>
    <row r="518" customFormat="1" ht="18.600000000000001" customHeight="1"/>
    <row r="519" customFormat="1" ht="18.600000000000001" customHeight="1"/>
    <row r="520" customFormat="1" ht="18.600000000000001" customHeight="1"/>
    <row r="521" customFormat="1" ht="18.600000000000001" customHeight="1"/>
    <row r="522" customFormat="1" ht="18.600000000000001" customHeight="1"/>
    <row r="523" customFormat="1" ht="18.600000000000001" customHeight="1"/>
    <row r="524" customFormat="1" ht="18.600000000000001" customHeight="1"/>
    <row r="525" customFormat="1" ht="18.600000000000001" customHeight="1"/>
    <row r="526" customFormat="1" ht="18.600000000000001" customHeight="1"/>
    <row r="527" customFormat="1" ht="18.600000000000001" customHeight="1"/>
    <row r="528" customFormat="1" ht="18.600000000000001" customHeight="1"/>
    <row r="529" customFormat="1" ht="18.600000000000001" customHeight="1"/>
    <row r="530" customFormat="1" ht="18.600000000000001" customHeight="1"/>
    <row r="531" customFormat="1" ht="18.600000000000001" customHeight="1"/>
    <row r="532" customFormat="1" ht="18.600000000000001" customHeight="1"/>
    <row r="533" customFormat="1" ht="18.600000000000001" customHeight="1"/>
    <row r="534" customFormat="1" ht="18.600000000000001" customHeight="1"/>
    <row r="535" customFormat="1" ht="18.600000000000001" customHeight="1"/>
    <row r="536" customFormat="1" ht="18.600000000000001" customHeight="1"/>
    <row r="537" customFormat="1" ht="18.600000000000001" customHeight="1"/>
    <row r="538" customFormat="1" ht="18.600000000000001" customHeight="1"/>
    <row r="539" customFormat="1" ht="18.600000000000001" customHeight="1"/>
    <row r="540" customFormat="1" ht="18.600000000000001" customHeight="1"/>
    <row r="541" customFormat="1" ht="18.600000000000001" customHeight="1"/>
    <row r="542" customFormat="1" ht="18.600000000000001" customHeight="1"/>
    <row r="543" customFormat="1" ht="18.600000000000001" customHeight="1"/>
    <row r="544" customFormat="1" ht="18.600000000000001" customHeight="1"/>
    <row r="545" customFormat="1" ht="18.600000000000001" customHeight="1"/>
    <row r="546" customFormat="1" ht="18.600000000000001" customHeight="1"/>
    <row r="547" customFormat="1" ht="18.600000000000001" customHeight="1"/>
    <row r="548" customFormat="1" ht="18.600000000000001" customHeight="1"/>
    <row r="549" customFormat="1" ht="18.600000000000001" customHeight="1"/>
    <row r="550" customFormat="1" ht="18.600000000000001" customHeight="1"/>
    <row r="551" customFormat="1" ht="18.600000000000001" customHeight="1"/>
    <row r="552" customFormat="1" ht="18.600000000000001" customHeight="1"/>
    <row r="553" customFormat="1" ht="18.600000000000001" customHeight="1"/>
    <row r="554" customFormat="1" ht="18.600000000000001" customHeight="1"/>
    <row r="555" customFormat="1" ht="18.600000000000001" customHeight="1"/>
    <row r="556" customFormat="1" ht="18.600000000000001" customHeight="1"/>
    <row r="557" customFormat="1" ht="18.600000000000001" customHeight="1"/>
    <row r="558" customFormat="1" ht="18.600000000000001" customHeight="1"/>
    <row r="559" customFormat="1" ht="18.600000000000001" customHeight="1"/>
    <row r="560" customFormat="1" ht="18.600000000000001" customHeight="1"/>
    <row r="561" customFormat="1" ht="18.600000000000001" customHeight="1"/>
    <row r="562" customFormat="1" ht="18.600000000000001" customHeight="1"/>
    <row r="563" customFormat="1" ht="18.600000000000001" customHeight="1"/>
    <row r="564" customFormat="1" ht="18.600000000000001" customHeight="1"/>
    <row r="565" customFormat="1" ht="18.600000000000001" customHeight="1"/>
    <row r="566" customFormat="1" ht="18.600000000000001" customHeight="1"/>
    <row r="567" customFormat="1" ht="18.600000000000001" customHeight="1"/>
    <row r="568" customFormat="1" ht="18.600000000000001" customHeight="1"/>
    <row r="569" customFormat="1" ht="18.600000000000001" customHeight="1"/>
    <row r="570" customFormat="1" ht="18.600000000000001" customHeight="1"/>
    <row r="571" customFormat="1" ht="18.600000000000001" customHeight="1"/>
    <row r="572" customFormat="1" ht="18.600000000000001" customHeight="1"/>
    <row r="573" customFormat="1" ht="18.600000000000001" customHeight="1"/>
    <row r="574" customFormat="1" ht="18.600000000000001" customHeight="1"/>
    <row r="575" customFormat="1" ht="18.600000000000001" customHeight="1"/>
    <row r="576" customFormat="1" ht="18.600000000000001" customHeight="1"/>
    <row r="577" customFormat="1" ht="18.600000000000001" customHeight="1"/>
    <row r="578" customFormat="1" ht="18.600000000000001" customHeight="1"/>
    <row r="579" customFormat="1" ht="18.600000000000001" customHeight="1"/>
    <row r="580" customFormat="1" ht="18.600000000000001" customHeight="1"/>
    <row r="581" customFormat="1" ht="18.600000000000001" customHeight="1"/>
    <row r="582" customFormat="1" ht="18.600000000000001" customHeight="1"/>
    <row r="583" customFormat="1" ht="18.600000000000001" customHeight="1"/>
    <row r="584" customFormat="1" ht="18.600000000000001" customHeight="1"/>
    <row r="585" customFormat="1" ht="18.600000000000001" customHeight="1"/>
    <row r="586" customFormat="1" ht="18.600000000000001" customHeight="1"/>
    <row r="587" customFormat="1" ht="18.600000000000001" customHeight="1"/>
    <row r="588" customFormat="1" ht="18.600000000000001" customHeight="1"/>
    <row r="589" customFormat="1" ht="18.600000000000001" customHeight="1"/>
    <row r="590" customFormat="1" ht="18.600000000000001" customHeight="1"/>
    <row r="591" customFormat="1" ht="18.600000000000001" customHeight="1"/>
    <row r="592" customFormat="1" ht="18.600000000000001" customHeight="1"/>
    <row r="593" customFormat="1" ht="18.600000000000001" customHeight="1"/>
    <row r="594" customFormat="1" ht="18.600000000000001" customHeight="1"/>
    <row r="595" customFormat="1" ht="18.600000000000001" customHeight="1"/>
    <row r="596" customFormat="1" ht="18.600000000000001" customHeight="1"/>
    <row r="597" customFormat="1" ht="18.600000000000001" customHeight="1"/>
    <row r="598" customFormat="1" ht="18.600000000000001" customHeight="1"/>
    <row r="599" customFormat="1" ht="18.600000000000001" customHeight="1"/>
    <row r="600" customFormat="1" ht="18.600000000000001" customHeight="1"/>
    <row r="601" customFormat="1" ht="18.600000000000001" customHeight="1"/>
    <row r="602" customFormat="1" ht="18.600000000000001" customHeight="1"/>
    <row r="603" customFormat="1" ht="18.600000000000001" customHeight="1"/>
    <row r="604" customFormat="1" ht="18.600000000000001" customHeight="1"/>
    <row r="605" customFormat="1" ht="18.600000000000001" customHeight="1"/>
    <row r="606" customFormat="1" ht="18.600000000000001" customHeight="1"/>
    <row r="607" customFormat="1" ht="18.600000000000001" customHeight="1"/>
    <row r="608" customFormat="1" ht="18.600000000000001" customHeight="1"/>
    <row r="609" customFormat="1" ht="18.600000000000001" customHeight="1"/>
    <row r="610" customFormat="1" ht="18.600000000000001" customHeight="1"/>
    <row r="611" customFormat="1" ht="18.600000000000001" customHeight="1"/>
    <row r="612" customFormat="1" ht="18.600000000000001" customHeight="1"/>
    <row r="613" customFormat="1" ht="18.600000000000001" customHeight="1"/>
    <row r="614" customFormat="1" ht="18.600000000000001" customHeight="1"/>
    <row r="615" customFormat="1" ht="18.600000000000001" customHeight="1"/>
    <row r="616" customFormat="1" ht="18.600000000000001" customHeight="1"/>
    <row r="617" customFormat="1" ht="18.600000000000001" customHeight="1"/>
    <row r="618" customFormat="1" ht="18.600000000000001" customHeight="1"/>
    <row r="619" customFormat="1" ht="18.600000000000001" customHeight="1"/>
    <row r="620" customFormat="1" ht="18.600000000000001" customHeight="1"/>
    <row r="621" customFormat="1" ht="18.600000000000001" customHeight="1"/>
    <row r="622" customFormat="1" ht="18.600000000000001" customHeight="1"/>
    <row r="623" customFormat="1" ht="18.600000000000001" customHeight="1"/>
    <row r="624" customFormat="1" ht="18.600000000000001" customHeight="1"/>
    <row r="625" customFormat="1" ht="18.600000000000001" customHeight="1"/>
    <row r="626" customFormat="1" ht="18.600000000000001" customHeight="1"/>
    <row r="627" customFormat="1" ht="18.600000000000001" customHeight="1"/>
    <row r="628" customFormat="1" ht="18.600000000000001" customHeight="1"/>
    <row r="629" customFormat="1" ht="18.600000000000001" customHeight="1"/>
    <row r="630" customFormat="1" ht="18.600000000000001" customHeight="1"/>
    <row r="631" customFormat="1" ht="18.600000000000001" customHeight="1"/>
    <row r="632" customFormat="1" ht="18.600000000000001" customHeight="1"/>
    <row r="633" customFormat="1" ht="18.600000000000001" customHeight="1"/>
    <row r="634" customFormat="1" ht="18.600000000000001" customHeight="1"/>
    <row r="635" customFormat="1" ht="18.600000000000001" customHeight="1"/>
    <row r="636" customFormat="1" ht="18.600000000000001" customHeight="1"/>
    <row r="637" customFormat="1" ht="18.600000000000001" customHeight="1"/>
    <row r="638" customFormat="1" ht="18.600000000000001" customHeight="1"/>
    <row r="639" customFormat="1" ht="18.600000000000001" customHeight="1"/>
    <row r="640" customFormat="1" ht="18.600000000000001" customHeight="1"/>
    <row r="641" customFormat="1" ht="18.600000000000001" customHeight="1"/>
    <row r="642" customFormat="1" ht="18.600000000000001" customHeight="1"/>
    <row r="643" customFormat="1" ht="18.600000000000001" customHeight="1"/>
    <row r="644" customFormat="1" ht="18.600000000000001" customHeight="1"/>
    <row r="645" customFormat="1" ht="18.600000000000001" customHeight="1"/>
    <row r="646" customFormat="1" ht="18.600000000000001" customHeight="1"/>
    <row r="647" customFormat="1" ht="18.600000000000001" customHeight="1"/>
    <row r="648" customFormat="1" ht="18.600000000000001" customHeight="1"/>
    <row r="649" customFormat="1" ht="18.600000000000001" customHeight="1"/>
    <row r="650" customFormat="1" ht="18.600000000000001" customHeight="1"/>
    <row r="651" customFormat="1" ht="18.600000000000001" customHeight="1"/>
    <row r="652" customFormat="1" ht="18.600000000000001" customHeight="1"/>
    <row r="653" customFormat="1" ht="18.600000000000001" customHeight="1"/>
    <row r="654" customFormat="1" ht="18.600000000000001" customHeight="1"/>
    <row r="655" customFormat="1" ht="18.600000000000001" customHeight="1"/>
    <row r="656" customFormat="1" ht="18.600000000000001" customHeight="1"/>
    <row r="657" customFormat="1" ht="18.600000000000001" customHeight="1"/>
    <row r="658" customFormat="1" ht="18.600000000000001" customHeight="1"/>
    <row r="659" customFormat="1" ht="18.600000000000001" customHeight="1"/>
    <row r="660" customFormat="1" ht="18.600000000000001" customHeight="1"/>
    <row r="661" customFormat="1" ht="18.600000000000001" customHeight="1"/>
    <row r="662" customFormat="1" ht="18.600000000000001" customHeight="1"/>
    <row r="663" customFormat="1" ht="18.600000000000001" customHeight="1"/>
    <row r="664" customFormat="1" ht="18.600000000000001" customHeight="1"/>
    <row r="665" customFormat="1" ht="18.600000000000001" customHeight="1"/>
    <row r="666" customFormat="1" ht="18.600000000000001" customHeight="1"/>
    <row r="667" customFormat="1" ht="18.600000000000001" customHeight="1"/>
    <row r="668" customFormat="1" ht="18.600000000000001" customHeight="1"/>
    <row r="669" customFormat="1" ht="18.600000000000001" customHeight="1"/>
    <row r="670" customFormat="1" ht="18.600000000000001" customHeight="1"/>
    <row r="671" customFormat="1" ht="18.600000000000001" customHeight="1"/>
    <row r="672" customFormat="1" ht="18.600000000000001" customHeight="1"/>
    <row r="673" customFormat="1" ht="18.600000000000001" customHeight="1"/>
    <row r="674" customFormat="1" ht="18.600000000000001" customHeight="1"/>
    <row r="675" customFormat="1" ht="18.600000000000001" customHeight="1"/>
    <row r="676" customFormat="1" ht="18.600000000000001" customHeight="1"/>
    <row r="677" customFormat="1" ht="18.600000000000001" customHeight="1"/>
    <row r="678" customFormat="1" ht="18.600000000000001" customHeight="1"/>
    <row r="679" customFormat="1" ht="18.600000000000001" customHeight="1"/>
    <row r="680" customFormat="1" ht="18.600000000000001" customHeight="1"/>
    <row r="681" customFormat="1" ht="18.600000000000001" customHeight="1"/>
    <row r="682" customFormat="1" ht="18.600000000000001" customHeight="1"/>
    <row r="683" customFormat="1" ht="18.600000000000001" customHeight="1"/>
    <row r="684" customFormat="1" ht="18.600000000000001" customHeight="1"/>
    <row r="685" customFormat="1" ht="18.600000000000001" customHeight="1"/>
    <row r="686" customFormat="1" ht="18.600000000000001" customHeight="1"/>
    <row r="687" customFormat="1" ht="18.600000000000001" customHeight="1"/>
    <row r="688" customFormat="1" ht="18.600000000000001" customHeight="1"/>
    <row r="689" customFormat="1" ht="18.600000000000001" customHeight="1"/>
    <row r="690" customFormat="1" ht="18.600000000000001" customHeight="1"/>
    <row r="691" customFormat="1" ht="18.600000000000001" customHeight="1"/>
    <row r="692" customFormat="1" ht="18.600000000000001" customHeight="1"/>
    <row r="693" customFormat="1" ht="18.600000000000001" customHeight="1"/>
    <row r="694" customFormat="1" ht="18.600000000000001" customHeight="1"/>
    <row r="695" customFormat="1" ht="18.600000000000001" customHeight="1"/>
    <row r="696" customFormat="1" ht="18.600000000000001" customHeight="1"/>
    <row r="697" customFormat="1" ht="18.600000000000001" customHeight="1"/>
    <row r="698" customFormat="1" ht="18.600000000000001" customHeight="1"/>
    <row r="699" customFormat="1" ht="18.600000000000001" customHeight="1"/>
    <row r="700" customFormat="1" ht="18.600000000000001" customHeight="1"/>
    <row r="701" customFormat="1" ht="18.600000000000001" customHeight="1"/>
    <row r="702" customFormat="1" ht="18.600000000000001" customHeight="1"/>
    <row r="703" customFormat="1" ht="18.600000000000001" customHeight="1"/>
    <row r="704" customFormat="1" ht="18.600000000000001" customHeight="1"/>
    <row r="705" customFormat="1" ht="18.600000000000001" customHeight="1"/>
    <row r="706" customFormat="1" ht="18.600000000000001" customHeight="1"/>
    <row r="707" customFormat="1" ht="18.600000000000001" customHeight="1"/>
    <row r="708" customFormat="1" ht="18.600000000000001" customHeight="1"/>
    <row r="709" customFormat="1" ht="18.600000000000001" customHeight="1"/>
    <row r="710" customFormat="1" ht="18.600000000000001" customHeight="1"/>
    <row r="711" customFormat="1" ht="18.600000000000001" customHeight="1"/>
    <row r="712" customFormat="1" ht="18.600000000000001" customHeight="1"/>
    <row r="713" customFormat="1" ht="18.600000000000001" customHeight="1"/>
    <row r="714" customFormat="1" ht="18.600000000000001" customHeight="1"/>
    <row r="715" customFormat="1" ht="18.600000000000001" customHeight="1"/>
    <row r="716" customFormat="1" ht="18.600000000000001" customHeight="1"/>
    <row r="717" customFormat="1" ht="18.600000000000001" customHeight="1"/>
    <row r="718" customFormat="1" ht="18.600000000000001" customHeight="1"/>
    <row r="719" customFormat="1" ht="18.600000000000001" customHeight="1"/>
    <row r="720" customFormat="1" ht="18.600000000000001" customHeight="1"/>
    <row r="721" customFormat="1" ht="18.600000000000001" customHeight="1"/>
    <row r="722" customFormat="1" ht="18.600000000000001" customHeight="1"/>
    <row r="723" customFormat="1" ht="18.600000000000001" customHeight="1"/>
    <row r="724" customFormat="1" ht="18.600000000000001" customHeight="1"/>
    <row r="725" customFormat="1" ht="18.600000000000001" customHeight="1"/>
    <row r="726" customFormat="1" ht="18.600000000000001" customHeight="1"/>
    <row r="727" customFormat="1" ht="18.600000000000001" customHeight="1"/>
    <row r="728" customFormat="1" ht="18.600000000000001" customHeight="1"/>
    <row r="729" customFormat="1" ht="18.600000000000001" customHeight="1"/>
    <row r="730" customFormat="1" ht="18.600000000000001" customHeight="1"/>
    <row r="731" customFormat="1" ht="18.600000000000001" customHeight="1"/>
    <row r="732" customFormat="1" ht="18.600000000000001" customHeight="1"/>
    <row r="733" customFormat="1" ht="18.600000000000001" customHeight="1"/>
    <row r="734" customFormat="1" ht="18.600000000000001" customHeight="1"/>
    <row r="735" customFormat="1" ht="18.600000000000001" customHeight="1"/>
    <row r="736" customFormat="1" ht="18.600000000000001" customHeight="1"/>
    <row r="737" customFormat="1" ht="18.600000000000001" customHeight="1"/>
    <row r="738" customFormat="1" ht="18.600000000000001" customHeight="1"/>
    <row r="739" customFormat="1" ht="18.600000000000001" customHeight="1"/>
    <row r="740" customFormat="1" ht="18.600000000000001" customHeight="1"/>
    <row r="741" customFormat="1" ht="18.600000000000001" customHeight="1"/>
    <row r="742" customFormat="1" ht="18.600000000000001" customHeight="1"/>
    <row r="743" customFormat="1" ht="18.600000000000001" customHeight="1"/>
    <row r="744" customFormat="1" ht="18.600000000000001" customHeight="1"/>
    <row r="745" customFormat="1" ht="18.600000000000001" customHeight="1"/>
    <row r="746" customFormat="1" ht="18.600000000000001" customHeight="1"/>
    <row r="747" customFormat="1" ht="18.600000000000001" customHeight="1"/>
    <row r="748" customFormat="1" ht="18.600000000000001" customHeight="1"/>
    <row r="749" customFormat="1" ht="18.600000000000001" customHeight="1"/>
    <row r="750" customFormat="1" ht="18.600000000000001" customHeight="1"/>
    <row r="751" customFormat="1" ht="18.600000000000001" customHeight="1"/>
    <row r="752" customFormat="1" ht="18.600000000000001" customHeight="1"/>
    <row r="753" customFormat="1" ht="18.600000000000001" customHeight="1"/>
    <row r="754" customFormat="1" ht="18.600000000000001" customHeight="1"/>
    <row r="755" customFormat="1" ht="18.600000000000001" customHeight="1"/>
    <row r="756" customFormat="1" ht="18.600000000000001" customHeight="1"/>
    <row r="757" customFormat="1" ht="18.600000000000001" customHeight="1"/>
    <row r="758" customFormat="1" ht="18.600000000000001" customHeight="1"/>
    <row r="759" customFormat="1" ht="18.600000000000001" customHeight="1"/>
    <row r="760" customFormat="1" ht="18.600000000000001" customHeight="1"/>
    <row r="761" customFormat="1" ht="18.600000000000001" customHeight="1"/>
    <row r="762" customFormat="1" ht="18.600000000000001" customHeight="1"/>
    <row r="763" customFormat="1" ht="18.600000000000001" customHeight="1"/>
    <row r="764" customFormat="1" ht="18.600000000000001" customHeight="1"/>
    <row r="765" customFormat="1" ht="18.600000000000001" customHeight="1"/>
    <row r="766" customFormat="1" ht="18.600000000000001" customHeight="1"/>
    <row r="767" customFormat="1" ht="18.600000000000001" customHeight="1"/>
    <row r="768" customFormat="1" ht="18.600000000000001" customHeight="1"/>
    <row r="769" customFormat="1" ht="18.600000000000001" customHeight="1"/>
    <row r="770" customFormat="1" ht="18.600000000000001" customHeight="1"/>
    <row r="771" customFormat="1" ht="18.600000000000001" customHeight="1"/>
    <row r="772" customFormat="1" ht="18.600000000000001" customHeight="1"/>
    <row r="773" customFormat="1" ht="18.600000000000001" customHeight="1"/>
    <row r="774" customFormat="1" ht="18.600000000000001" customHeight="1"/>
    <row r="775" customFormat="1" ht="18.600000000000001" customHeight="1"/>
    <row r="776" customFormat="1" ht="18.600000000000001" customHeight="1"/>
    <row r="777" customFormat="1" ht="18.600000000000001" customHeight="1"/>
    <row r="778" customFormat="1" ht="18.600000000000001" customHeight="1"/>
    <row r="779" customFormat="1" ht="18.600000000000001" customHeight="1"/>
    <row r="780" customFormat="1" ht="18.600000000000001" customHeight="1"/>
    <row r="781" customFormat="1" ht="18.600000000000001" customHeight="1"/>
    <row r="782" customFormat="1" ht="18.600000000000001" customHeight="1"/>
    <row r="783" customFormat="1" ht="18.600000000000001" customHeight="1"/>
    <row r="784" customFormat="1" ht="18.600000000000001" customHeight="1"/>
    <row r="785" customFormat="1" ht="18.600000000000001" customHeight="1"/>
    <row r="786" customFormat="1" ht="18.600000000000001" customHeight="1"/>
    <row r="787" customFormat="1" ht="18.600000000000001" customHeight="1"/>
    <row r="788" customFormat="1" ht="18.600000000000001" customHeight="1"/>
    <row r="789" customFormat="1" ht="18.600000000000001" customHeight="1"/>
    <row r="790" customFormat="1" ht="18.600000000000001" customHeight="1"/>
    <row r="791" customFormat="1" ht="18.600000000000001" customHeight="1"/>
    <row r="792" customFormat="1" ht="18.600000000000001" customHeight="1"/>
    <row r="793" customFormat="1" ht="18.600000000000001" customHeight="1"/>
    <row r="794" customFormat="1" ht="18.600000000000001" customHeight="1"/>
    <row r="795" customFormat="1" ht="18.600000000000001" customHeight="1"/>
    <row r="796" customFormat="1" ht="18.600000000000001" customHeight="1"/>
    <row r="797" customFormat="1" ht="18.600000000000001" customHeight="1"/>
    <row r="798" customFormat="1" ht="18.600000000000001" customHeight="1"/>
    <row r="799" customFormat="1" ht="18.600000000000001" customHeight="1"/>
    <row r="800" customFormat="1" ht="18.600000000000001" customHeight="1"/>
    <row r="801" customFormat="1" ht="18.600000000000001" customHeight="1"/>
    <row r="802" customFormat="1" ht="18.600000000000001" customHeight="1"/>
    <row r="803" customFormat="1" ht="18.600000000000001" customHeight="1"/>
    <row r="804" customFormat="1" ht="18.600000000000001" customHeight="1"/>
    <row r="805" customFormat="1" ht="18.600000000000001" customHeight="1"/>
    <row r="806" customFormat="1" ht="18.600000000000001" customHeight="1"/>
    <row r="807" customFormat="1" ht="18.600000000000001" customHeight="1"/>
    <row r="808" customFormat="1" ht="18.600000000000001" customHeight="1"/>
    <row r="809" customFormat="1" ht="18.600000000000001" customHeight="1"/>
    <row r="810" customFormat="1" ht="18.600000000000001" customHeight="1"/>
    <row r="811" customFormat="1" ht="18.600000000000001" customHeight="1"/>
    <row r="812" customFormat="1" ht="18.600000000000001" customHeight="1"/>
    <row r="813" customFormat="1" ht="18.600000000000001" customHeight="1"/>
    <row r="814" customFormat="1" ht="18.600000000000001" customHeight="1"/>
    <row r="815" customFormat="1" ht="18.600000000000001" customHeight="1"/>
    <row r="816" customFormat="1" ht="18.600000000000001" customHeight="1"/>
    <row r="817" customFormat="1" ht="18.600000000000001" customHeight="1"/>
    <row r="818" customFormat="1" ht="18.600000000000001" customHeight="1"/>
    <row r="819" customFormat="1" ht="18.600000000000001" customHeight="1"/>
    <row r="820" customFormat="1" ht="18.600000000000001" customHeight="1"/>
    <row r="821" customFormat="1" ht="18.600000000000001" customHeight="1"/>
    <row r="822" customFormat="1" ht="18.600000000000001" customHeight="1"/>
    <row r="823" customFormat="1" ht="18.600000000000001" customHeight="1"/>
    <row r="824" customFormat="1" ht="18.600000000000001" customHeight="1"/>
    <row r="825" customFormat="1" ht="18.600000000000001" customHeight="1"/>
    <row r="826" customFormat="1" ht="18.600000000000001" customHeight="1"/>
    <row r="827" customFormat="1" ht="18.600000000000001" customHeight="1"/>
    <row r="828" customFormat="1" ht="18.600000000000001" customHeight="1"/>
    <row r="829" customFormat="1" ht="18.600000000000001" customHeight="1"/>
    <row r="830" customFormat="1" ht="18.600000000000001" customHeight="1"/>
    <row r="831" customFormat="1" ht="18.600000000000001" customHeight="1"/>
    <row r="832" customFormat="1" ht="18.600000000000001" customHeight="1"/>
    <row r="833" customFormat="1" ht="18.600000000000001" customHeight="1"/>
    <row r="834" customFormat="1" ht="18.600000000000001" customHeight="1"/>
    <row r="835" customFormat="1" ht="18.600000000000001" customHeight="1"/>
    <row r="836" customFormat="1" ht="18.600000000000001" customHeight="1"/>
    <row r="837" customFormat="1" ht="18.600000000000001" customHeight="1"/>
    <row r="838" customFormat="1" ht="18.600000000000001" customHeight="1"/>
    <row r="839" customFormat="1" ht="18.600000000000001" customHeight="1"/>
    <row r="840" customFormat="1" ht="18.600000000000001" customHeight="1"/>
    <row r="841" customFormat="1" ht="18.600000000000001" customHeight="1"/>
    <row r="842" customFormat="1" ht="18.600000000000001" customHeight="1"/>
    <row r="843" customFormat="1" ht="18.600000000000001" customHeight="1"/>
    <row r="844" customFormat="1" ht="18.600000000000001" customHeight="1"/>
    <row r="845" customFormat="1" ht="18.600000000000001" customHeight="1"/>
    <row r="846" customFormat="1" ht="18.600000000000001" customHeight="1"/>
    <row r="847" customFormat="1" ht="18.600000000000001" customHeight="1"/>
    <row r="848" customFormat="1" ht="18.600000000000001" customHeight="1"/>
    <row r="849" customFormat="1" ht="18.600000000000001" customHeight="1"/>
    <row r="850" customFormat="1" ht="18.600000000000001" customHeight="1"/>
    <row r="851" customFormat="1" ht="18.600000000000001" customHeight="1"/>
    <row r="852" customFormat="1" ht="18.600000000000001" customHeight="1"/>
    <row r="853" customFormat="1" ht="18.600000000000001" customHeight="1"/>
    <row r="854" customFormat="1" ht="18.600000000000001" customHeight="1"/>
    <row r="855" customFormat="1" ht="18.600000000000001" customHeight="1"/>
    <row r="856" customFormat="1" ht="18.600000000000001" customHeight="1"/>
    <row r="857" customFormat="1" ht="18.600000000000001" customHeight="1"/>
    <row r="858" customFormat="1" ht="18.600000000000001" customHeight="1"/>
    <row r="859" customFormat="1" ht="18.600000000000001" customHeight="1"/>
    <row r="860" customFormat="1" ht="18.600000000000001" customHeight="1"/>
    <row r="861" customFormat="1" ht="18.600000000000001" customHeight="1"/>
    <row r="862" customFormat="1" ht="18.600000000000001" customHeight="1"/>
    <row r="863" customFormat="1" ht="18.600000000000001" customHeight="1"/>
    <row r="864" customFormat="1" ht="18.600000000000001" customHeight="1"/>
    <row r="865" customFormat="1" ht="18.600000000000001" customHeight="1"/>
    <row r="866" customFormat="1" ht="18.600000000000001" customHeight="1"/>
    <row r="867" customFormat="1" ht="18.600000000000001" customHeight="1"/>
    <row r="868" customFormat="1" ht="18.600000000000001" customHeight="1"/>
    <row r="869" customFormat="1" ht="18.600000000000001" customHeight="1"/>
    <row r="870" customFormat="1" ht="18.600000000000001" customHeight="1"/>
    <row r="871" customFormat="1" ht="18.600000000000001" customHeight="1"/>
    <row r="872" customFormat="1" ht="18.600000000000001" customHeight="1"/>
    <row r="873" customFormat="1" ht="18.600000000000001" customHeight="1"/>
    <row r="874" customFormat="1" ht="18.600000000000001" customHeight="1"/>
    <row r="875" customFormat="1" ht="18.600000000000001" customHeight="1"/>
    <row r="876" customFormat="1" ht="18.600000000000001" customHeight="1"/>
    <row r="877" customFormat="1" ht="18.600000000000001" customHeight="1"/>
    <row r="878" customFormat="1" ht="18.600000000000001" customHeight="1"/>
    <row r="879" customFormat="1" ht="18.600000000000001" customHeight="1"/>
    <row r="880" customFormat="1" ht="18.600000000000001" customHeight="1"/>
    <row r="881" customFormat="1" ht="18.600000000000001" customHeight="1"/>
    <row r="882" customFormat="1" ht="18.600000000000001" customHeight="1"/>
    <row r="883" customFormat="1" ht="18.600000000000001" customHeight="1"/>
    <row r="884" customFormat="1" ht="18.600000000000001" customHeight="1"/>
    <row r="885" customFormat="1" ht="18.600000000000001" customHeight="1"/>
    <row r="886" customFormat="1" ht="18.600000000000001" customHeight="1"/>
    <row r="887" customFormat="1" ht="18.600000000000001" customHeight="1"/>
    <row r="888" customFormat="1" ht="18.600000000000001" customHeight="1"/>
    <row r="889" customFormat="1" ht="18.600000000000001" customHeight="1"/>
    <row r="890" customFormat="1" ht="18.600000000000001" customHeight="1"/>
    <row r="891" customFormat="1" ht="18.600000000000001" customHeight="1"/>
    <row r="892" customFormat="1" ht="18.600000000000001" customHeight="1"/>
    <row r="893" customFormat="1" ht="18.600000000000001" customHeight="1"/>
    <row r="894" customFormat="1" ht="18.600000000000001" customHeight="1"/>
    <row r="895" customFormat="1" ht="18.600000000000001" customHeight="1"/>
    <row r="896" customFormat="1" ht="18.600000000000001" customHeight="1"/>
    <row r="897" customFormat="1" ht="18.600000000000001" customHeight="1"/>
    <row r="898" customFormat="1" ht="18.600000000000001" customHeight="1"/>
    <row r="899" customFormat="1" ht="18.600000000000001" customHeight="1"/>
    <row r="900" customFormat="1" ht="18.600000000000001" customHeight="1"/>
    <row r="901" customFormat="1" ht="18.600000000000001" customHeight="1"/>
    <row r="902" customFormat="1" ht="18.600000000000001" customHeight="1"/>
    <row r="903" customFormat="1" ht="18.600000000000001" customHeight="1"/>
    <row r="904" customFormat="1" ht="18.600000000000001" customHeight="1"/>
    <row r="905" customFormat="1" ht="18.600000000000001" customHeight="1"/>
    <row r="906" customFormat="1" ht="18.600000000000001" customHeight="1"/>
    <row r="907" customFormat="1" ht="18.600000000000001" customHeight="1"/>
    <row r="908" customFormat="1" ht="18.600000000000001" customHeight="1"/>
    <row r="909" customFormat="1" ht="18.600000000000001" customHeight="1"/>
    <row r="910" customFormat="1" ht="18.600000000000001" customHeight="1"/>
    <row r="911" customFormat="1" ht="18.600000000000001" customHeight="1"/>
    <row r="912" customFormat="1" ht="18.600000000000001" customHeight="1"/>
    <row r="913" customFormat="1" ht="18.600000000000001" customHeight="1"/>
    <row r="914" customFormat="1" ht="18.600000000000001" customHeight="1"/>
    <row r="915" customFormat="1" ht="18.600000000000001" customHeight="1"/>
    <row r="916" customFormat="1" ht="18.600000000000001" customHeight="1"/>
    <row r="917" customFormat="1" ht="18.600000000000001" customHeight="1"/>
    <row r="918" customFormat="1" ht="18.600000000000001" customHeight="1"/>
    <row r="919" customFormat="1" ht="18.600000000000001" customHeight="1"/>
    <row r="920" customFormat="1" ht="18.600000000000001" customHeight="1"/>
    <row r="921" customFormat="1" ht="18.600000000000001" customHeight="1"/>
    <row r="922" customFormat="1" ht="18.600000000000001" customHeight="1"/>
    <row r="923" customFormat="1" ht="18.600000000000001" customHeight="1"/>
    <row r="924" customFormat="1" ht="18.600000000000001" customHeight="1"/>
    <row r="925" customFormat="1" ht="18.600000000000001" customHeight="1"/>
    <row r="926" customFormat="1" ht="18.600000000000001" customHeight="1"/>
    <row r="927" customFormat="1" ht="18.600000000000001" customHeight="1"/>
    <row r="928" customFormat="1" ht="18.600000000000001" customHeight="1"/>
    <row r="929" customFormat="1" ht="18.600000000000001" customHeight="1"/>
    <row r="930" customFormat="1" ht="18.600000000000001" customHeight="1"/>
    <row r="931" customFormat="1" ht="18.600000000000001" customHeight="1"/>
    <row r="932" customFormat="1" ht="18.600000000000001" customHeight="1"/>
    <row r="933" customFormat="1" ht="18.600000000000001" customHeight="1"/>
    <row r="934" customFormat="1" ht="18.600000000000001" customHeight="1"/>
    <row r="935" customFormat="1" ht="18.600000000000001" customHeight="1"/>
    <row r="936" customFormat="1" ht="18.600000000000001" customHeight="1"/>
    <row r="937" customFormat="1" ht="18.600000000000001" customHeight="1"/>
    <row r="938" customFormat="1" ht="18.600000000000001" customHeight="1"/>
    <row r="939" customFormat="1" ht="18.600000000000001" customHeight="1"/>
    <row r="940" customFormat="1" ht="18.600000000000001" customHeight="1"/>
    <row r="941" customFormat="1" ht="18.600000000000001" customHeight="1"/>
    <row r="942" customFormat="1" ht="18.600000000000001" customHeight="1"/>
    <row r="943" customFormat="1" ht="18.600000000000001" customHeight="1"/>
    <row r="944" customFormat="1" ht="18.600000000000001" customHeight="1"/>
    <row r="945" customFormat="1" ht="18.600000000000001" customHeight="1"/>
    <row r="946" customFormat="1" ht="18.600000000000001" customHeight="1"/>
    <row r="947" customFormat="1" ht="18.600000000000001" customHeight="1"/>
    <row r="948" customFormat="1" ht="18.600000000000001" customHeight="1"/>
    <row r="949" customFormat="1" ht="18.600000000000001" customHeight="1"/>
    <row r="950" customFormat="1" ht="18.600000000000001" customHeight="1"/>
    <row r="951" customFormat="1" ht="18.600000000000001" customHeight="1"/>
    <row r="952" customFormat="1" ht="18.600000000000001" customHeight="1"/>
    <row r="953" customFormat="1" ht="18.600000000000001" customHeight="1"/>
    <row r="954" customFormat="1" ht="18.600000000000001" customHeight="1"/>
    <row r="955" customFormat="1" ht="18.600000000000001" customHeight="1"/>
    <row r="956" customFormat="1" ht="18.600000000000001" customHeight="1"/>
    <row r="957" customFormat="1" ht="18.600000000000001" customHeight="1"/>
    <row r="958" customFormat="1" ht="18.600000000000001" customHeight="1"/>
    <row r="959" customFormat="1" ht="18.600000000000001" customHeight="1"/>
    <row r="960" customFormat="1" ht="18.600000000000001" customHeight="1"/>
    <row r="961" customFormat="1" ht="18.600000000000001" customHeight="1"/>
    <row r="962" customFormat="1" ht="18.600000000000001" customHeight="1"/>
    <row r="963" customFormat="1" ht="18.600000000000001" customHeight="1"/>
    <row r="964" customFormat="1" ht="18.600000000000001" customHeight="1"/>
    <row r="965" customFormat="1" ht="18.600000000000001" customHeight="1"/>
    <row r="966" customFormat="1" ht="18.600000000000001" customHeight="1"/>
    <row r="967" customFormat="1" ht="18.600000000000001" customHeight="1"/>
    <row r="968" customFormat="1" ht="18.600000000000001" customHeight="1"/>
    <row r="969" customFormat="1" ht="18.600000000000001" customHeight="1"/>
    <row r="970" customFormat="1" ht="18.600000000000001" customHeight="1"/>
    <row r="971" customFormat="1" ht="18.600000000000001" customHeight="1"/>
    <row r="972" customFormat="1" ht="18.600000000000001" customHeight="1"/>
    <row r="973" customFormat="1" ht="18.600000000000001" customHeight="1"/>
    <row r="974" customFormat="1" ht="18.600000000000001" customHeight="1"/>
    <row r="975" customFormat="1" ht="18.600000000000001" customHeight="1"/>
    <row r="976" customFormat="1" ht="18.600000000000001" customHeight="1"/>
    <row r="977" customFormat="1" ht="18.600000000000001" customHeight="1"/>
    <row r="978" customFormat="1" ht="18.600000000000001" customHeight="1"/>
    <row r="979" customFormat="1" ht="18.600000000000001" customHeight="1"/>
    <row r="980" customFormat="1" ht="18.600000000000001" customHeight="1"/>
    <row r="981" customFormat="1" ht="18.600000000000001" customHeight="1"/>
    <row r="982" customFormat="1" ht="18.600000000000001" customHeight="1"/>
    <row r="983" customFormat="1" ht="18.600000000000001" customHeight="1"/>
    <row r="984" customFormat="1" ht="18.600000000000001" customHeight="1"/>
    <row r="985" customFormat="1" ht="18.600000000000001" customHeight="1"/>
    <row r="986" customFormat="1" ht="18.600000000000001" customHeight="1"/>
    <row r="987" customFormat="1" ht="18.600000000000001" customHeight="1"/>
    <row r="988" customFormat="1" ht="18.600000000000001" customHeight="1"/>
    <row r="989" customFormat="1" ht="18.600000000000001" customHeight="1"/>
    <row r="990" customFormat="1" ht="18.600000000000001" customHeight="1"/>
    <row r="991" customFormat="1" ht="18.600000000000001" customHeight="1"/>
    <row r="992" customFormat="1" ht="18.600000000000001" customHeight="1"/>
    <row r="993" customFormat="1" ht="18.600000000000001" customHeight="1"/>
    <row r="994" customFormat="1" ht="18.600000000000001" customHeight="1"/>
    <row r="995" customFormat="1" ht="18.600000000000001" customHeight="1"/>
    <row r="996" customFormat="1" ht="18.600000000000001" customHeight="1"/>
    <row r="997" customFormat="1" ht="18.600000000000001" customHeight="1"/>
    <row r="998" customFormat="1" ht="18.600000000000001" customHeight="1"/>
    <row r="999" customFormat="1" ht="18.600000000000001" customHeight="1"/>
    <row r="1000" customFormat="1" ht="18.600000000000001" customHeight="1"/>
    <row r="1001" customFormat="1" ht="18.600000000000001" customHeight="1"/>
    <row r="1002" customFormat="1" ht="18.600000000000001" customHeight="1"/>
    <row r="1003" customFormat="1" ht="18.600000000000001" customHeight="1"/>
    <row r="1004" customFormat="1" ht="18.600000000000001" customHeight="1"/>
    <row r="1005" customFormat="1" ht="18.600000000000001" customHeight="1"/>
    <row r="1006" customFormat="1" ht="18.600000000000001" customHeight="1"/>
    <row r="1007" customFormat="1" ht="18.600000000000001" customHeight="1"/>
    <row r="1008" customFormat="1" ht="18.600000000000001" customHeight="1"/>
    <row r="1009" customFormat="1" ht="18.600000000000001" customHeight="1"/>
    <row r="1010" customFormat="1" ht="18.600000000000001" customHeight="1"/>
    <row r="1011" customFormat="1" ht="18.600000000000001" customHeight="1"/>
    <row r="1012" customFormat="1" ht="18.600000000000001" customHeight="1"/>
    <row r="1013" customFormat="1" ht="18.600000000000001" customHeight="1"/>
    <row r="1014" customFormat="1" ht="18.600000000000001" customHeight="1"/>
    <row r="1015" customFormat="1" ht="18.600000000000001" customHeight="1"/>
    <row r="1016" customFormat="1" ht="18.600000000000001" customHeight="1"/>
    <row r="1017" customFormat="1" ht="18.600000000000001" customHeight="1"/>
    <row r="1018" customFormat="1" ht="18.600000000000001" customHeight="1"/>
    <row r="1019" customFormat="1" ht="18.600000000000001" customHeight="1"/>
    <row r="1020" customFormat="1" ht="18.600000000000001" customHeight="1"/>
    <row r="1021" customFormat="1" ht="18.600000000000001" customHeight="1"/>
    <row r="1022" customFormat="1" ht="18.600000000000001" customHeight="1"/>
    <row r="1023" customFormat="1" ht="18.600000000000001" customHeight="1"/>
    <row r="1024" customFormat="1" ht="18.600000000000001" customHeight="1"/>
    <row r="1025" customFormat="1" ht="18.600000000000001" customHeight="1"/>
    <row r="1026" customFormat="1" ht="18.600000000000001" customHeight="1"/>
    <row r="1027" customFormat="1" ht="18.600000000000001" customHeight="1"/>
    <row r="1028" customFormat="1" ht="18.600000000000001" customHeight="1"/>
    <row r="1029" customFormat="1" ht="18.600000000000001" customHeight="1"/>
    <row r="1030" customFormat="1" ht="18.600000000000001" customHeight="1"/>
    <row r="1031" customFormat="1" ht="18.600000000000001" customHeight="1"/>
    <row r="1032" customFormat="1" ht="18.600000000000001" customHeight="1"/>
    <row r="1033" customFormat="1" ht="18.600000000000001" customHeight="1"/>
    <row r="1034" customFormat="1" ht="18.600000000000001" customHeight="1"/>
    <row r="1035" customFormat="1" ht="18.600000000000001" customHeight="1"/>
    <row r="1036" customFormat="1" ht="18.600000000000001" customHeight="1"/>
    <row r="1037" customFormat="1" ht="18.600000000000001" customHeight="1"/>
    <row r="1038" customFormat="1" ht="18.600000000000001" customHeight="1"/>
    <row r="1039" customFormat="1" ht="18.600000000000001" customHeight="1"/>
    <row r="1040" customFormat="1" ht="18.600000000000001" customHeight="1"/>
    <row r="1041" customFormat="1" ht="18.600000000000001" customHeight="1"/>
    <row r="1042" customFormat="1" ht="18.600000000000001" customHeight="1"/>
    <row r="1043" customFormat="1" ht="18.600000000000001" customHeight="1"/>
    <row r="1044" customFormat="1" ht="18.600000000000001" customHeight="1"/>
    <row r="1045" customFormat="1" ht="18.600000000000001" customHeight="1"/>
    <row r="1046" customFormat="1" ht="18.600000000000001" customHeight="1"/>
    <row r="1047" customFormat="1" ht="18.600000000000001" customHeight="1"/>
    <row r="1048" customFormat="1" ht="18.600000000000001" customHeight="1"/>
    <row r="1049" customFormat="1" ht="18.600000000000001" customHeight="1"/>
    <row r="1050" customFormat="1" ht="18.600000000000001" customHeight="1"/>
    <row r="1051" customFormat="1" ht="18.600000000000001" customHeight="1"/>
    <row r="1052" customFormat="1" ht="18.600000000000001" customHeight="1"/>
    <row r="1053" customFormat="1" ht="18.600000000000001" customHeight="1"/>
    <row r="1054" customFormat="1" ht="18.600000000000001" customHeight="1"/>
    <row r="1055" customFormat="1" ht="18.600000000000001" customHeight="1"/>
    <row r="1056" customFormat="1" ht="18.600000000000001" customHeight="1"/>
    <row r="1057" customFormat="1" ht="18.600000000000001" customHeight="1"/>
    <row r="1058" customFormat="1" ht="18.600000000000001" customHeight="1"/>
    <row r="1059" customFormat="1" ht="18.600000000000001" customHeight="1"/>
    <row r="1060" customFormat="1" ht="18.600000000000001" customHeight="1"/>
    <row r="1061" customFormat="1" ht="18.600000000000001" customHeight="1"/>
    <row r="1062" customFormat="1" ht="18.600000000000001" customHeight="1"/>
    <row r="1063" customFormat="1" ht="18.600000000000001" customHeight="1"/>
    <row r="1064" customFormat="1" ht="18.600000000000001" customHeight="1"/>
    <row r="1065" customFormat="1" ht="18.600000000000001" customHeight="1"/>
    <row r="1066" customFormat="1" ht="18.600000000000001" customHeight="1"/>
    <row r="1067" customFormat="1" ht="18.600000000000001" customHeight="1"/>
    <row r="1068" customFormat="1" ht="18.600000000000001" customHeight="1"/>
    <row r="1069" customFormat="1" ht="18.600000000000001" customHeight="1"/>
    <row r="1070" customFormat="1" ht="18.600000000000001" customHeight="1"/>
    <row r="1071" customFormat="1" ht="18.600000000000001" customHeight="1"/>
    <row r="1072" customFormat="1" ht="18.600000000000001" customHeight="1"/>
    <row r="1073" customFormat="1" ht="18.600000000000001" customHeight="1"/>
    <row r="1074" customFormat="1" ht="18.600000000000001" customHeight="1"/>
    <row r="1075" customFormat="1" ht="18.600000000000001" customHeight="1"/>
    <row r="1076" customFormat="1" ht="18.600000000000001" customHeight="1"/>
    <row r="1077" customFormat="1" ht="18.600000000000001" customHeight="1"/>
    <row r="1078" customFormat="1" ht="18.600000000000001" customHeight="1"/>
    <row r="1079" customFormat="1" ht="18.600000000000001" customHeight="1"/>
    <row r="1080" customFormat="1" ht="18.600000000000001" customHeight="1"/>
    <row r="1081" customFormat="1" ht="18.600000000000001" customHeight="1"/>
    <row r="1082" customFormat="1" ht="18.600000000000001" customHeight="1"/>
    <row r="1083" customFormat="1" ht="18.600000000000001" customHeight="1"/>
    <row r="1084" customFormat="1" ht="18.600000000000001" customHeight="1"/>
    <row r="1085" customFormat="1" ht="18.600000000000001" customHeight="1"/>
    <row r="1086" customFormat="1" ht="18.600000000000001" customHeight="1"/>
    <row r="1087" customFormat="1" ht="18.600000000000001" customHeight="1"/>
    <row r="1088" customFormat="1" ht="18.600000000000001" customHeight="1"/>
    <row r="1089" customFormat="1" ht="18.600000000000001" customHeight="1"/>
    <row r="1090" customFormat="1" ht="18.600000000000001" customHeight="1"/>
    <row r="1091" customFormat="1" ht="18.600000000000001" customHeight="1"/>
    <row r="1092" customFormat="1" ht="18.600000000000001" customHeight="1"/>
    <row r="1093" customFormat="1" ht="18.600000000000001" customHeight="1"/>
    <row r="1094" customFormat="1" ht="18.600000000000001" customHeight="1"/>
    <row r="1095" customFormat="1" ht="18.600000000000001" customHeight="1"/>
    <row r="1096" customFormat="1" ht="18.600000000000001" customHeight="1"/>
    <row r="1097" customFormat="1" ht="18.600000000000001" customHeight="1"/>
    <row r="1098" customFormat="1" ht="18.600000000000001" customHeight="1"/>
    <row r="1099" customFormat="1" ht="18.600000000000001" customHeight="1"/>
    <row r="1100" customFormat="1" ht="18.600000000000001" customHeight="1"/>
    <row r="1101" customFormat="1" ht="18.600000000000001" customHeight="1"/>
    <row r="1102" customFormat="1" ht="18.600000000000001" customHeight="1"/>
    <row r="1103" customFormat="1" ht="18.600000000000001" customHeight="1"/>
    <row r="1104" customFormat="1" ht="18.600000000000001" customHeight="1"/>
    <row r="1105" customFormat="1" ht="18.600000000000001" customHeight="1"/>
    <row r="1106" customFormat="1" ht="18.600000000000001" customHeight="1"/>
    <row r="1107" customFormat="1" ht="18.600000000000001" customHeight="1"/>
    <row r="1108" customFormat="1" ht="18.600000000000001" customHeight="1"/>
    <row r="1109" customFormat="1" ht="18.600000000000001" customHeight="1"/>
    <row r="1110" customFormat="1" ht="18.600000000000001" customHeight="1"/>
    <row r="1111" customFormat="1" ht="18.600000000000001" customHeight="1"/>
    <row r="1112" customFormat="1" ht="18.600000000000001" customHeight="1"/>
    <row r="1113" customFormat="1" ht="18.600000000000001" customHeight="1"/>
    <row r="1114" customFormat="1" ht="18.600000000000001" customHeight="1"/>
    <row r="1115" customFormat="1" ht="18.600000000000001" customHeight="1"/>
    <row r="1116" customFormat="1" ht="18.600000000000001" customHeight="1"/>
    <row r="1117" customFormat="1" ht="18.600000000000001" customHeight="1"/>
    <row r="1118" customFormat="1" ht="18.600000000000001" customHeight="1"/>
    <row r="1119" customFormat="1" ht="18.600000000000001" customHeight="1"/>
    <row r="1120" customFormat="1" ht="18.600000000000001" customHeight="1"/>
    <row r="1121" customFormat="1" ht="18.600000000000001" customHeight="1"/>
    <row r="1122" customFormat="1" ht="18.600000000000001" customHeight="1"/>
    <row r="1123" customFormat="1" ht="18.600000000000001" customHeight="1"/>
    <row r="1124" customFormat="1" ht="18.600000000000001" customHeight="1"/>
    <row r="1125" customFormat="1" ht="18.600000000000001" customHeight="1"/>
    <row r="1126" customFormat="1" ht="18.600000000000001" customHeight="1"/>
    <row r="1127" customFormat="1" ht="18.600000000000001" customHeight="1"/>
    <row r="1128" customFormat="1" ht="18.600000000000001" customHeight="1"/>
    <row r="1129" customFormat="1" ht="18.600000000000001" customHeight="1"/>
    <row r="1130" customFormat="1" ht="18.600000000000001" customHeight="1"/>
    <row r="1131" customFormat="1" ht="18.600000000000001" customHeight="1"/>
    <row r="1132" customFormat="1" ht="18.600000000000001" customHeight="1"/>
    <row r="1133" customFormat="1" ht="18.600000000000001" customHeight="1"/>
    <row r="1134" customFormat="1" ht="18.600000000000001" customHeight="1"/>
    <row r="1135" customFormat="1" ht="18.600000000000001" customHeight="1"/>
    <row r="1136" customFormat="1" ht="18.600000000000001" customHeight="1"/>
    <row r="1137" customFormat="1" ht="18.600000000000001" customHeight="1"/>
    <row r="1138" customFormat="1" ht="18.600000000000001" customHeight="1"/>
    <row r="1139" customFormat="1" ht="18.600000000000001" customHeight="1"/>
    <row r="1140" customFormat="1" ht="18.600000000000001" customHeight="1"/>
    <row r="1141" customFormat="1" ht="18.600000000000001" customHeight="1"/>
    <row r="1142" customFormat="1" ht="18.600000000000001" customHeight="1"/>
    <row r="1143" customFormat="1" ht="18.600000000000001" customHeight="1"/>
    <row r="1144" customFormat="1" ht="18.600000000000001" customHeight="1"/>
    <row r="1145" customFormat="1" ht="18.600000000000001" customHeight="1"/>
    <row r="1146" customFormat="1" ht="18.600000000000001" customHeight="1"/>
    <row r="1147" customFormat="1" ht="18.600000000000001" customHeight="1"/>
    <row r="1148" customFormat="1" ht="18.600000000000001" customHeight="1"/>
    <row r="1149" customFormat="1" ht="18.600000000000001" customHeight="1"/>
    <row r="1150" customFormat="1" ht="18.600000000000001" customHeight="1"/>
    <row r="1151" customFormat="1" ht="18.600000000000001" customHeight="1"/>
    <row r="1152" customFormat="1" ht="18.600000000000001" customHeight="1"/>
    <row r="1153" customFormat="1" ht="18.600000000000001" customHeight="1"/>
    <row r="1154" customFormat="1" ht="18.600000000000001" customHeight="1"/>
    <row r="1155" customFormat="1" ht="18.600000000000001" customHeight="1"/>
    <row r="1156" customFormat="1" ht="18.600000000000001" customHeight="1"/>
    <row r="1157" customFormat="1" ht="18.600000000000001" customHeight="1"/>
    <row r="1158" customFormat="1" ht="18.600000000000001" customHeight="1"/>
    <row r="1159" customFormat="1" ht="18.600000000000001" customHeight="1"/>
    <row r="1160" customFormat="1" ht="18.600000000000001" customHeight="1"/>
    <row r="1161" customFormat="1" ht="18.600000000000001" customHeight="1"/>
    <row r="1162" customFormat="1" ht="18.600000000000001" customHeight="1"/>
    <row r="1163" customFormat="1" ht="18.600000000000001" customHeight="1"/>
    <row r="1164" customFormat="1" ht="18.600000000000001" customHeight="1"/>
    <row r="1165" customFormat="1" ht="18.600000000000001" customHeight="1"/>
    <row r="1166" customFormat="1" ht="18.600000000000001" customHeight="1"/>
    <row r="1167" customFormat="1" ht="18.600000000000001" customHeight="1"/>
    <row r="1168" customFormat="1" ht="18.600000000000001" customHeight="1"/>
    <row r="1169" customFormat="1" ht="18.600000000000001" customHeight="1"/>
    <row r="1170" customFormat="1" ht="18.600000000000001" customHeight="1"/>
    <row r="1171" customFormat="1" ht="18.600000000000001" customHeight="1"/>
    <row r="1172" customFormat="1" ht="18.600000000000001" customHeight="1"/>
    <row r="1173" customFormat="1" ht="18.600000000000001" customHeight="1"/>
    <row r="1174" customFormat="1" ht="18.600000000000001" customHeight="1"/>
    <row r="1175" customFormat="1" ht="18.600000000000001" customHeight="1"/>
    <row r="1176" customFormat="1" ht="18.600000000000001" customHeight="1"/>
    <row r="1177" customFormat="1" ht="18.600000000000001" customHeight="1"/>
    <row r="1178" customFormat="1" ht="18.600000000000001" customHeight="1"/>
    <row r="1179" customFormat="1" ht="18.600000000000001" customHeight="1"/>
    <row r="1180" customFormat="1" ht="18.600000000000001" customHeight="1"/>
    <row r="1181" customFormat="1" ht="18.600000000000001" customHeight="1"/>
    <row r="1182" customFormat="1" ht="18.600000000000001" customHeight="1"/>
    <row r="1183" customFormat="1" ht="18.600000000000001" customHeight="1"/>
    <row r="1184" customFormat="1" ht="18.600000000000001" customHeight="1"/>
    <row r="1185" customFormat="1" ht="18.600000000000001" customHeight="1"/>
    <row r="1186" customFormat="1" ht="18.600000000000001" customHeight="1"/>
    <row r="1187" customFormat="1" ht="18.600000000000001" customHeight="1"/>
    <row r="1188" customFormat="1" ht="18.600000000000001" customHeight="1"/>
    <row r="1189" customFormat="1" ht="18.600000000000001" customHeight="1"/>
    <row r="1190" customFormat="1" ht="18.600000000000001" customHeight="1"/>
    <row r="1191" customFormat="1" ht="18.600000000000001" customHeight="1"/>
    <row r="1192" customFormat="1" ht="18.600000000000001" customHeight="1"/>
    <row r="1193" customFormat="1" ht="18.600000000000001" customHeight="1"/>
    <row r="1194" customFormat="1" ht="18.600000000000001" customHeight="1"/>
    <row r="1195" customFormat="1" ht="18.600000000000001" customHeight="1"/>
    <row r="1196" customFormat="1" ht="18.600000000000001" customHeight="1"/>
    <row r="1197" customFormat="1" ht="18.600000000000001" customHeight="1"/>
    <row r="1198" customFormat="1" ht="18.600000000000001" customHeight="1"/>
    <row r="1199" customFormat="1" ht="18.600000000000001" customHeight="1"/>
    <row r="1200" customFormat="1" ht="18.600000000000001" customHeight="1"/>
    <row r="1201" customFormat="1" ht="18.600000000000001" customHeight="1"/>
    <row r="1202" customFormat="1" ht="18.600000000000001" customHeight="1"/>
    <row r="1203" customFormat="1" ht="18.600000000000001" customHeight="1"/>
    <row r="1204" customFormat="1" ht="18.600000000000001" customHeight="1"/>
    <row r="1205" customFormat="1" ht="18.600000000000001" customHeight="1"/>
    <row r="1206" customFormat="1" ht="18.600000000000001" customHeight="1"/>
    <row r="1207" customFormat="1" ht="18.600000000000001" customHeight="1"/>
    <row r="1208" customFormat="1" ht="18.600000000000001" customHeight="1"/>
    <row r="1209" customFormat="1" ht="18.600000000000001" customHeight="1"/>
    <row r="1210" customFormat="1" ht="18.600000000000001" customHeight="1"/>
    <row r="1211" customFormat="1" ht="18.600000000000001" customHeight="1"/>
    <row r="1212" customFormat="1" ht="18.600000000000001" customHeight="1"/>
    <row r="1213" customFormat="1" ht="18.600000000000001" customHeight="1"/>
    <row r="1214" customFormat="1" ht="18.600000000000001" customHeight="1"/>
    <row r="1215" customFormat="1" ht="18.600000000000001" customHeight="1"/>
    <row r="1216" customFormat="1" ht="18.600000000000001" customHeight="1"/>
    <row r="1217" customFormat="1" ht="18.600000000000001" customHeight="1"/>
    <row r="1218" customFormat="1" ht="18.600000000000001" customHeight="1"/>
    <row r="1219" customFormat="1" ht="18.600000000000001" customHeight="1"/>
    <row r="1220" customFormat="1" ht="18.600000000000001" customHeight="1"/>
    <row r="1221" customFormat="1" ht="18.600000000000001" customHeight="1"/>
    <row r="1222" customFormat="1" ht="18.600000000000001" customHeight="1"/>
    <row r="1223" customFormat="1" ht="18.600000000000001" customHeight="1"/>
    <row r="1224" customFormat="1" ht="18.600000000000001" customHeight="1"/>
    <row r="1225" customFormat="1" ht="18.600000000000001" customHeight="1"/>
    <row r="1226" customFormat="1" ht="18.600000000000001" customHeight="1"/>
    <row r="1227" customFormat="1" ht="18.600000000000001" customHeight="1"/>
    <row r="1228" customFormat="1" ht="18.600000000000001" customHeight="1"/>
    <row r="1229" customFormat="1" ht="18.600000000000001" customHeight="1"/>
    <row r="1230" customFormat="1" ht="18.600000000000001" customHeight="1"/>
    <row r="1231" customFormat="1" ht="18.600000000000001" customHeight="1"/>
    <row r="1232" customFormat="1" ht="18.600000000000001" customHeight="1"/>
    <row r="1233" customFormat="1" ht="18.600000000000001" customHeight="1"/>
    <row r="1234" customFormat="1" ht="18.600000000000001" customHeight="1"/>
    <row r="1235" customFormat="1" ht="18.600000000000001" customHeight="1"/>
    <row r="1236" customFormat="1" ht="18.600000000000001" customHeight="1"/>
    <row r="1237" customFormat="1" ht="18.600000000000001" customHeight="1"/>
    <row r="1238" customFormat="1" ht="18.600000000000001" customHeight="1"/>
    <row r="1239" customFormat="1" ht="18.600000000000001" customHeight="1"/>
    <row r="1240" customFormat="1" ht="18.600000000000001" customHeight="1"/>
    <row r="1241" customFormat="1" ht="18.600000000000001" customHeight="1"/>
    <row r="1242" customFormat="1" ht="18.600000000000001" customHeight="1"/>
    <row r="1243" customFormat="1" ht="18.600000000000001" customHeight="1"/>
    <row r="1244" customFormat="1" ht="18.600000000000001" customHeight="1"/>
    <row r="1245" customFormat="1" ht="18.600000000000001" customHeight="1"/>
    <row r="1246" customFormat="1" ht="18.600000000000001" customHeight="1"/>
    <row r="1247" customFormat="1" ht="18.600000000000001" customHeight="1"/>
    <row r="1248" customFormat="1" ht="18.600000000000001" customHeight="1"/>
    <row r="1249" customFormat="1" ht="18.600000000000001" customHeight="1"/>
    <row r="1250" customFormat="1" ht="18.600000000000001" customHeight="1"/>
    <row r="1251" customFormat="1" ht="18.600000000000001" customHeight="1"/>
    <row r="1252" customFormat="1" ht="18.600000000000001" customHeight="1"/>
    <row r="1253" customFormat="1" ht="18.600000000000001" customHeight="1"/>
    <row r="1254" customFormat="1" ht="18.600000000000001" customHeight="1"/>
    <row r="1255" customFormat="1" ht="18.600000000000001" customHeight="1"/>
    <row r="1256" customFormat="1" ht="18.600000000000001" customHeight="1"/>
    <row r="1257" customFormat="1" ht="18.600000000000001" customHeight="1"/>
    <row r="1258" customFormat="1" ht="18.600000000000001" customHeight="1"/>
    <row r="1259" customFormat="1" ht="18.600000000000001" customHeight="1"/>
    <row r="1260" customFormat="1" ht="18.600000000000001" customHeight="1"/>
    <row r="1261" customFormat="1" ht="18.600000000000001" customHeight="1"/>
    <row r="1262" customFormat="1" ht="18.600000000000001" customHeight="1"/>
    <row r="1263" customFormat="1" ht="18.600000000000001" customHeight="1"/>
    <row r="1264" customFormat="1" ht="18.600000000000001" customHeight="1"/>
    <row r="1265" customFormat="1" ht="18.600000000000001" customHeight="1"/>
    <row r="1266" customFormat="1" ht="18.600000000000001" customHeight="1"/>
    <row r="1267" customFormat="1" ht="18.600000000000001" customHeight="1"/>
    <row r="1268" customFormat="1" ht="18.600000000000001" customHeight="1"/>
    <row r="1269" customFormat="1" ht="18.600000000000001" customHeight="1"/>
    <row r="1270" customFormat="1" ht="18.600000000000001" customHeight="1"/>
    <row r="1271" customFormat="1" ht="18.600000000000001" customHeight="1"/>
    <row r="1272" customFormat="1" ht="18.600000000000001" customHeight="1"/>
    <row r="1273" customFormat="1" ht="18.600000000000001" customHeight="1"/>
    <row r="1274" customFormat="1" ht="18.600000000000001" customHeight="1"/>
    <row r="1275" customFormat="1" ht="18.600000000000001" customHeight="1"/>
    <row r="1276" customFormat="1" ht="18.600000000000001" customHeight="1"/>
    <row r="1277" customFormat="1" ht="18.600000000000001" customHeight="1"/>
    <row r="1278" customFormat="1" ht="18.600000000000001" customHeight="1"/>
    <row r="1279" customFormat="1" ht="18.600000000000001" customHeight="1"/>
    <row r="1280" customFormat="1" ht="18.600000000000001" customHeight="1"/>
    <row r="1281" customFormat="1" ht="18.600000000000001" customHeight="1"/>
    <row r="1282" customFormat="1" ht="18.600000000000001" customHeight="1"/>
    <row r="1283" customFormat="1" ht="18.600000000000001" customHeight="1"/>
    <row r="1284" customFormat="1" ht="18.600000000000001" customHeight="1"/>
    <row r="1285" customFormat="1" ht="18.600000000000001" customHeight="1"/>
    <row r="1286" customFormat="1" ht="18.600000000000001" customHeight="1"/>
    <row r="1287" customFormat="1" ht="18.600000000000001" customHeight="1"/>
    <row r="1288" customFormat="1" ht="18.600000000000001" customHeight="1"/>
    <row r="1289" customFormat="1" ht="18.600000000000001" customHeight="1"/>
    <row r="1290" customFormat="1" ht="18.600000000000001" customHeight="1"/>
    <row r="1291" customFormat="1" ht="18.600000000000001" customHeight="1"/>
    <row r="1292" customFormat="1" ht="18.600000000000001" customHeight="1"/>
    <row r="1293" customFormat="1" ht="18.600000000000001" customHeight="1"/>
    <row r="1294" customFormat="1" ht="18.600000000000001" customHeight="1"/>
    <row r="1295" customFormat="1" ht="18.600000000000001" customHeight="1"/>
    <row r="1296" customFormat="1" ht="18.600000000000001" customHeight="1"/>
    <row r="1297" customFormat="1" ht="18.600000000000001" customHeight="1"/>
    <row r="1298" customFormat="1" ht="18.600000000000001" customHeight="1"/>
    <row r="1299" customFormat="1" ht="18.600000000000001" customHeight="1"/>
    <row r="1300" customFormat="1" ht="18.600000000000001" customHeight="1"/>
    <row r="1301" customFormat="1" ht="18.600000000000001" customHeight="1"/>
    <row r="1302" customFormat="1" ht="18.600000000000001" customHeight="1"/>
    <row r="1303" customFormat="1" ht="18.600000000000001" customHeight="1"/>
    <row r="1304" customFormat="1" ht="18.600000000000001" customHeight="1"/>
    <row r="1305" customFormat="1" ht="18.600000000000001" customHeight="1"/>
    <row r="1306" customFormat="1" ht="18.600000000000001" customHeight="1"/>
    <row r="1307" customFormat="1" ht="18.600000000000001" customHeight="1"/>
    <row r="1308" customFormat="1" ht="18.600000000000001" customHeight="1"/>
    <row r="1309" customFormat="1" ht="18.600000000000001" customHeight="1"/>
    <row r="1310" customFormat="1" ht="18.600000000000001" customHeight="1"/>
    <row r="1311" customFormat="1" ht="18.600000000000001" customHeight="1"/>
    <row r="1312" customFormat="1" ht="18.600000000000001" customHeight="1"/>
    <row r="1313" customFormat="1" ht="18.600000000000001" customHeight="1"/>
    <row r="1314" customFormat="1" ht="18.600000000000001" customHeight="1"/>
    <row r="1315" customFormat="1" ht="18.600000000000001" customHeight="1"/>
    <row r="1316" customFormat="1" ht="18.600000000000001" customHeight="1"/>
    <row r="1317" customFormat="1" ht="18.600000000000001" customHeight="1"/>
    <row r="1318" customFormat="1" ht="18.600000000000001" customHeight="1"/>
    <row r="1319" customFormat="1" ht="18.600000000000001" customHeight="1"/>
    <row r="1320" customFormat="1" ht="18.600000000000001" customHeight="1"/>
    <row r="1321" customFormat="1" ht="18.600000000000001" customHeight="1"/>
    <row r="1322" customFormat="1" ht="18.600000000000001" customHeight="1"/>
    <row r="1323" customFormat="1" ht="18.600000000000001" customHeight="1"/>
    <row r="1324" customFormat="1" ht="18.600000000000001" customHeight="1"/>
    <row r="1325" customFormat="1" ht="18.600000000000001" customHeight="1"/>
    <row r="1326" customFormat="1" ht="18.600000000000001" customHeight="1"/>
    <row r="1327" customFormat="1" ht="18.600000000000001" customHeight="1"/>
    <row r="1328" customFormat="1" ht="18.600000000000001" customHeight="1"/>
    <row r="1329" customFormat="1" ht="18.600000000000001" customHeight="1"/>
    <row r="1330" customFormat="1" ht="18.600000000000001" customHeight="1"/>
    <row r="1331" customFormat="1" ht="18.600000000000001" customHeight="1"/>
    <row r="1332" customFormat="1" ht="18.600000000000001" customHeight="1"/>
    <row r="1333" customFormat="1" ht="18.600000000000001" customHeight="1"/>
    <row r="1334" customFormat="1" ht="18.600000000000001" customHeight="1"/>
    <row r="1335" customFormat="1" ht="18.600000000000001" customHeight="1"/>
    <row r="1336" customFormat="1" ht="18.600000000000001" customHeight="1"/>
    <row r="1337" customFormat="1" ht="18.600000000000001" customHeight="1"/>
    <row r="1338" customFormat="1" ht="18.600000000000001" customHeight="1"/>
    <row r="1339" customFormat="1" ht="18.600000000000001" customHeight="1"/>
    <row r="1340" customFormat="1" ht="18.600000000000001" customHeight="1"/>
    <row r="1341" customFormat="1" ht="18.600000000000001" customHeight="1"/>
    <row r="1342" customFormat="1" ht="18.600000000000001" customHeight="1"/>
    <row r="1343" customFormat="1" ht="18.600000000000001" customHeight="1"/>
    <row r="1344" customFormat="1" ht="18.600000000000001" customHeight="1"/>
    <row r="1345" customFormat="1" ht="18.600000000000001" customHeight="1"/>
    <row r="1346" customFormat="1" ht="18.600000000000001" customHeight="1"/>
    <row r="1347" customFormat="1" ht="18.600000000000001" customHeight="1"/>
    <row r="1348" customFormat="1" ht="18.600000000000001" customHeight="1"/>
    <row r="1349" customFormat="1" ht="18.600000000000001" customHeight="1"/>
    <row r="1350" customFormat="1" ht="18.600000000000001" customHeight="1"/>
    <row r="1351" customFormat="1" ht="18.600000000000001" customHeight="1"/>
    <row r="1352" customFormat="1" ht="18.600000000000001" customHeight="1"/>
    <row r="1353" customFormat="1" ht="18.600000000000001" customHeight="1"/>
    <row r="1354" customFormat="1" ht="18.600000000000001" customHeight="1"/>
    <row r="1355" customFormat="1" ht="18.600000000000001" customHeight="1"/>
    <row r="1356" customFormat="1" ht="18.600000000000001" customHeight="1"/>
    <row r="1357" customFormat="1" ht="18.600000000000001" customHeight="1"/>
    <row r="1358" customFormat="1" ht="18.600000000000001" customHeight="1"/>
    <row r="1359" customFormat="1" ht="18.600000000000001" customHeight="1"/>
    <row r="1360" customFormat="1" ht="18.600000000000001" customHeight="1"/>
    <row r="1361" customFormat="1" ht="18.600000000000001" customHeight="1"/>
    <row r="1362" customFormat="1" ht="18.600000000000001" customHeight="1"/>
    <row r="1363" customFormat="1" ht="18.600000000000001" customHeight="1"/>
    <row r="1364" customFormat="1" ht="18.600000000000001" customHeight="1"/>
    <row r="1365" customFormat="1" ht="18.600000000000001" customHeight="1"/>
    <row r="1366" customFormat="1" ht="18.600000000000001" customHeight="1"/>
    <row r="1367" customFormat="1" ht="18.600000000000001" customHeight="1"/>
    <row r="1368" customFormat="1" ht="18.600000000000001" customHeight="1"/>
    <row r="1369" customFormat="1" ht="18.600000000000001" customHeight="1"/>
    <row r="1370" customFormat="1" ht="18.600000000000001" customHeight="1"/>
    <row r="1371" customFormat="1" ht="18.600000000000001" customHeight="1"/>
    <row r="1372" customFormat="1" ht="18.600000000000001" customHeight="1"/>
    <row r="1373" customFormat="1" ht="18.600000000000001" customHeight="1"/>
    <row r="1374" customFormat="1" ht="18.600000000000001" customHeight="1"/>
    <row r="1375" customFormat="1" ht="18.600000000000001" customHeight="1"/>
    <row r="1376" customFormat="1" ht="18.600000000000001" customHeight="1"/>
    <row r="1377" customFormat="1" ht="18.600000000000001" customHeight="1"/>
    <row r="1378" customFormat="1" ht="18.600000000000001" customHeight="1"/>
    <row r="1379" customFormat="1" ht="18.600000000000001" customHeight="1"/>
    <row r="1380" customFormat="1" ht="18.600000000000001" customHeight="1"/>
    <row r="1381" customFormat="1" ht="18.600000000000001" customHeight="1"/>
    <row r="1382" customFormat="1" ht="18.600000000000001" customHeight="1"/>
    <row r="1383" customFormat="1" ht="18.600000000000001" customHeight="1"/>
    <row r="1384" customFormat="1" ht="18.600000000000001" customHeight="1"/>
    <row r="1385" customFormat="1" ht="18.600000000000001" customHeight="1"/>
    <row r="1386" customFormat="1" ht="18.600000000000001" customHeight="1"/>
    <row r="1387" customFormat="1" ht="18.600000000000001" customHeight="1"/>
    <row r="1388" customFormat="1" ht="18.600000000000001" customHeight="1"/>
    <row r="1389" customFormat="1" ht="18.600000000000001" customHeight="1"/>
    <row r="1390" customFormat="1" ht="18.600000000000001" customHeight="1"/>
    <row r="1391" customFormat="1" ht="18.600000000000001" customHeight="1"/>
    <row r="1392" customFormat="1" ht="18.600000000000001" customHeight="1"/>
    <row r="1393" customFormat="1" ht="18.600000000000001" customHeight="1"/>
    <row r="1394" customFormat="1" ht="18.600000000000001" customHeight="1"/>
    <row r="1395" customFormat="1" ht="18.600000000000001" customHeight="1"/>
    <row r="1396" customFormat="1" ht="18.600000000000001" customHeight="1"/>
    <row r="1397" customFormat="1" ht="18.600000000000001" customHeight="1"/>
    <row r="1398" customFormat="1" ht="18.600000000000001" customHeight="1"/>
    <row r="1399" customFormat="1" ht="18.600000000000001" customHeight="1"/>
    <row r="1400" customFormat="1" ht="18.600000000000001" customHeight="1"/>
    <row r="1401" customFormat="1" ht="18.600000000000001" customHeight="1"/>
    <row r="1402" customFormat="1" ht="18.600000000000001" customHeight="1"/>
    <row r="1403" customFormat="1" ht="18.600000000000001" customHeight="1"/>
    <row r="1404" customFormat="1" ht="18.600000000000001" customHeight="1"/>
  </sheetData>
  <mergeCells count="24">
    <mergeCell ref="A4:D9"/>
    <mergeCell ref="E4:F4"/>
    <mergeCell ref="G4:N4"/>
    <mergeCell ref="O4:P9"/>
    <mergeCell ref="E5:F5"/>
    <mergeCell ref="G5:N5"/>
    <mergeCell ref="A32:D37"/>
    <mergeCell ref="E32:F32"/>
    <mergeCell ref="G32:N32"/>
    <mergeCell ref="O32:P37"/>
    <mergeCell ref="E33:F33"/>
    <mergeCell ref="G33:N33"/>
    <mergeCell ref="A58:D63"/>
    <mergeCell ref="E58:F58"/>
    <mergeCell ref="G58:N58"/>
    <mergeCell ref="O58:P63"/>
    <mergeCell ref="E59:F59"/>
    <mergeCell ref="G59:N59"/>
    <mergeCell ref="A85:D90"/>
    <mergeCell ref="E85:F85"/>
    <mergeCell ref="G85:N85"/>
    <mergeCell ref="O85:P90"/>
    <mergeCell ref="E86:F86"/>
    <mergeCell ref="G86:N86"/>
  </mergeCells>
  <phoneticPr fontId="3" type="noConversion"/>
  <printOptions horizontalCentered="1"/>
  <pageMargins left="0.52" right="0.35433070866141736" top="0.78740157480314965" bottom="0.59055118110236227" header="0.51181102362204722" footer="0.51181102362204722"/>
  <pageSetup paperSize="9" orientation="landscape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M30"/>
  <sheetViews>
    <sheetView showGridLines="0" topLeftCell="A4" workbookViewId="0">
      <selection activeCell="B30" sqref="B30"/>
    </sheetView>
  </sheetViews>
  <sheetFormatPr defaultRowHeight="21"/>
  <cols>
    <col min="1" max="1" width="2" style="3" customWidth="1"/>
    <col min="2" max="2" width="7.42578125" style="3" customWidth="1"/>
    <col min="3" max="3" width="3.7109375" style="3" customWidth="1"/>
    <col min="4" max="4" width="18.42578125" style="3" customWidth="1"/>
    <col min="5" max="7" width="13" style="3" customWidth="1"/>
    <col min="8" max="8" width="12" style="3" customWidth="1"/>
    <col min="9" max="9" width="14.42578125" style="3" customWidth="1"/>
    <col min="10" max="10" width="15" style="3" customWidth="1"/>
    <col min="11" max="11" width="12.7109375" style="3" customWidth="1"/>
    <col min="12" max="12" width="0.85546875" style="3" customWidth="1"/>
    <col min="13" max="13" width="33.7109375" style="3" customWidth="1"/>
    <col min="14" max="14" width="8.140625" style="3" customWidth="1"/>
    <col min="15" max="16384" width="9.140625" style="3"/>
  </cols>
  <sheetData>
    <row r="1" spans="1:13" s="1" customFormat="1">
      <c r="B1" s="1" t="s">
        <v>0</v>
      </c>
      <c r="C1" s="20" t="s">
        <v>470</v>
      </c>
    </row>
    <row r="2" spans="1:13" s="1" customFormat="1">
      <c r="B2" s="1" t="s">
        <v>1</v>
      </c>
      <c r="C2" s="20" t="s">
        <v>471</v>
      </c>
    </row>
    <row r="3" spans="1:13" ht="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s="1" customFormat="1" ht="21.75" customHeight="1">
      <c r="A4" s="414" t="s">
        <v>67</v>
      </c>
      <c r="B4" s="414"/>
      <c r="C4" s="414"/>
      <c r="D4" s="415"/>
      <c r="E4" s="420" t="s">
        <v>5</v>
      </c>
      <c r="F4" s="407"/>
      <c r="G4" s="420" t="s">
        <v>51</v>
      </c>
      <c r="H4" s="406"/>
      <c r="I4" s="406"/>
      <c r="J4" s="406"/>
      <c r="K4" s="407"/>
      <c r="L4" s="399" t="s">
        <v>93</v>
      </c>
      <c r="M4" s="414"/>
    </row>
    <row r="5" spans="1:13" s="1" customFormat="1" ht="18" customHeight="1">
      <c r="A5" s="416"/>
      <c r="B5" s="416"/>
      <c r="C5" s="416"/>
      <c r="D5" s="417"/>
      <c r="E5" s="421" t="s">
        <v>11</v>
      </c>
      <c r="F5" s="422"/>
      <c r="G5" s="421" t="s">
        <v>84</v>
      </c>
      <c r="H5" s="423"/>
      <c r="I5" s="423"/>
      <c r="J5" s="423"/>
      <c r="K5" s="422"/>
      <c r="L5" s="400"/>
      <c r="M5" s="416"/>
    </row>
    <row r="6" spans="1:13" s="1" customFormat="1" ht="18.75" customHeight="1">
      <c r="A6" s="416"/>
      <c r="B6" s="416"/>
      <c r="C6" s="416"/>
      <c r="D6" s="417"/>
      <c r="E6" s="4"/>
      <c r="F6" s="4"/>
      <c r="G6" s="4"/>
      <c r="H6" s="4"/>
      <c r="I6" s="325" t="s">
        <v>55</v>
      </c>
      <c r="J6" s="4"/>
      <c r="K6" s="4"/>
      <c r="L6" s="400"/>
      <c r="M6" s="416"/>
    </row>
    <row r="7" spans="1:13" s="1" customFormat="1" ht="18" customHeight="1">
      <c r="A7" s="416"/>
      <c r="B7" s="416"/>
      <c r="C7" s="416"/>
      <c r="D7" s="417"/>
      <c r="E7" s="333" t="s">
        <v>50</v>
      </c>
      <c r="F7" s="333" t="s">
        <v>82</v>
      </c>
      <c r="G7" s="333" t="s">
        <v>54</v>
      </c>
      <c r="H7" s="333" t="s">
        <v>85</v>
      </c>
      <c r="I7" s="334" t="s">
        <v>89</v>
      </c>
      <c r="J7" s="333" t="s">
        <v>95</v>
      </c>
      <c r="K7" s="333" t="s">
        <v>86</v>
      </c>
      <c r="L7" s="400"/>
      <c r="M7" s="416"/>
    </row>
    <row r="8" spans="1:13" s="1" customFormat="1" ht="18" customHeight="1">
      <c r="A8" s="416"/>
      <c r="B8" s="416"/>
      <c r="C8" s="416"/>
      <c r="D8" s="417"/>
      <c r="E8" s="4" t="s">
        <v>83</v>
      </c>
      <c r="F8" s="5" t="s">
        <v>169</v>
      </c>
      <c r="G8" s="5" t="s">
        <v>87</v>
      </c>
      <c r="H8" s="5" t="s">
        <v>88</v>
      </c>
      <c r="I8" s="27" t="s">
        <v>109</v>
      </c>
      <c r="J8" s="5" t="s">
        <v>90</v>
      </c>
      <c r="K8" s="5" t="s">
        <v>92</v>
      </c>
      <c r="L8" s="400"/>
      <c r="M8" s="416"/>
    </row>
    <row r="9" spans="1:13" s="1" customFormat="1" ht="18" customHeight="1">
      <c r="A9" s="418"/>
      <c r="B9" s="418"/>
      <c r="C9" s="418"/>
      <c r="D9" s="419"/>
      <c r="E9" s="35"/>
      <c r="F9" s="6"/>
      <c r="G9" s="6"/>
      <c r="H9" s="6"/>
      <c r="I9" s="37" t="s">
        <v>108</v>
      </c>
      <c r="J9" s="6"/>
      <c r="K9" s="6"/>
      <c r="L9" s="401"/>
      <c r="M9" s="418"/>
    </row>
    <row r="10" spans="1:13" s="1" customFormat="1" ht="22.5" customHeight="1">
      <c r="A10" s="9" t="s">
        <v>68</v>
      </c>
      <c r="B10" s="9"/>
      <c r="C10" s="9"/>
      <c r="D10" s="10"/>
      <c r="E10" s="131">
        <v>304404</v>
      </c>
      <c r="F10" s="329">
        <v>100</v>
      </c>
      <c r="G10" s="131">
        <v>116666</v>
      </c>
      <c r="H10" s="131">
        <v>43639</v>
      </c>
      <c r="I10" s="24">
        <v>45523</v>
      </c>
      <c r="J10" s="130">
        <v>49411</v>
      </c>
      <c r="K10" s="130">
        <v>49165</v>
      </c>
      <c r="L10" s="11" t="s">
        <v>170</v>
      </c>
      <c r="M10" s="12"/>
    </row>
    <row r="11" spans="1:13">
      <c r="A11" s="3" t="s">
        <v>69</v>
      </c>
      <c r="E11" s="133">
        <v>174891</v>
      </c>
      <c r="F11" s="328">
        <v>57.5</v>
      </c>
      <c r="G11" s="133">
        <v>22829</v>
      </c>
      <c r="H11" s="133">
        <v>43639</v>
      </c>
      <c r="I11" s="25">
        <v>45523</v>
      </c>
      <c r="J11" s="132">
        <v>14819</v>
      </c>
      <c r="K11" s="132">
        <v>48081</v>
      </c>
      <c r="L11" s="3" t="s">
        <v>96</v>
      </c>
    </row>
    <row r="12" spans="1:13">
      <c r="A12" s="3" t="s">
        <v>70</v>
      </c>
      <c r="B12" s="17"/>
      <c r="C12" s="17"/>
      <c r="D12" s="8"/>
      <c r="E12" s="133">
        <v>34857</v>
      </c>
      <c r="F12" s="328">
        <v>11.5</v>
      </c>
      <c r="G12" s="133">
        <v>28817</v>
      </c>
      <c r="H12" s="133" t="s">
        <v>369</v>
      </c>
      <c r="I12" s="25" t="s">
        <v>369</v>
      </c>
      <c r="J12" s="132">
        <v>4956</v>
      </c>
      <c r="K12" s="132">
        <v>1084</v>
      </c>
      <c r="L12" s="3" t="s">
        <v>97</v>
      </c>
    </row>
    <row r="13" spans="1:13">
      <c r="A13" s="3" t="s">
        <v>71</v>
      </c>
      <c r="B13" s="17"/>
      <c r="C13" s="17"/>
      <c r="D13" s="8"/>
      <c r="E13" s="133">
        <v>79144</v>
      </c>
      <c r="F13" s="328">
        <v>26</v>
      </c>
      <c r="G13" s="133">
        <v>56701</v>
      </c>
      <c r="H13" s="133" t="s">
        <v>369</v>
      </c>
      <c r="I13" s="25" t="s">
        <v>369</v>
      </c>
      <c r="J13" s="132">
        <v>22443</v>
      </c>
      <c r="K13" s="132" t="s">
        <v>369</v>
      </c>
      <c r="L13" s="3" t="s">
        <v>98</v>
      </c>
    </row>
    <row r="14" spans="1:13">
      <c r="A14" s="3" t="s">
        <v>72</v>
      </c>
      <c r="B14" s="17"/>
      <c r="C14" s="17"/>
      <c r="D14" s="8"/>
      <c r="E14" s="133">
        <v>11871</v>
      </c>
      <c r="F14" s="328">
        <v>3.9</v>
      </c>
      <c r="G14" s="133">
        <v>6310</v>
      </c>
      <c r="H14" s="133" t="s">
        <v>369</v>
      </c>
      <c r="I14" s="25" t="s">
        <v>369</v>
      </c>
      <c r="J14" s="132">
        <v>5562</v>
      </c>
      <c r="K14" s="25" t="s">
        <v>369</v>
      </c>
      <c r="L14" s="3" t="s">
        <v>99</v>
      </c>
    </row>
    <row r="15" spans="1:13">
      <c r="A15" s="19" t="s">
        <v>73</v>
      </c>
      <c r="B15" s="17"/>
      <c r="C15" s="17"/>
      <c r="D15" s="8"/>
      <c r="E15" s="133">
        <v>2599</v>
      </c>
      <c r="F15" s="328">
        <v>0.9</v>
      </c>
      <c r="G15" s="133">
        <v>1243</v>
      </c>
      <c r="H15" s="133" t="s">
        <v>369</v>
      </c>
      <c r="I15" s="25" t="s">
        <v>369</v>
      </c>
      <c r="J15" s="132">
        <v>1356</v>
      </c>
      <c r="K15" s="25" t="s">
        <v>369</v>
      </c>
      <c r="L15" s="3" t="s">
        <v>100</v>
      </c>
    </row>
    <row r="16" spans="1:13">
      <c r="A16" s="3" t="s">
        <v>74</v>
      </c>
      <c r="E16" s="133">
        <v>1043</v>
      </c>
      <c r="F16" s="328">
        <v>0.3</v>
      </c>
      <c r="G16" s="133">
        <v>767</v>
      </c>
      <c r="H16" s="133" t="s">
        <v>369</v>
      </c>
      <c r="I16" s="25" t="s">
        <v>369</v>
      </c>
      <c r="J16" s="132">
        <v>276</v>
      </c>
      <c r="K16" s="25" t="s">
        <v>369</v>
      </c>
      <c r="L16" s="3" t="s">
        <v>101</v>
      </c>
    </row>
    <row r="17" spans="1:13" ht="1.5" customHeight="1">
      <c r="A17" s="17"/>
      <c r="B17" s="17"/>
      <c r="C17" s="17"/>
      <c r="D17" s="8"/>
      <c r="E17" s="133"/>
      <c r="F17" s="328"/>
      <c r="G17" s="133"/>
      <c r="H17" s="133"/>
      <c r="I17" s="25"/>
      <c r="J17" s="132"/>
      <c r="K17" s="132"/>
    </row>
    <row r="18" spans="1:13">
      <c r="A18" s="20" t="s">
        <v>75</v>
      </c>
      <c r="E18" s="131">
        <v>304404</v>
      </c>
      <c r="F18" s="329">
        <v>100</v>
      </c>
      <c r="G18" s="131">
        <v>116666</v>
      </c>
      <c r="H18" s="131">
        <v>43639</v>
      </c>
      <c r="I18" s="24">
        <v>45523</v>
      </c>
      <c r="J18" s="130">
        <v>49411</v>
      </c>
      <c r="K18" s="130">
        <v>49165</v>
      </c>
      <c r="L18" s="20" t="s">
        <v>102</v>
      </c>
    </row>
    <row r="19" spans="1:13">
      <c r="A19" s="3" t="s">
        <v>76</v>
      </c>
      <c r="E19" s="133">
        <v>139641</v>
      </c>
      <c r="F19" s="328">
        <v>45.9</v>
      </c>
      <c r="G19" s="133">
        <v>96697</v>
      </c>
      <c r="H19" s="133">
        <v>24870</v>
      </c>
      <c r="I19" s="25">
        <v>6377</v>
      </c>
      <c r="J19" s="132">
        <v>3837</v>
      </c>
      <c r="K19" s="132">
        <v>7860</v>
      </c>
      <c r="L19" s="3" t="s">
        <v>103</v>
      </c>
    </row>
    <row r="20" spans="1:13">
      <c r="A20" s="3" t="s">
        <v>77</v>
      </c>
      <c r="E20" s="133">
        <v>16061</v>
      </c>
      <c r="F20" s="328">
        <v>5.3</v>
      </c>
      <c r="G20" s="133">
        <v>3051</v>
      </c>
      <c r="H20" s="133">
        <v>7011</v>
      </c>
      <c r="I20" s="25">
        <v>2752</v>
      </c>
      <c r="J20" s="132">
        <v>841</v>
      </c>
      <c r="K20" s="132">
        <v>2407</v>
      </c>
      <c r="L20" s="3" t="s">
        <v>104</v>
      </c>
    </row>
    <row r="21" spans="1:13">
      <c r="A21" s="3" t="s">
        <v>171</v>
      </c>
      <c r="E21" s="133">
        <v>134423</v>
      </c>
      <c r="F21" s="328">
        <v>44.2</v>
      </c>
      <c r="G21" s="133">
        <v>11999</v>
      </c>
      <c r="H21" s="133">
        <v>10921</v>
      </c>
      <c r="I21" s="25">
        <v>35390</v>
      </c>
      <c r="J21" s="132">
        <v>40430</v>
      </c>
      <c r="K21" s="132">
        <v>35682</v>
      </c>
      <c r="L21" s="3" t="s">
        <v>105</v>
      </c>
    </row>
    <row r="22" spans="1:13">
      <c r="A22" s="3" t="s">
        <v>78</v>
      </c>
      <c r="E22" s="133"/>
      <c r="F22" s="328"/>
      <c r="G22" s="133"/>
      <c r="H22" s="133"/>
      <c r="I22" s="25"/>
      <c r="J22" s="132"/>
      <c r="K22" s="132"/>
    </row>
    <row r="23" spans="1:13">
      <c r="A23" s="3" t="s">
        <v>79</v>
      </c>
      <c r="E23" s="133">
        <v>3129</v>
      </c>
      <c r="F23" s="328">
        <v>1</v>
      </c>
      <c r="G23" s="133">
        <v>693</v>
      </c>
      <c r="H23" s="133">
        <v>143</v>
      </c>
      <c r="I23" s="25">
        <v>148</v>
      </c>
      <c r="J23" s="132">
        <v>1215</v>
      </c>
      <c r="K23" s="132">
        <v>930</v>
      </c>
      <c r="L23" s="3" t="s">
        <v>106</v>
      </c>
    </row>
    <row r="24" spans="1:13">
      <c r="A24" s="3" t="s">
        <v>80</v>
      </c>
      <c r="E24" s="133">
        <v>8935</v>
      </c>
      <c r="F24" s="328">
        <v>2.9</v>
      </c>
      <c r="G24" s="133">
        <v>3301</v>
      </c>
      <c r="H24" s="133">
        <v>439</v>
      </c>
      <c r="I24" s="25">
        <v>516</v>
      </c>
      <c r="J24" s="132">
        <v>2748</v>
      </c>
      <c r="K24" s="132">
        <v>1930</v>
      </c>
      <c r="L24" s="3" t="s">
        <v>107</v>
      </c>
    </row>
    <row r="25" spans="1:13">
      <c r="A25" s="3" t="s">
        <v>81</v>
      </c>
      <c r="E25" s="133">
        <v>2214</v>
      </c>
      <c r="F25" s="328">
        <v>0.7</v>
      </c>
      <c r="G25" s="133">
        <v>925</v>
      </c>
      <c r="H25" s="133">
        <v>256</v>
      </c>
      <c r="I25" s="25">
        <v>339</v>
      </c>
      <c r="J25" s="132">
        <v>339</v>
      </c>
      <c r="K25" s="132">
        <v>356</v>
      </c>
      <c r="L25" s="3" t="s">
        <v>101</v>
      </c>
    </row>
    <row r="26" spans="1:13" ht="7.5" customHeight="1">
      <c r="A26" s="22"/>
      <c r="B26" s="22"/>
      <c r="C26" s="22"/>
      <c r="D26" s="22"/>
      <c r="E26" s="282"/>
      <c r="F26" s="332"/>
      <c r="G26" s="283"/>
      <c r="H26" s="283"/>
      <c r="I26" s="282"/>
      <c r="J26" s="284"/>
      <c r="K26" s="284"/>
      <c r="L26" s="22"/>
      <c r="M26" s="22"/>
    </row>
    <row r="27" spans="1:13">
      <c r="A27" s="3" t="s">
        <v>172</v>
      </c>
    </row>
    <row r="28" spans="1:13" ht="15.75" customHeight="1">
      <c r="A28" s="3" t="s">
        <v>173</v>
      </c>
    </row>
    <row r="29" spans="1:13">
      <c r="A29" s="3" t="s">
        <v>366</v>
      </c>
    </row>
    <row r="30" spans="1:13" ht="15.75" customHeight="1">
      <c r="B30" s="3" t="s">
        <v>367</v>
      </c>
    </row>
  </sheetData>
  <mergeCells count="6">
    <mergeCell ref="A4:D9"/>
    <mergeCell ref="L4:M9"/>
    <mergeCell ref="E4:F4"/>
    <mergeCell ref="E5:F5"/>
    <mergeCell ref="G4:K4"/>
    <mergeCell ref="G5:K5"/>
  </mergeCells>
  <phoneticPr fontId="3" type="noConversion"/>
  <pageMargins left="0.56000000000000005" right="0.23622047244094491" top="0.78740157480314965" bottom="0.59055118110236227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T-1.1</vt:lpstr>
      <vt:lpstr>T-1.2</vt:lpstr>
      <vt:lpstr>T-1.3</vt:lpstr>
      <vt:lpstr>T-1.4</vt:lpstr>
      <vt:lpstr>T-1.5</vt:lpstr>
      <vt:lpstr>T-1.6</vt:lpstr>
      <vt:lpstr>T-1.7</vt:lpstr>
      <vt:lpstr>T-1.8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 </cp:lastModifiedBy>
  <cp:lastPrinted>2007-12-21T03:29:43Z</cp:lastPrinted>
  <dcterms:created xsi:type="dcterms:W3CDTF">2004-08-16T17:13:42Z</dcterms:created>
  <dcterms:modified xsi:type="dcterms:W3CDTF">2007-12-21T03:30:10Z</dcterms:modified>
</cp:coreProperties>
</file>