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10" sheetId="1" r:id="rId1"/>
  </sheets>
  <calcPr calcId="144525"/>
</workbook>
</file>

<file path=xl/calcChain.xml><?xml version="1.0" encoding="utf-8"?>
<calcChain xmlns="http://schemas.openxmlformats.org/spreadsheetml/2006/main">
  <c r="N18" i="1" l="1"/>
  <c r="K18" i="1"/>
  <c r="H18" i="1"/>
  <c r="G18" i="1"/>
  <c r="F18" i="1"/>
  <c r="E18" i="1"/>
  <c r="N17" i="1"/>
  <c r="K17" i="1"/>
  <c r="H17" i="1"/>
  <c r="G17" i="1"/>
  <c r="F17" i="1"/>
  <c r="E17" i="1"/>
  <c r="N16" i="1"/>
  <c r="K16" i="1"/>
  <c r="H16" i="1"/>
  <c r="G16" i="1"/>
  <c r="F16" i="1"/>
  <c r="E16" i="1"/>
  <c r="N15" i="1"/>
  <c r="K15" i="1"/>
  <c r="H15" i="1"/>
  <c r="G15" i="1"/>
  <c r="F15" i="1"/>
  <c r="E15" i="1"/>
  <c r="N14" i="1"/>
  <c r="K14" i="1"/>
  <c r="H14" i="1"/>
  <c r="G14" i="1"/>
  <c r="F14" i="1"/>
  <c r="E14" i="1"/>
  <c r="N13" i="1"/>
  <c r="K13" i="1"/>
  <c r="H13" i="1"/>
  <c r="G13" i="1"/>
  <c r="F13" i="1"/>
  <c r="E13" i="1"/>
  <c r="N12" i="1"/>
  <c r="M12" i="1"/>
  <c r="K12" i="1" s="1"/>
  <c r="H12" i="1"/>
  <c r="F12" i="1"/>
  <c r="N11" i="1"/>
  <c r="L11" i="1"/>
  <c r="K11" i="1"/>
  <c r="J11" i="1"/>
  <c r="I11" i="1"/>
  <c r="H11" i="1" s="1"/>
  <c r="G11" i="1"/>
  <c r="P10" i="1"/>
  <c r="O10" i="1"/>
  <c r="N10" i="1" s="1"/>
  <c r="M10" i="1"/>
  <c r="L10" i="1"/>
  <c r="K10" i="1"/>
  <c r="J10" i="1"/>
  <c r="I10" i="1"/>
  <c r="H10" i="1" s="1"/>
  <c r="G10" i="1"/>
  <c r="F10" i="1" l="1"/>
  <c r="E10" i="1" s="1"/>
  <c r="F11" i="1"/>
  <c r="E11" i="1" s="1"/>
  <c r="G12" i="1"/>
  <c r="E12" i="1" s="1"/>
</calcChain>
</file>

<file path=xl/sharedStrings.xml><?xml version="1.0" encoding="utf-8"?>
<sst xmlns="http://schemas.openxmlformats.org/spreadsheetml/2006/main" count="61" uniqueCount="40">
  <si>
    <t xml:space="preserve">ตาราง     </t>
  </si>
  <si>
    <t>จำนวนนักเรียน จำแนกตามระดับการศึกษา เพศ เป็นรายอำเภอ ปีการศึกษา 2551</t>
  </si>
  <si>
    <t>TABLE</t>
  </si>
  <si>
    <t>NUMBER OF STUDENTS BY LEVEL OF EDUCATION, SEX AND DISTRICT: ACADEMIC YEAR 2008</t>
  </si>
  <si>
    <t>อำเภอ/กิ่งอำเภอ</t>
  </si>
  <si>
    <t>ระดับการศึกษา Level of  education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</si>
  <si>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</si>
  <si>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</si>
  <si>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</si>
  <si>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</si>
  <si>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</si>
  <si>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</si>
  <si>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</si>
  <si>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</si>
  <si>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District/minor district</t>
  </si>
  <si>
    <t>ชาย</t>
  </si>
  <si>
    <t>หญิง</t>
  </si>
  <si>
    <t>Male</t>
  </si>
  <si>
    <t>Female</t>
  </si>
  <si>
    <t>รวมยอด</t>
  </si>
  <si>
    <t>เมืองกระบี่</t>
  </si>
  <si>
    <t>Mueang Krabi</t>
  </si>
  <si>
    <t>เขาพนม</t>
  </si>
  <si>
    <t>Khao Phanom</t>
  </si>
  <si>
    <t>เกาะลันตา</t>
  </si>
  <si>
    <t>Ko Lanta</t>
  </si>
  <si>
    <t>คลองท่อม</t>
  </si>
  <si>
    <t>Khlong Thom</t>
  </si>
  <si>
    <t>อ่าวลึก</t>
  </si>
  <si>
    <t>Ao Luek</t>
  </si>
  <si>
    <t>ปลายพระยา</t>
  </si>
  <si>
    <t>Plai Phraya</t>
  </si>
  <si>
    <t>ลำทับ</t>
  </si>
  <si>
    <t>Lam Thap</t>
  </si>
  <si>
    <t>เหนือคลอง</t>
  </si>
  <si>
    <t>Nuea Khlong</t>
  </si>
  <si>
    <t xml:space="preserve">         ที่มา:   สำนักงานเขตพื้นที่การศึกษา_ _ _ _ _ _ _ _ _ _ _ เขต _ _ _ _</t>
  </si>
  <si>
    <t xml:space="preserve">     ที่มา:  สำนักงานเขตพื้นที่การศึกษาจังหวัดกระบี่     เขต    8</t>
  </si>
  <si>
    <t xml:space="preserve">     Source:   _ _ _ _ _ _ _ _Educational Service Area Office, Area_ _ _ _</t>
  </si>
  <si>
    <t xml:space="preserve">Source:   Krabi  Educational Service Area Office, Area   Eight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</si>
</sst>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Cordia New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charset val="222"/>
    </font>
    <font>
      <b/>
      <sz val="12"/>
      <name val="AngsanaUPC"/>
      <family val="1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6" fillId="0" borderId="3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/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/>
    <xf numFmtId="0" fontId="0" fillId="0" borderId="0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87" fontId="6" fillId="0" borderId="14" xfId="1" applyNumberFormat="1" applyFont="1" applyBorder="1" applyAlignment="1">
      <alignment vertical="center"/>
    </xf>
    <xf numFmtId="187" fontId="6" fillId="0" borderId="7" xfId="1" applyNumberFormat="1" applyFont="1" applyBorder="1" applyAlignment="1">
      <alignment vertical="center"/>
    </xf>
    <xf numFmtId="187" fontId="9" fillId="0" borderId="14" xfId="1" applyNumberFormat="1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Border="1"/>
    <xf numFmtId="0" fontId="6" fillId="0" borderId="7" xfId="0" applyFont="1" applyBorder="1"/>
    <xf numFmtId="187" fontId="9" fillId="0" borderId="14" xfId="1" applyNumberFormat="1" applyFont="1" applyBorder="1"/>
    <xf numFmtId="187" fontId="9" fillId="0" borderId="7" xfId="1" applyNumberFormat="1" applyFont="1" applyBorder="1"/>
    <xf numFmtId="0" fontId="6" fillId="0" borderId="14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3" fillId="0" borderId="13" xfId="0" applyFont="1" applyBorder="1"/>
    <xf numFmtId="0" fontId="2" fillId="0" borderId="0" xfId="0" applyFont="1" applyBorder="1"/>
    <xf numFmtId="0" fontId="3" fillId="0" borderId="0" xfId="0" applyFont="1" applyBorder="1"/>
    <xf numFmtId="0" fontId="6" fillId="0" borderId="0" xfId="0" applyFont="1"/>
    <xf numFmtId="0" fontId="1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tabSelected="1" topLeftCell="A13" workbookViewId="0">
      <selection activeCell="F28" sqref="F28"/>
    </sheetView>
  </sheetViews>
  <sheetFormatPr defaultRowHeight="21.75" x14ac:dyDescent="0.5"/>
  <cols>
    <col min="1" max="1" width="1.7109375" customWidth="1"/>
    <col min="2" max="2" width="6" customWidth="1"/>
    <col min="3" max="3" width="4.5703125" customWidth="1"/>
    <col min="4" max="4" width="12.7109375" customWidth="1"/>
    <col min="5" max="16" width="7.7109375" customWidth="1"/>
    <col min="17" max="17" width="20.7109375" customWidth="1"/>
    <col min="18" max="18" width="8.140625" customWidth="1"/>
  </cols>
  <sheetData>
    <row r="1" spans="1:17" s="1" customFormat="1" ht="21" x14ac:dyDescent="0.45">
      <c r="B1" s="2" t="s">
        <v>0</v>
      </c>
      <c r="C1" s="3">
        <v>10</v>
      </c>
      <c r="D1" s="2" t="s">
        <v>1</v>
      </c>
    </row>
    <row r="2" spans="1:17" s="4" customFormat="1" ht="21" x14ac:dyDescent="0.45">
      <c r="B2" s="5" t="s">
        <v>2</v>
      </c>
      <c r="C2" s="3">
        <v>10</v>
      </c>
      <c r="D2" s="5" t="s">
        <v>3</v>
      </c>
    </row>
    <row r="3" spans="1:17" ht="6" customHeight="1" x14ac:dyDescent="0.5"/>
    <row r="4" spans="1:17" s="15" customFormat="1" ht="22.5" customHeight="1" x14ac:dyDescent="0.45">
      <c r="A4" s="6" t="s">
        <v>4</v>
      </c>
      <c r="B4" s="7"/>
      <c r="C4" s="7"/>
      <c r="D4" s="8"/>
      <c r="E4" s="9"/>
      <c r="F4" s="10"/>
      <c r="G4" s="11"/>
      <c r="H4" s="12" t="s">
        <v>5</v>
      </c>
      <c r="I4" s="13"/>
      <c r="J4" s="13"/>
      <c r="K4" s="13"/>
      <c r="L4" s="13"/>
      <c r="M4" s="13"/>
      <c r="N4" s="13"/>
      <c r="O4" s="13"/>
      <c r="P4" s="14"/>
      <c r="Q4" s="10"/>
    </row>
    <row r="5" spans="1:17" s="15" customFormat="1" ht="22.5" customHeight="1" x14ac:dyDescent="0.45">
      <c r="A5" s="16"/>
      <c r="B5" s="16"/>
      <c r="C5" s="16"/>
      <c r="D5" s="17"/>
      <c r="E5" s="18" t="s">
        <v>6</v>
      </c>
      <c r="F5" s="19"/>
      <c r="G5" s="20"/>
      <c r="H5" s="18" t="s">
        <v>7</v>
      </c>
      <c r="I5" s="19"/>
      <c r="J5" s="20"/>
      <c r="K5" s="18" t="s">
        <v>8</v>
      </c>
      <c r="L5" s="19"/>
      <c r="M5" s="20"/>
      <c r="N5" s="19" t="s">
        <v>9</v>
      </c>
      <c r="O5" s="19"/>
      <c r="P5" s="20"/>
      <c r="Q5" s="21"/>
    </row>
    <row r="6" spans="1:17" s="15" customFormat="1" ht="22.5" customHeight="1" x14ac:dyDescent="0.45">
      <c r="A6" s="16"/>
      <c r="B6" s="16"/>
      <c r="C6" s="16"/>
      <c r="D6" s="17"/>
      <c r="E6" s="22" t="s">
        <v>10</v>
      </c>
      <c r="F6" s="23"/>
      <c r="G6" s="24"/>
      <c r="H6" s="22" t="s">
        <v>11</v>
      </c>
      <c r="I6" s="23"/>
      <c r="J6" s="24"/>
      <c r="K6" s="22" t="s">
        <v>12</v>
      </c>
      <c r="L6" s="23"/>
      <c r="M6" s="24"/>
      <c r="N6" s="22" t="s">
        <v>13</v>
      </c>
      <c r="O6" s="23"/>
      <c r="P6" s="24"/>
      <c r="Q6" s="25" t="s">
        <v>14</v>
      </c>
    </row>
    <row r="7" spans="1:17" s="15" customFormat="1" ht="22.5" customHeight="1" x14ac:dyDescent="0.45">
      <c r="A7" s="16"/>
      <c r="B7" s="16"/>
      <c r="C7" s="16"/>
      <c r="D7" s="17"/>
      <c r="E7" s="26" t="s">
        <v>6</v>
      </c>
      <c r="F7" s="26" t="s">
        <v>15</v>
      </c>
      <c r="G7" s="27" t="s">
        <v>16</v>
      </c>
      <c r="H7" s="26" t="s">
        <v>6</v>
      </c>
      <c r="I7" s="26" t="s">
        <v>15</v>
      </c>
      <c r="J7" s="27" t="s">
        <v>16</v>
      </c>
      <c r="K7" s="26" t="s">
        <v>6</v>
      </c>
      <c r="L7" s="26" t="s">
        <v>15</v>
      </c>
      <c r="M7" s="27" t="s">
        <v>16</v>
      </c>
      <c r="N7" s="26" t="s">
        <v>6</v>
      </c>
      <c r="O7" s="26" t="s">
        <v>15</v>
      </c>
      <c r="P7" s="27" t="s">
        <v>16</v>
      </c>
      <c r="Q7" s="21"/>
    </row>
    <row r="8" spans="1:17" s="15" customFormat="1" ht="22.5" customHeight="1" x14ac:dyDescent="0.45">
      <c r="A8" s="28"/>
      <c r="B8" s="28"/>
      <c r="C8" s="28"/>
      <c r="D8" s="29"/>
      <c r="E8" s="30" t="s">
        <v>10</v>
      </c>
      <c r="F8" s="30" t="s">
        <v>17</v>
      </c>
      <c r="G8" s="31" t="s">
        <v>18</v>
      </c>
      <c r="H8" s="30" t="s">
        <v>10</v>
      </c>
      <c r="I8" s="30" t="s">
        <v>17</v>
      </c>
      <c r="J8" s="31" t="s">
        <v>18</v>
      </c>
      <c r="K8" s="30" t="s">
        <v>10</v>
      </c>
      <c r="L8" s="30" t="s">
        <v>17</v>
      </c>
      <c r="M8" s="31" t="s">
        <v>18</v>
      </c>
      <c r="N8" s="30" t="s">
        <v>10</v>
      </c>
      <c r="O8" s="30" t="s">
        <v>17</v>
      </c>
      <c r="P8" s="31" t="s">
        <v>18</v>
      </c>
      <c r="Q8" s="32"/>
    </row>
    <row r="9" spans="1:17" s="36" customFormat="1" ht="3" customHeight="1" x14ac:dyDescent="0.5">
      <c r="A9" s="33"/>
      <c r="B9" s="33"/>
      <c r="C9" s="33"/>
      <c r="D9" s="34"/>
      <c r="E9" s="35"/>
      <c r="F9" s="35"/>
      <c r="G9" s="27"/>
      <c r="H9" s="35"/>
      <c r="I9" s="35"/>
      <c r="J9" s="27"/>
      <c r="K9" s="35"/>
      <c r="L9" s="35"/>
      <c r="M9" s="27"/>
      <c r="N9" s="35"/>
      <c r="O9" s="35"/>
      <c r="P9" s="27"/>
      <c r="Q9" s="21"/>
    </row>
    <row r="10" spans="1:17" s="43" customFormat="1" x14ac:dyDescent="0.5">
      <c r="A10" s="37" t="s">
        <v>19</v>
      </c>
      <c r="B10" s="37"/>
      <c r="C10" s="37"/>
      <c r="D10" s="38"/>
      <c r="E10" s="39">
        <f>F10+G10</f>
        <v>85455</v>
      </c>
      <c r="F10" s="40">
        <f>I10+L10+O10</f>
        <v>42730</v>
      </c>
      <c r="G10" s="40">
        <f>J10+M10+P10</f>
        <v>42725</v>
      </c>
      <c r="H10" s="41">
        <f>I10+J10</f>
        <v>13628</v>
      </c>
      <c r="I10" s="41">
        <f>SUM(I11:I18)</f>
        <v>6979</v>
      </c>
      <c r="J10" s="41">
        <f>SUM(J11:J18)</f>
        <v>6649</v>
      </c>
      <c r="K10" s="41">
        <f>L10+M10</f>
        <v>44501</v>
      </c>
      <c r="L10" s="41">
        <f>SUM(L11:L18)</f>
        <v>23126</v>
      </c>
      <c r="M10" s="41">
        <f>SUM(M11:M18)</f>
        <v>21375</v>
      </c>
      <c r="N10" s="41">
        <f>O10+P10</f>
        <v>27326</v>
      </c>
      <c r="O10" s="41">
        <f>SUM(O11:O18)</f>
        <v>12625</v>
      </c>
      <c r="P10" s="41">
        <f>SUM(P11:P18)</f>
        <v>14701</v>
      </c>
      <c r="Q10" s="42" t="s">
        <v>10</v>
      </c>
    </row>
    <row r="11" spans="1:17" x14ac:dyDescent="0.5">
      <c r="A11" s="21"/>
      <c r="B11" s="21"/>
      <c r="C11" s="44" t="s">
        <v>20</v>
      </c>
      <c r="D11" s="45"/>
      <c r="E11" s="39">
        <f t="shared" ref="E11:E18" si="0">F11+G11</f>
        <v>20959</v>
      </c>
      <c r="F11" s="40">
        <f t="shared" ref="F11:G18" si="1">I11+L11+O11</f>
        <v>10780</v>
      </c>
      <c r="G11" s="40">
        <f t="shared" si="1"/>
        <v>10179</v>
      </c>
      <c r="H11" s="41">
        <f>I11+J11</f>
        <v>4064</v>
      </c>
      <c r="I11" s="46">
        <f>1746+312</f>
        <v>2058</v>
      </c>
      <c r="J11" s="47">
        <f>1656+350</f>
        <v>2006</v>
      </c>
      <c r="K11" s="41">
        <f t="shared" ref="K11:K18" si="2">L11+M11</f>
        <v>10188</v>
      </c>
      <c r="L11" s="46">
        <f>4800+892</f>
        <v>5692</v>
      </c>
      <c r="M11" s="47">
        <v>4496</v>
      </c>
      <c r="N11" s="41">
        <f t="shared" ref="N11:N18" si="3">O11+P11</f>
        <v>6707</v>
      </c>
      <c r="O11" s="46">
        <v>3030</v>
      </c>
      <c r="P11" s="47">
        <v>3677</v>
      </c>
      <c r="Q11" s="44" t="s">
        <v>21</v>
      </c>
    </row>
    <row r="12" spans="1:17" x14ac:dyDescent="0.5">
      <c r="A12" s="21"/>
      <c r="B12" s="21"/>
      <c r="C12" s="44" t="s">
        <v>22</v>
      </c>
      <c r="D12" s="45"/>
      <c r="E12" s="39">
        <f t="shared" si="0"/>
        <v>10522</v>
      </c>
      <c r="F12" s="40">
        <f t="shared" si="1"/>
        <v>4929</v>
      </c>
      <c r="G12" s="40">
        <f t="shared" si="1"/>
        <v>5593</v>
      </c>
      <c r="H12" s="41">
        <f t="shared" ref="H12:H18" si="4">I12+J12</f>
        <v>1253</v>
      </c>
      <c r="I12" s="46">
        <v>647</v>
      </c>
      <c r="J12" s="47">
        <v>606</v>
      </c>
      <c r="K12" s="41">
        <f t="shared" si="2"/>
        <v>5701</v>
      </c>
      <c r="L12" s="46">
        <v>2546</v>
      </c>
      <c r="M12" s="47">
        <f>2240+915</f>
        <v>3155</v>
      </c>
      <c r="N12" s="41">
        <f t="shared" si="3"/>
        <v>3568</v>
      </c>
      <c r="O12" s="46">
        <v>1736</v>
      </c>
      <c r="P12" s="47">
        <v>1832</v>
      </c>
      <c r="Q12" s="44" t="s">
        <v>23</v>
      </c>
    </row>
    <row r="13" spans="1:17" x14ac:dyDescent="0.5">
      <c r="A13" s="21"/>
      <c r="B13" s="21"/>
      <c r="C13" s="44" t="s">
        <v>24</v>
      </c>
      <c r="D13" s="45"/>
      <c r="E13" s="39">
        <f t="shared" si="0"/>
        <v>5429</v>
      </c>
      <c r="F13" s="40">
        <f t="shared" si="1"/>
        <v>2730</v>
      </c>
      <c r="G13" s="40">
        <f t="shared" si="1"/>
        <v>2699</v>
      </c>
      <c r="H13" s="41">
        <f t="shared" si="4"/>
        <v>1083</v>
      </c>
      <c r="I13" s="46">
        <v>523</v>
      </c>
      <c r="J13" s="47">
        <v>560</v>
      </c>
      <c r="K13" s="41">
        <f t="shared" si="2"/>
        <v>3045</v>
      </c>
      <c r="L13" s="46">
        <v>1582</v>
      </c>
      <c r="M13" s="47">
        <v>1463</v>
      </c>
      <c r="N13" s="41">
        <f t="shared" si="3"/>
        <v>1301</v>
      </c>
      <c r="O13" s="46">
        <v>625</v>
      </c>
      <c r="P13" s="47">
        <v>676</v>
      </c>
      <c r="Q13" s="44" t="s">
        <v>25</v>
      </c>
    </row>
    <row r="14" spans="1:17" x14ac:dyDescent="0.5">
      <c r="A14" s="21"/>
      <c r="B14" s="21"/>
      <c r="C14" s="44" t="s">
        <v>26</v>
      </c>
      <c r="D14" s="45"/>
      <c r="E14" s="39">
        <f t="shared" si="0"/>
        <v>13020</v>
      </c>
      <c r="F14" s="40">
        <f t="shared" si="1"/>
        <v>6483</v>
      </c>
      <c r="G14" s="40">
        <f t="shared" si="1"/>
        <v>6537</v>
      </c>
      <c r="H14" s="41">
        <f t="shared" si="4"/>
        <v>1502</v>
      </c>
      <c r="I14" s="46">
        <v>815</v>
      </c>
      <c r="J14" s="47">
        <v>687</v>
      </c>
      <c r="K14" s="41">
        <f t="shared" si="2"/>
        <v>6632</v>
      </c>
      <c r="L14" s="46">
        <v>3473</v>
      </c>
      <c r="M14" s="47">
        <v>3159</v>
      </c>
      <c r="N14" s="41">
        <f t="shared" si="3"/>
        <v>4886</v>
      </c>
      <c r="O14" s="46">
        <v>2195</v>
      </c>
      <c r="P14" s="47">
        <v>2691</v>
      </c>
      <c r="Q14" s="44" t="s">
        <v>27</v>
      </c>
    </row>
    <row r="15" spans="1:17" x14ac:dyDescent="0.5">
      <c r="A15" s="21"/>
      <c r="B15" s="21"/>
      <c r="C15" s="44" t="s">
        <v>28</v>
      </c>
      <c r="D15" s="45"/>
      <c r="E15" s="39">
        <f t="shared" si="0"/>
        <v>10409</v>
      </c>
      <c r="F15" s="40">
        <f t="shared" si="1"/>
        <v>5132</v>
      </c>
      <c r="G15" s="40">
        <f t="shared" si="1"/>
        <v>5277</v>
      </c>
      <c r="H15" s="41">
        <f t="shared" si="4"/>
        <v>1141</v>
      </c>
      <c r="I15" s="46">
        <v>601</v>
      </c>
      <c r="J15" s="47">
        <v>540</v>
      </c>
      <c r="K15" s="41">
        <f t="shared" si="2"/>
        <v>5398</v>
      </c>
      <c r="L15" s="46">
        <v>2827</v>
      </c>
      <c r="M15" s="47">
        <v>2571</v>
      </c>
      <c r="N15" s="41">
        <f t="shared" si="3"/>
        <v>3870</v>
      </c>
      <c r="O15" s="46">
        <v>1704</v>
      </c>
      <c r="P15" s="47">
        <v>2166</v>
      </c>
      <c r="Q15" s="44" t="s">
        <v>29</v>
      </c>
    </row>
    <row r="16" spans="1:17" x14ac:dyDescent="0.5">
      <c r="A16" s="21"/>
      <c r="B16" s="21"/>
      <c r="C16" s="44" t="s">
        <v>30</v>
      </c>
      <c r="D16" s="45"/>
      <c r="E16" s="39">
        <f t="shared" si="0"/>
        <v>5376</v>
      </c>
      <c r="F16" s="40">
        <f t="shared" si="1"/>
        <v>2767</v>
      </c>
      <c r="G16" s="40">
        <f t="shared" si="1"/>
        <v>2609</v>
      </c>
      <c r="H16" s="41">
        <f t="shared" si="4"/>
        <v>770</v>
      </c>
      <c r="I16" s="46">
        <v>407</v>
      </c>
      <c r="J16" s="47">
        <v>363</v>
      </c>
      <c r="K16" s="41">
        <f t="shared" si="2"/>
        <v>3237</v>
      </c>
      <c r="L16" s="46">
        <v>1711</v>
      </c>
      <c r="M16" s="47">
        <v>1526</v>
      </c>
      <c r="N16" s="41">
        <f t="shared" si="3"/>
        <v>1369</v>
      </c>
      <c r="O16" s="46">
        <v>649</v>
      </c>
      <c r="P16" s="47">
        <v>720</v>
      </c>
      <c r="Q16" s="44" t="s">
        <v>31</v>
      </c>
    </row>
    <row r="17" spans="1:17" x14ac:dyDescent="0.5">
      <c r="A17" s="21"/>
      <c r="B17" s="21"/>
      <c r="C17" s="44" t="s">
        <v>32</v>
      </c>
      <c r="D17" s="45"/>
      <c r="E17" s="39">
        <f t="shared" si="0"/>
        <v>3829</v>
      </c>
      <c r="F17" s="40">
        <f t="shared" si="1"/>
        <v>1916</v>
      </c>
      <c r="G17" s="40">
        <f t="shared" si="1"/>
        <v>1913</v>
      </c>
      <c r="H17" s="41">
        <f t="shared" si="4"/>
        <v>498</v>
      </c>
      <c r="I17" s="46">
        <v>237</v>
      </c>
      <c r="J17" s="47">
        <v>261</v>
      </c>
      <c r="K17" s="41">
        <f t="shared" si="2"/>
        <v>2451</v>
      </c>
      <c r="L17" s="46">
        <v>1255</v>
      </c>
      <c r="M17" s="47">
        <v>1196</v>
      </c>
      <c r="N17" s="41">
        <f t="shared" si="3"/>
        <v>880</v>
      </c>
      <c r="O17" s="46">
        <v>424</v>
      </c>
      <c r="P17" s="47">
        <v>456</v>
      </c>
      <c r="Q17" s="44" t="s">
        <v>33</v>
      </c>
    </row>
    <row r="18" spans="1:17" x14ac:dyDescent="0.5">
      <c r="A18" s="21"/>
      <c r="B18" s="21"/>
      <c r="C18" s="44" t="s">
        <v>34</v>
      </c>
      <c r="D18" s="45"/>
      <c r="E18" s="39">
        <f t="shared" si="0"/>
        <v>15911</v>
      </c>
      <c r="F18" s="40">
        <f t="shared" si="1"/>
        <v>7993</v>
      </c>
      <c r="G18" s="40">
        <f t="shared" si="1"/>
        <v>7918</v>
      </c>
      <c r="H18" s="41">
        <f t="shared" si="4"/>
        <v>3317</v>
      </c>
      <c r="I18" s="46">
        <v>1691</v>
      </c>
      <c r="J18" s="47">
        <v>1626</v>
      </c>
      <c r="K18" s="41">
        <f t="shared" si="2"/>
        <v>7849</v>
      </c>
      <c r="L18" s="46">
        <v>4040</v>
      </c>
      <c r="M18" s="47">
        <v>3809</v>
      </c>
      <c r="N18" s="41">
        <f t="shared" si="3"/>
        <v>4745</v>
      </c>
      <c r="O18" s="46">
        <v>2262</v>
      </c>
      <c r="P18" s="47">
        <v>2483</v>
      </c>
      <c r="Q18" s="44" t="s">
        <v>35</v>
      </c>
    </row>
    <row r="19" spans="1:17" x14ac:dyDescent="0.5">
      <c r="A19" s="21"/>
      <c r="B19" s="21"/>
      <c r="C19" s="21"/>
      <c r="D19" s="45"/>
      <c r="E19" s="48"/>
      <c r="F19" s="48"/>
      <c r="G19" s="45"/>
      <c r="H19" s="48"/>
      <c r="I19" s="48"/>
      <c r="J19" s="45"/>
      <c r="K19" s="48"/>
      <c r="L19" s="48"/>
      <c r="M19" s="45"/>
      <c r="N19" s="48"/>
      <c r="O19" s="48"/>
      <c r="P19" s="45"/>
      <c r="Q19" s="21"/>
    </row>
    <row r="20" spans="1:17" s="1" customFormat="1" ht="3" customHeight="1" x14ac:dyDescent="0.45">
      <c r="A20" s="49"/>
      <c r="B20" s="49"/>
      <c r="C20" s="49"/>
      <c r="D20" s="50"/>
      <c r="E20" s="51"/>
      <c r="F20" s="51"/>
      <c r="G20" s="51"/>
      <c r="H20" s="51"/>
      <c r="I20" s="52"/>
      <c r="J20" s="52"/>
      <c r="K20" s="52"/>
      <c r="L20" s="52"/>
      <c r="M20" s="52"/>
      <c r="N20" s="52"/>
      <c r="O20" s="51"/>
      <c r="P20" s="51"/>
      <c r="Q20" s="49"/>
    </row>
    <row r="21" spans="1:17" s="1" customFormat="1" ht="3" customHeight="1" x14ac:dyDescent="0.45">
      <c r="A21" s="53"/>
      <c r="B21" s="53"/>
      <c r="C21" s="53"/>
      <c r="D21" s="53"/>
      <c r="E21" s="53"/>
      <c r="F21" s="53"/>
      <c r="G21" s="53"/>
      <c r="H21" s="53"/>
      <c r="I21" s="54"/>
      <c r="J21" s="54"/>
      <c r="K21" s="54"/>
      <c r="L21" s="54"/>
      <c r="M21" s="54"/>
      <c r="N21" s="54"/>
      <c r="O21" s="53"/>
      <c r="P21" s="53"/>
      <c r="Q21" s="53"/>
    </row>
    <row r="22" spans="1:17" s="55" customFormat="1" ht="18.75" x14ac:dyDescent="0.4">
      <c r="A22" s="55" t="s">
        <v>36</v>
      </c>
      <c r="B22" s="56" t="s">
        <v>37</v>
      </c>
    </row>
    <row r="23" spans="1:17" s="55" customFormat="1" ht="18.75" x14ac:dyDescent="0.4">
      <c r="A23" s="55" t="s">
        <v>38</v>
      </c>
      <c r="B23" s="56" t="s">
        <v>39</v>
      </c>
    </row>
  </sheetData>
  <mergeCells count="11">
    <mergeCell ref="A10:D10"/>
    <mergeCell ref="A4:D8"/>
    <mergeCell ref="H4:P4"/>
    <mergeCell ref="E5:G5"/>
    <mergeCell ref="H5:J5"/>
    <mergeCell ref="K5:M5"/>
    <mergeCell ref="N5:P5"/>
    <mergeCell ref="E6:G6"/>
    <mergeCell ref="H6:J6"/>
    <mergeCell ref="K6:M6"/>
    <mergeCell ref="N6:P6"/>
  </mergeCells>
  <pageMargins left="0.78740157480314965" right="0.11811023622047245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2012-09-08T03:35:23Z</dcterms:created>
  <dcterms:modified xsi:type="dcterms:W3CDTF">2012-09-08T03:35:42Z</dcterms:modified>
</cp:coreProperties>
</file>