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8" i="1"/>
  <c r="K18"/>
  <c r="H18"/>
  <c r="E18"/>
  <c r="N17"/>
  <c r="K17"/>
  <c r="H17"/>
  <c r="E17"/>
  <c r="N16"/>
  <c r="M16"/>
  <c r="L16"/>
  <c r="K16"/>
  <c r="H16"/>
  <c r="N15"/>
  <c r="M15"/>
  <c r="L15"/>
  <c r="L14" s="1"/>
  <c r="K14" s="1"/>
  <c r="H15"/>
  <c r="S14"/>
  <c r="R14"/>
  <c r="Q14" s="1"/>
  <c r="P14"/>
  <c r="O14"/>
  <c r="N14"/>
  <c r="M14"/>
  <c r="J14"/>
  <c r="I14"/>
  <c r="H14" s="1"/>
  <c r="E14"/>
  <c r="Q12"/>
  <c r="N12"/>
  <c r="K12"/>
  <c r="H12"/>
  <c r="E12"/>
  <c r="Q11"/>
  <c r="N11"/>
  <c r="K11"/>
  <c r="H11"/>
  <c r="E11"/>
  <c r="Q10"/>
  <c r="N10"/>
  <c r="K10"/>
  <c r="H10"/>
  <c r="E10"/>
  <c r="Q9"/>
  <c r="N9"/>
  <c r="K9"/>
  <c r="H9"/>
  <c r="E9"/>
  <c r="S8"/>
  <c r="R8"/>
  <c r="Q8" s="1"/>
  <c r="P8"/>
  <c r="O8"/>
  <c r="N8" s="1"/>
  <c r="M8"/>
  <c r="L8"/>
  <c r="K8"/>
  <c r="J8"/>
  <c r="I8"/>
  <c r="H8" s="1"/>
  <c r="G8"/>
  <c r="F8"/>
  <c r="E8" s="1"/>
  <c r="K15" l="1"/>
</calcChain>
</file>

<file path=xl/sharedStrings.xml><?xml version="1.0" encoding="utf-8"?>
<sst xmlns="http://schemas.openxmlformats.org/spreadsheetml/2006/main" count="65" uniqueCount="41">
  <si>
    <t>ตาราง</t>
  </si>
  <si>
    <t>TABLE</t>
  </si>
  <si>
    <t>รวม</t>
  </si>
  <si>
    <t>ชาย</t>
  </si>
  <si>
    <t>หญิง</t>
  </si>
  <si>
    <t>Total</t>
  </si>
  <si>
    <t>Male</t>
  </si>
  <si>
    <t>Female</t>
  </si>
  <si>
    <t>ประถมศึกษา</t>
  </si>
  <si>
    <t>มัธยมศึกษาตอนต้น</t>
  </si>
  <si>
    <t>มัธยมศึกษาตอนปลาย</t>
  </si>
  <si>
    <t>2551 (2008)</t>
  </si>
  <si>
    <t>2552 (2009)</t>
  </si>
  <si>
    <t>2553 (2010)</t>
  </si>
  <si>
    <t>2554 (2011)</t>
  </si>
  <si>
    <t>2555 (2012)</t>
  </si>
  <si>
    <t>ครู จำแนกตามเพศและวุฒิการศึกษา และนักเรียน จำแนกตามเพศและระดับการศึกษา  พ.ศ. 2551 - 2555</t>
  </si>
  <si>
    <t>TEACHERS  BY SEX AND QUALIFICATION AND NUMBER OF STUDENTS BY SEX AND LEVEL OF EDUCATION: 2008 - 2012</t>
  </si>
  <si>
    <t>Item</t>
  </si>
  <si>
    <t>รายการ</t>
  </si>
  <si>
    <t>ครู  Teachers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</si>
  <si>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</si>
  <si>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</si>
  <si>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</si>
  <si>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</si>
  <si>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</si>
  <si>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</si>
  <si>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</si>
  <si>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</si>
  <si>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</si>
  <si>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</si>
  <si>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Students</t>
  </si>
  <si>
    <t>ระดับการศึกษา</t>
  </si>
  <si>
    <t>Level of education</t>
  </si>
  <si>
    <t xml:space="preserve">  Upper Secondary</t>
  </si>
  <si>
    <t xml:space="preserve">  Lower Secondary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</si>
  <si>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</si>
  <si>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</si>
  <si>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</si>
  <si>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สำนักงานเขตพื้นที่การศึกษาประถมศึกษาจังหวัดเชียงราย เขต 1, 2, 3, 4</t>
  </si>
  <si>
    <t xml:space="preserve"> Source: Chiang Rai Primary Educational Service Area Office,Area 1, 2, 3, 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</si>
</sst>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6" fillId="0" borderId="0" xfId="0" applyFont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6" fillId="0" borderId="1" xfId="0" applyFont="1" applyBorder="1"/>
    <xf numFmtId="0" fontId="4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/>
    <xf numFmtId="0" fontId="4" fillId="0" borderId="6" xfId="0" applyFont="1" applyBorder="1"/>
    <xf numFmtId="0" fontId="2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horizontal="left"/>
    </xf>
    <xf numFmtId="0" fontId="4" fillId="0" borderId="10" xfId="0" applyFont="1" applyBorder="1"/>
    <xf numFmtId="0" fontId="7" fillId="0" borderId="7" xfId="0" applyFont="1" applyBorder="1" applyAlignment="1">
      <alignment horizontal="left"/>
    </xf>
    <xf numFmtId="0" fontId="6" fillId="0" borderId="2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7" xfId="0" applyFont="1" applyBorder="1"/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7" fillId="0" borderId="0" xfId="1" applyNumberFormat="1" applyFont="1"/>
    <xf numFmtId="187" fontId="7" fillId="0" borderId="10" xfId="1" applyNumberFormat="1" applyFont="1" applyBorder="1"/>
    <xf numFmtId="0" fontId="7" fillId="0" borderId="0" xfId="0" applyFont="1" applyAlignment="1"/>
    <xf numFmtId="0" fontId="7" fillId="0" borderId="5" xfId="0" applyFont="1" applyBorder="1" applyAlignment="1"/>
    <xf numFmtId="187" fontId="7" fillId="0" borderId="7" xfId="1" applyNumberFormat="1" applyFont="1" applyBorder="1"/>
    <xf numFmtId="187" fontId="7" fillId="0" borderId="7" xfId="1" applyNumberFormat="1" applyFont="1" applyBorder="1" applyAlignment="1">
      <alignment horizontal="center"/>
    </xf>
    <xf numFmtId="187" fontId="7" fillId="0" borderId="0" xfId="1" applyNumberFormat="1" applyFont="1" applyBorder="1" applyAlignment="1">
      <alignment horizontal="center"/>
    </xf>
    <xf numFmtId="187" fontId="7" fillId="0" borderId="5" xfId="1" applyNumberFormat="1" applyFont="1" applyBorder="1" applyAlignment="1">
      <alignment horizontal="center"/>
    </xf>
    <xf numFmtId="187" fontId="7" fillId="0" borderId="10" xfId="1" applyNumberFormat="1" applyFont="1" applyBorder="1" applyAlignment="1">
      <alignment horizontal="center" vertical="center"/>
    </xf>
    <xf numFmtId="0" fontId="7" fillId="0" borderId="7" xfId="0" applyFont="1" applyBorder="1"/>
    <xf numFmtId="0" fontId="4" fillId="0" borderId="2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649075" y="12382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0</xdr:row>
      <xdr:rowOff>0</xdr:rowOff>
    </xdr:from>
    <xdr:to>
      <xdr:col>17</xdr:col>
      <xdr:colOff>0</xdr:colOff>
      <xdr:row>4</xdr:row>
      <xdr:rowOff>180975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1401425" y="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27</xdr:row>
      <xdr:rowOff>123825</xdr:rowOff>
    </xdr:from>
    <xdr:to>
      <xdr:col>17</xdr:col>
      <xdr:colOff>0</xdr:colOff>
      <xdr:row>30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1649075" y="738187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27</xdr:row>
      <xdr:rowOff>0</xdr:rowOff>
    </xdr:from>
    <xdr:to>
      <xdr:col>17</xdr:col>
      <xdr:colOff>0</xdr:colOff>
      <xdr:row>31</xdr:row>
      <xdr:rowOff>180975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1401425" y="725805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54</xdr:row>
      <xdr:rowOff>123825</xdr:rowOff>
    </xdr:from>
    <xdr:to>
      <xdr:col>17</xdr:col>
      <xdr:colOff>0</xdr:colOff>
      <xdr:row>57</xdr:row>
      <xdr:rowOff>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1649075" y="1548765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54</xdr:row>
      <xdr:rowOff>0</xdr:rowOff>
    </xdr:from>
    <xdr:to>
      <xdr:col>17</xdr:col>
      <xdr:colOff>0</xdr:colOff>
      <xdr:row>58</xdr:row>
      <xdr:rowOff>180975</xdr:rowOff>
    </xdr:to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1401425" y="1536382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81</xdr:row>
      <xdr:rowOff>123825</xdr:rowOff>
    </xdr:from>
    <xdr:to>
      <xdr:col>17</xdr:col>
      <xdr:colOff>0</xdr:colOff>
      <xdr:row>84</xdr:row>
      <xdr:rowOff>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1649075" y="2358390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81</xdr:row>
      <xdr:rowOff>0</xdr:rowOff>
    </xdr:from>
    <xdr:to>
      <xdr:col>17</xdr:col>
      <xdr:colOff>0</xdr:colOff>
      <xdr:row>85</xdr:row>
      <xdr:rowOff>180975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1401425" y="2346007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1649075" y="29860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1401425" y="298608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29" name="Text Box 7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2" name="Text Box 10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2773025" y="186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12773025" y="2190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2773025" y="110585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2773025" y="186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12773025" y="2190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12773025" y="110585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953500" y="5829300"/>
          <a:ext cx="1409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0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1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2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3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4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5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6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7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8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9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50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51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8"/>
  <sheetViews>
    <sheetView tabSelected="1" workbookViewId="0">
      <selection sqref="A1:XFD1048576"/>
    </sheetView>
  </sheetViews>
  <sheetFormatPr defaultRowHeight="21.75"/>
  <cols>
    <col min="1" max="19" width="9" style="4"/>
    <col min="20" max="20" width="9" style="9"/>
    <col min="21" max="16384" width="9" style="4"/>
  </cols>
  <sheetData>
    <row r="1" spans="1:20" s="1" customFormat="1">
      <c r="B1" s="1" t="s">
        <v>0</v>
      </c>
      <c r="C1" s="14">
        <v>5.4</v>
      </c>
      <c r="D1" s="1" t="s">
        <v>16</v>
      </c>
      <c r="T1" s="17"/>
    </row>
    <row r="2" spans="1:20" s="2" customFormat="1">
      <c r="B2" s="2" t="s">
        <v>1</v>
      </c>
      <c r="C2" s="14">
        <v>5.4</v>
      </c>
      <c r="D2" s="2" t="s">
        <v>17</v>
      </c>
      <c r="T2" s="3"/>
    </row>
    <row r="3" spans="1:20" s="4" customFormat="1">
      <c r="A3" s="9"/>
      <c r="B3" s="9"/>
      <c r="C3" s="9"/>
      <c r="D3" s="9"/>
      <c r="E3" s="9"/>
      <c r="F3" s="9"/>
      <c r="G3" s="9"/>
      <c r="H3" s="9"/>
      <c r="I3" s="9"/>
      <c r="J3" s="9"/>
      <c r="T3" s="9"/>
    </row>
    <row r="4" spans="1:20" s="5" customFormat="1" ht="19.5" customHeight="1">
      <c r="A4" s="24"/>
      <c r="B4" s="24"/>
      <c r="C4" s="24"/>
      <c r="D4" s="24"/>
      <c r="E4" s="25" t="s">
        <v>11</v>
      </c>
      <c r="F4" s="26"/>
      <c r="G4" s="28"/>
      <c r="H4" s="25" t="s">
        <v>12</v>
      </c>
      <c r="I4" s="26"/>
      <c r="J4" s="28"/>
      <c r="K4" s="25" t="s">
        <v>13</v>
      </c>
      <c r="L4" s="26"/>
      <c r="M4" s="28"/>
      <c r="N4" s="25" t="s">
        <v>14</v>
      </c>
      <c r="O4" s="26"/>
      <c r="P4" s="26"/>
      <c r="Q4" s="25" t="s">
        <v>15</v>
      </c>
      <c r="R4" s="26"/>
      <c r="S4" s="26"/>
      <c r="T4" s="29" t="s">
        <v>18</v>
      </c>
    </row>
    <row r="5" spans="1:20" s="5" customFormat="1" ht="15" customHeight="1">
      <c r="A5" s="12" t="s">
        <v>19</v>
      </c>
      <c r="B5" s="12"/>
      <c r="C5" s="12"/>
      <c r="D5" s="6"/>
      <c r="E5" s="10" t="s">
        <v>2</v>
      </c>
      <c r="F5" s="10" t="s">
        <v>3</v>
      </c>
      <c r="G5" s="30" t="s">
        <v>4</v>
      </c>
      <c r="H5" s="10" t="s">
        <v>2</v>
      </c>
      <c r="I5" s="10" t="s">
        <v>3</v>
      </c>
      <c r="J5" s="30" t="s">
        <v>4</v>
      </c>
      <c r="K5" s="10" t="s">
        <v>2</v>
      </c>
      <c r="L5" s="10" t="s">
        <v>3</v>
      </c>
      <c r="M5" s="30" t="s">
        <v>4</v>
      </c>
      <c r="N5" s="10" t="s">
        <v>2</v>
      </c>
      <c r="O5" s="10" t="s">
        <v>3</v>
      </c>
      <c r="P5" s="30" t="s">
        <v>4</v>
      </c>
      <c r="Q5" s="10" t="s">
        <v>2</v>
      </c>
      <c r="R5" s="10" t="s">
        <v>3</v>
      </c>
      <c r="S5" s="30" t="s">
        <v>4</v>
      </c>
      <c r="T5" s="7"/>
    </row>
    <row r="6" spans="1:20" s="5" customFormat="1" ht="18.75" customHeight="1">
      <c r="A6" s="8"/>
      <c r="B6" s="8"/>
      <c r="C6" s="8"/>
      <c r="D6" s="8"/>
      <c r="E6" s="11" t="s">
        <v>5</v>
      </c>
      <c r="F6" s="11" t="s">
        <v>6</v>
      </c>
      <c r="G6" s="31" t="s">
        <v>7</v>
      </c>
      <c r="H6" s="11" t="s">
        <v>5</v>
      </c>
      <c r="I6" s="11" t="s">
        <v>6</v>
      </c>
      <c r="J6" s="31" t="s">
        <v>7</v>
      </c>
      <c r="K6" s="11" t="s">
        <v>5</v>
      </c>
      <c r="L6" s="11" t="s">
        <v>6</v>
      </c>
      <c r="M6" s="31" t="s">
        <v>7</v>
      </c>
      <c r="N6" s="11" t="s">
        <v>5</v>
      </c>
      <c r="O6" s="11" t="s">
        <v>6</v>
      </c>
      <c r="P6" s="31" t="s">
        <v>7</v>
      </c>
      <c r="Q6" s="11" t="s">
        <v>5</v>
      </c>
      <c r="R6" s="11" t="s">
        <v>6</v>
      </c>
      <c r="S6" s="31" t="s">
        <v>7</v>
      </c>
      <c r="T6" s="32"/>
    </row>
    <row r="7" spans="1:20" s="15" customFormat="1" ht="18.75" customHeight="1">
      <c r="E7" s="33" t="s">
        <v>20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5"/>
      <c r="T7" s="23"/>
    </row>
    <row r="8" spans="1:20" s="15" customFormat="1" ht="18.75" customHeight="1">
      <c r="A8" s="36" t="s">
        <v>21</v>
      </c>
      <c r="B8" s="36"/>
      <c r="C8" s="36"/>
      <c r="D8" s="19"/>
      <c r="E8" s="37">
        <f>SUM(F8:G8)</f>
        <v>9008</v>
      </c>
      <c r="F8" s="37">
        <f t="shared" ref="F8:S8" si="0">SUM(F9:F12)</f>
        <v>3142</v>
      </c>
      <c r="G8" s="37">
        <f t="shared" si="0"/>
        <v>5866</v>
      </c>
      <c r="H8" s="37">
        <f>SUM(I8:J8)</f>
        <v>9667</v>
      </c>
      <c r="I8" s="37">
        <f t="shared" si="0"/>
        <v>3649</v>
      </c>
      <c r="J8" s="37">
        <f t="shared" si="0"/>
        <v>6018</v>
      </c>
      <c r="K8" s="37">
        <f>SUM(L8:M8)</f>
        <v>8144</v>
      </c>
      <c r="L8" s="37">
        <f t="shared" si="0"/>
        <v>2758</v>
      </c>
      <c r="M8" s="37">
        <f t="shared" si="0"/>
        <v>5386</v>
      </c>
      <c r="N8" s="37">
        <f>SUM(O8:P8)</f>
        <v>9489</v>
      </c>
      <c r="O8" s="37">
        <f t="shared" si="0"/>
        <v>3628</v>
      </c>
      <c r="P8" s="37">
        <f t="shared" si="0"/>
        <v>5861</v>
      </c>
      <c r="Q8" s="37">
        <f>SUM(R8:S8)</f>
        <v>9694</v>
      </c>
      <c r="R8" s="37">
        <f t="shared" si="0"/>
        <v>3753</v>
      </c>
      <c r="S8" s="37">
        <f t="shared" si="0"/>
        <v>5941</v>
      </c>
      <c r="T8" s="18" t="s">
        <v>22</v>
      </c>
    </row>
    <row r="9" spans="1:20" s="15" customFormat="1" ht="18.75" customHeight="1">
      <c r="A9" s="21"/>
      <c r="B9" s="21" t="s">
        <v>23</v>
      </c>
      <c r="C9" s="21"/>
      <c r="D9" s="21"/>
      <c r="E9" s="38">
        <f>SUM(F9:G9)</f>
        <v>919</v>
      </c>
      <c r="F9" s="38">
        <v>443</v>
      </c>
      <c r="G9" s="38">
        <v>476</v>
      </c>
      <c r="H9" s="38">
        <f>SUM(I9:J9)</f>
        <v>1303</v>
      </c>
      <c r="I9" s="38">
        <v>619</v>
      </c>
      <c r="J9" s="38">
        <v>684</v>
      </c>
      <c r="K9" s="38">
        <f>SUM(L9:M9)</f>
        <v>1066</v>
      </c>
      <c r="L9" s="38">
        <v>457</v>
      </c>
      <c r="M9" s="38">
        <v>609</v>
      </c>
      <c r="N9" s="38">
        <f>SUM(O9:P9)</f>
        <v>1490</v>
      </c>
      <c r="O9" s="38">
        <v>662</v>
      </c>
      <c r="P9" s="38">
        <v>828</v>
      </c>
      <c r="Q9" s="38">
        <f>SUM(R9:S9)</f>
        <v>1747</v>
      </c>
      <c r="R9" s="38">
        <v>912</v>
      </c>
      <c r="S9" s="38">
        <v>835</v>
      </c>
      <c r="T9" s="23" t="s">
        <v>24</v>
      </c>
    </row>
    <row r="10" spans="1:20" s="15" customFormat="1" ht="19.5">
      <c r="A10" s="39"/>
      <c r="B10" s="39" t="s">
        <v>25</v>
      </c>
      <c r="C10" s="39"/>
      <c r="D10" s="40"/>
      <c r="E10" s="38">
        <f>SUM(F10:G10)</f>
        <v>7909</v>
      </c>
      <c r="F10" s="41">
        <v>2614</v>
      </c>
      <c r="G10" s="38">
        <v>5295</v>
      </c>
      <c r="H10" s="38">
        <f>SUM(I10:J10)</f>
        <v>8166</v>
      </c>
      <c r="I10" s="41">
        <v>2938</v>
      </c>
      <c r="J10" s="38">
        <v>5228</v>
      </c>
      <c r="K10" s="38">
        <f>SUM(L10:M10)</f>
        <v>6955</v>
      </c>
      <c r="L10" s="41">
        <v>2260</v>
      </c>
      <c r="M10" s="38">
        <v>4695</v>
      </c>
      <c r="N10" s="38">
        <f>SUM(O10:P10)</f>
        <v>7906</v>
      </c>
      <c r="O10" s="41">
        <v>2930</v>
      </c>
      <c r="P10" s="38">
        <v>4976</v>
      </c>
      <c r="Q10" s="38">
        <f>SUM(R10:S10)</f>
        <v>7947</v>
      </c>
      <c r="R10" s="41">
        <v>2841</v>
      </c>
      <c r="S10" s="38">
        <v>5106</v>
      </c>
      <c r="T10" s="23" t="s">
        <v>26</v>
      </c>
    </row>
    <row r="11" spans="1:20" s="15" customFormat="1" ht="19.5">
      <c r="A11" s="21"/>
      <c r="B11" s="21" t="s">
        <v>27</v>
      </c>
      <c r="C11" s="21"/>
      <c r="D11" s="21"/>
      <c r="E11" s="38">
        <f>SUM(F11:G11)</f>
        <v>121</v>
      </c>
      <c r="F11" s="41">
        <v>60</v>
      </c>
      <c r="G11" s="38">
        <v>61</v>
      </c>
      <c r="H11" s="38">
        <f>SUM(I11:J11)</f>
        <v>167</v>
      </c>
      <c r="I11" s="41">
        <v>84</v>
      </c>
      <c r="J11" s="38">
        <v>83</v>
      </c>
      <c r="K11" s="38">
        <f>SUM(L11:M11)</f>
        <v>98</v>
      </c>
      <c r="L11" s="41">
        <v>37</v>
      </c>
      <c r="M11" s="38">
        <v>61</v>
      </c>
      <c r="N11" s="38">
        <f>SUM(O11:P11)</f>
        <v>65</v>
      </c>
      <c r="O11" s="41">
        <v>32</v>
      </c>
      <c r="P11" s="38">
        <v>33</v>
      </c>
      <c r="Q11" s="38">
        <f>SUM(R11:S11)</f>
        <v>0</v>
      </c>
      <c r="R11" s="41">
        <v>0</v>
      </c>
      <c r="S11" s="38">
        <v>0</v>
      </c>
      <c r="T11" s="23" t="s">
        <v>28</v>
      </c>
    </row>
    <row r="12" spans="1:20" s="15" customFormat="1" ht="19.5">
      <c r="A12" s="21"/>
      <c r="B12" s="21" t="s">
        <v>29</v>
      </c>
      <c r="C12" s="21"/>
      <c r="D12" s="21"/>
      <c r="E12" s="38">
        <f>SUM(F12:G12)</f>
        <v>59</v>
      </c>
      <c r="F12" s="41">
        <v>25</v>
      </c>
      <c r="G12" s="38">
        <v>34</v>
      </c>
      <c r="H12" s="38">
        <f>SUM(I12:J12)</f>
        <v>31</v>
      </c>
      <c r="I12" s="41">
        <v>8</v>
      </c>
      <c r="J12" s="38">
        <v>23</v>
      </c>
      <c r="K12" s="38">
        <f>SUM(L12:M12)</f>
        <v>25</v>
      </c>
      <c r="L12" s="41">
        <v>4</v>
      </c>
      <c r="M12" s="38">
        <v>21</v>
      </c>
      <c r="N12" s="38">
        <f>SUM(O12:P12)</f>
        <v>28</v>
      </c>
      <c r="O12" s="41">
        <v>4</v>
      </c>
      <c r="P12" s="38">
        <v>24</v>
      </c>
      <c r="Q12" s="38">
        <f>SUM(R12:S12)</f>
        <v>0</v>
      </c>
      <c r="R12" s="41">
        <v>0</v>
      </c>
      <c r="S12" s="38">
        <v>0</v>
      </c>
      <c r="T12" s="23" t="s">
        <v>30</v>
      </c>
    </row>
    <row r="13" spans="1:20" s="15" customFormat="1" ht="19.5">
      <c r="E13" s="42" t="s">
        <v>31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4"/>
      <c r="T13" s="23"/>
    </row>
    <row r="14" spans="1:20" s="15" customFormat="1" ht="19.5">
      <c r="A14" s="36" t="s">
        <v>32</v>
      </c>
      <c r="B14" s="36"/>
      <c r="C14" s="36"/>
      <c r="D14" s="19"/>
      <c r="E14" s="37">
        <f>SUM(F14:G14)</f>
        <v>170074</v>
      </c>
      <c r="F14" s="41">
        <v>82734</v>
      </c>
      <c r="G14" s="38">
        <v>87340</v>
      </c>
      <c r="H14" s="37">
        <f>SUM(I14:J14)</f>
        <v>185121</v>
      </c>
      <c r="I14" s="41">
        <f>SUM(I15:I18)</f>
        <v>90464</v>
      </c>
      <c r="J14" s="41">
        <f>SUM(J15:J18)</f>
        <v>94657</v>
      </c>
      <c r="K14" s="37">
        <f>SUM(L14:M14)</f>
        <v>179331</v>
      </c>
      <c r="L14" s="41">
        <f>SUM(L15:L18)</f>
        <v>87880</v>
      </c>
      <c r="M14" s="41">
        <f>SUM(M15:M18)</f>
        <v>91451</v>
      </c>
      <c r="N14" s="37">
        <f>SUM(O14:P14)</f>
        <v>186064</v>
      </c>
      <c r="O14" s="41">
        <f>SUM(O15:O18)</f>
        <v>90654</v>
      </c>
      <c r="P14" s="41">
        <f>SUM(P15:P18)</f>
        <v>95410</v>
      </c>
      <c r="Q14" s="37">
        <f>SUM(R14:S14)</f>
        <v>180043</v>
      </c>
      <c r="R14" s="41">
        <f>SUM(R15:R18)</f>
        <v>88020</v>
      </c>
      <c r="S14" s="41">
        <f>SUM(S15:S18)</f>
        <v>92023</v>
      </c>
      <c r="T14" s="18" t="s">
        <v>33</v>
      </c>
    </row>
    <row r="15" spans="1:20" s="15" customFormat="1" ht="19.5">
      <c r="B15" s="15" t="s">
        <v>10</v>
      </c>
      <c r="E15" s="45">
        <v>62162</v>
      </c>
      <c r="F15" s="45">
        <v>27778</v>
      </c>
      <c r="G15" s="45">
        <v>34384</v>
      </c>
      <c r="H15" s="38">
        <f>SUM(I15:J15)</f>
        <v>23185</v>
      </c>
      <c r="I15" s="41">
        <v>9031</v>
      </c>
      <c r="J15" s="38">
        <v>14154</v>
      </c>
      <c r="K15" s="38">
        <f>SUM(L15:M15)</f>
        <v>15578</v>
      </c>
      <c r="L15" s="41">
        <f>2335+2102+1874</f>
        <v>6311</v>
      </c>
      <c r="M15" s="38">
        <f>3359+3069+2839</f>
        <v>9267</v>
      </c>
      <c r="N15" s="37">
        <f>SUM(O15:P15)</f>
        <v>27959</v>
      </c>
      <c r="O15" s="41">
        <v>11151</v>
      </c>
      <c r="P15" s="38">
        <v>16808</v>
      </c>
      <c r="Q15" s="37">
        <v>23895</v>
      </c>
      <c r="R15" s="41">
        <v>9695</v>
      </c>
      <c r="S15" s="38">
        <v>14200</v>
      </c>
      <c r="T15" s="23" t="s">
        <v>34</v>
      </c>
    </row>
    <row r="16" spans="1:20" s="15" customFormat="1" ht="19.5">
      <c r="B16" s="15" t="s">
        <v>9</v>
      </c>
      <c r="E16" s="45"/>
      <c r="F16" s="45"/>
      <c r="G16" s="45"/>
      <c r="H16" s="38">
        <f>SUM(I16:J16)</f>
        <v>45336</v>
      </c>
      <c r="I16" s="41">
        <v>21736</v>
      </c>
      <c r="J16" s="38">
        <v>23600</v>
      </c>
      <c r="K16" s="38">
        <f>SUM(L16:M16)</f>
        <v>36301</v>
      </c>
      <c r="L16" s="41">
        <f>23800-6311</f>
        <v>17489</v>
      </c>
      <c r="M16" s="38">
        <f>28079-9267</f>
        <v>18812</v>
      </c>
      <c r="N16" s="37">
        <f>SUM(O16:P16)</f>
        <v>42519</v>
      </c>
      <c r="O16" s="41">
        <v>20353</v>
      </c>
      <c r="P16" s="38">
        <v>22166</v>
      </c>
      <c r="Q16" s="37">
        <v>40628</v>
      </c>
      <c r="R16" s="41">
        <v>19302</v>
      </c>
      <c r="S16" s="38">
        <v>21326</v>
      </c>
      <c r="T16" s="46" t="s">
        <v>35</v>
      </c>
    </row>
    <row r="17" spans="1:20" s="15" customFormat="1" ht="19.5">
      <c r="B17" s="15" t="s">
        <v>8</v>
      </c>
      <c r="E17" s="38">
        <f>SUM(F17:G17)</f>
        <v>80799</v>
      </c>
      <c r="F17" s="41">
        <v>41470</v>
      </c>
      <c r="G17" s="38">
        <v>39329</v>
      </c>
      <c r="H17" s="38">
        <f>SUM(I17:J17)</f>
        <v>89521</v>
      </c>
      <c r="I17" s="41">
        <v>45792</v>
      </c>
      <c r="J17" s="38">
        <v>43729</v>
      </c>
      <c r="K17" s="38">
        <f>SUM(L17:M17)</f>
        <v>96232</v>
      </c>
      <c r="L17" s="41">
        <v>48208</v>
      </c>
      <c r="M17" s="38">
        <v>48024</v>
      </c>
      <c r="N17" s="37">
        <f>SUM(O17:P17)</f>
        <v>87914</v>
      </c>
      <c r="O17" s="41">
        <v>45095</v>
      </c>
      <c r="P17" s="38">
        <v>42819</v>
      </c>
      <c r="Q17" s="37">
        <v>87606</v>
      </c>
      <c r="R17" s="41">
        <v>44818</v>
      </c>
      <c r="S17" s="38">
        <v>42788</v>
      </c>
      <c r="T17" s="46" t="s">
        <v>36</v>
      </c>
    </row>
    <row r="18" spans="1:20" s="15" customFormat="1" ht="19.5">
      <c r="B18" s="15" t="s">
        <v>37</v>
      </c>
      <c r="E18" s="38">
        <f>SUM(F18:G18)</f>
        <v>21026</v>
      </c>
      <c r="F18" s="41">
        <v>10853</v>
      </c>
      <c r="G18" s="38">
        <v>10173</v>
      </c>
      <c r="H18" s="38">
        <f>SUM(I18:J18)</f>
        <v>27079</v>
      </c>
      <c r="I18" s="41">
        <v>13905</v>
      </c>
      <c r="J18" s="38">
        <v>13174</v>
      </c>
      <c r="K18" s="38">
        <f>SUM(L18:M18)</f>
        <v>31220</v>
      </c>
      <c r="L18" s="41">
        <v>15872</v>
      </c>
      <c r="M18" s="38">
        <v>15348</v>
      </c>
      <c r="N18" s="37">
        <f>SUM(O18:P18)</f>
        <v>27672</v>
      </c>
      <c r="O18" s="41">
        <v>14055</v>
      </c>
      <c r="P18" s="38">
        <v>13617</v>
      </c>
      <c r="Q18" s="37">
        <v>27914</v>
      </c>
      <c r="R18" s="41">
        <v>14205</v>
      </c>
      <c r="S18" s="38">
        <v>13709</v>
      </c>
      <c r="T18" s="46" t="s">
        <v>38</v>
      </c>
    </row>
    <row r="19" spans="1:20" s="4" customFormat="1">
      <c r="E19" s="22"/>
      <c r="F19" s="22"/>
      <c r="G19" s="22"/>
      <c r="H19" s="27"/>
      <c r="I19" s="27"/>
      <c r="J19" s="22"/>
      <c r="L19" s="27"/>
      <c r="M19" s="22"/>
      <c r="O19" s="27"/>
      <c r="P19" s="22"/>
      <c r="R19" s="27"/>
      <c r="S19" s="22"/>
      <c r="T19" s="16"/>
    </row>
    <row r="20" spans="1:20" s="4" customForma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s="15" customFormat="1" ht="19.5">
      <c r="B21" s="13" t="s">
        <v>39</v>
      </c>
      <c r="I21" s="5"/>
      <c r="N21" s="5" t="s">
        <v>40</v>
      </c>
      <c r="T21" s="20"/>
    </row>
    <row r="22" spans="1:20" s="15" customFormat="1" ht="19.5">
      <c r="B22" s="13"/>
      <c r="I22" s="5"/>
      <c r="N22" s="5"/>
      <c r="T22" s="20"/>
    </row>
    <row r="23" spans="1:20" s="4" customFormat="1">
      <c r="T23" s="9"/>
    </row>
    <row r="24" spans="1:20" s="4" customFormat="1">
      <c r="T24" s="9"/>
    </row>
    <row r="25" spans="1:20" s="4" customFormat="1">
      <c r="T25" s="9"/>
    </row>
    <row r="26" spans="1:20" s="4" customFormat="1">
      <c r="T26" s="9"/>
    </row>
    <row r="27" spans="1:20" s="4" customFormat="1">
      <c r="T27" s="9"/>
    </row>
    <row r="28" spans="1:20" s="4" customFormat="1">
      <c r="T28" s="9"/>
    </row>
    <row r="29" spans="1:20" s="4" customFormat="1" ht="21.75" customHeight="1">
      <c r="T29" s="9"/>
    </row>
    <row r="30" spans="1:20" s="4" customFormat="1">
      <c r="T30" s="9"/>
    </row>
    <row r="31" spans="1:20" s="4" customFormat="1">
      <c r="T31" s="9"/>
    </row>
    <row r="32" spans="1:20" s="4" customFormat="1">
      <c r="T32" s="9"/>
    </row>
    <row r="33" spans="20:20" s="4" customFormat="1">
      <c r="T33" s="9"/>
    </row>
    <row r="34" spans="20:20" s="4" customFormat="1">
      <c r="T34" s="9"/>
    </row>
    <row r="35" spans="20:20" s="4" customFormat="1" ht="15" customHeight="1">
      <c r="T35" s="9"/>
    </row>
    <row r="36" spans="20:20" s="4" customFormat="1">
      <c r="T36" s="9"/>
    </row>
    <row r="37" spans="20:20" s="4" customFormat="1">
      <c r="T37" s="9"/>
    </row>
    <row r="38" spans="20:20" s="4" customFormat="1" ht="15" customHeight="1">
      <c r="T38" s="9"/>
    </row>
  </sheetData>
  <mergeCells count="14">
    <mergeCell ref="G15:G16"/>
    <mergeCell ref="E4:G4"/>
    <mergeCell ref="H4:J4"/>
    <mergeCell ref="K4:M4"/>
    <mergeCell ref="N4:P4"/>
    <mergeCell ref="Q4:S4"/>
    <mergeCell ref="T4:T6"/>
    <mergeCell ref="A5:D5"/>
    <mergeCell ref="E7:S7"/>
    <mergeCell ref="E13:S13"/>
    <mergeCell ref="A14:D14"/>
    <mergeCell ref="E15:E16"/>
    <mergeCell ref="F15:F16"/>
    <mergeCell ref="A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2013-10-22T02:40:45Z</dcterms:created>
  <dcterms:modified xsi:type="dcterms:W3CDTF">2013-10-22T02:46:41Z</dcterms:modified>
</cp:coreProperties>
</file>