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ตัวชี้วัด   2" sheetId="3" r:id="rId1"/>
    <sheet name="ข้อมูล" sheetId="5" r:id="rId2"/>
    <sheet name="รถที่จดทะเบียน" sheetId="7" r:id="rId3"/>
    <sheet name="ประชากรกลางปี55-64 " sheetId="8" r:id="rId4"/>
    <sheet name="ประชากร" sheetId="10" r:id="rId5"/>
    <sheet name="รายได้" sheetId="9" r:id="rId6"/>
    <sheet name="อินเทอร์เน็ต" sheetId="6" r:id="rId7"/>
  </sheets>
  <definedNames>
    <definedName name="_xlnm.Print_Area" localSheetId="0">'ตัวชี้วัด   2'!$A$19:$N$64</definedName>
  </definedNames>
  <calcPr calcId="152511"/>
</workbook>
</file>

<file path=xl/calcChain.xml><?xml version="1.0" encoding="utf-8"?>
<calcChain xmlns="http://schemas.openxmlformats.org/spreadsheetml/2006/main">
  <c r="C23" i="10" l="1"/>
  <c r="D23" i="10"/>
  <c r="E23" i="10"/>
  <c r="F23" i="10"/>
  <c r="G23" i="10"/>
  <c r="H23" i="10"/>
  <c r="I23" i="10"/>
  <c r="J23" i="10"/>
  <c r="K23" i="10"/>
  <c r="L23" i="10"/>
  <c r="I4" i="8"/>
  <c r="I26" i="8" s="1"/>
  <c r="I5" i="8"/>
  <c r="N5" i="8"/>
  <c r="S5" i="8"/>
  <c r="R29" i="8" s="1"/>
  <c r="I6" i="8"/>
  <c r="N6" i="8"/>
  <c r="S6" i="8"/>
  <c r="I7" i="8"/>
  <c r="N7" i="8"/>
  <c r="S7" i="8"/>
  <c r="S27" i="8" s="1"/>
  <c r="I8" i="8"/>
  <c r="N8" i="8"/>
  <c r="S8" i="8"/>
  <c r="I9" i="8"/>
  <c r="N9" i="8"/>
  <c r="S9" i="8"/>
  <c r="I10" i="8"/>
  <c r="N10" i="8"/>
  <c r="S10" i="8"/>
  <c r="I11" i="8"/>
  <c r="N11" i="8"/>
  <c r="S11" i="8"/>
  <c r="I12" i="8"/>
  <c r="N12" i="8"/>
  <c r="S12" i="8"/>
  <c r="I13" i="8"/>
  <c r="N13" i="8"/>
  <c r="S13" i="8"/>
  <c r="I14" i="8"/>
  <c r="N14" i="8"/>
  <c r="S14" i="8"/>
  <c r="I15" i="8"/>
  <c r="N15" i="8"/>
  <c r="S15" i="8"/>
  <c r="I16" i="8"/>
  <c r="N16" i="8"/>
  <c r="S16" i="8"/>
  <c r="I17" i="8"/>
  <c r="N17" i="8"/>
  <c r="S17" i="8"/>
  <c r="I18" i="8"/>
  <c r="N18" i="8"/>
  <c r="S18" i="8"/>
  <c r="I19" i="8"/>
  <c r="N19" i="8"/>
  <c r="S19" i="8"/>
  <c r="I20" i="8"/>
  <c r="N20" i="8"/>
  <c r="S20" i="8"/>
  <c r="I21" i="8"/>
  <c r="N21" i="8"/>
  <c r="S21" i="8"/>
  <c r="I22" i="8"/>
  <c r="N22" i="8"/>
  <c r="S22" i="8"/>
  <c r="I23" i="8"/>
  <c r="N23" i="8"/>
  <c r="S23" i="8"/>
  <c r="I24" i="8"/>
  <c r="N24" i="8"/>
  <c r="S24" i="8"/>
  <c r="I25" i="8"/>
  <c r="N25" i="8"/>
  <c r="S25" i="8"/>
  <c r="G26" i="8"/>
  <c r="H26" i="8"/>
  <c r="N26" i="8"/>
  <c r="S26" i="8"/>
  <c r="C27" i="8"/>
  <c r="H27" i="8"/>
  <c r="L27" i="8"/>
  <c r="M27" i="8"/>
  <c r="N27" i="8"/>
  <c r="Q27" i="8"/>
  <c r="R27" i="8"/>
  <c r="C28" i="8"/>
  <c r="M28" i="8"/>
  <c r="R28" i="8"/>
  <c r="M29" i="8"/>
  <c r="D36" i="8"/>
  <c r="I36" i="8"/>
  <c r="I58" i="8" s="1"/>
  <c r="N36" i="8"/>
  <c r="M60" i="8" s="1"/>
  <c r="S36" i="8"/>
  <c r="X36" i="8"/>
  <c r="D37" i="8"/>
  <c r="D58" i="8" s="1"/>
  <c r="I37" i="8"/>
  <c r="N37" i="8"/>
  <c r="S37" i="8"/>
  <c r="X37" i="8"/>
  <c r="X58" i="8" s="1"/>
  <c r="D38" i="8"/>
  <c r="I38" i="8"/>
  <c r="N38" i="8"/>
  <c r="S38" i="8"/>
  <c r="X38" i="8"/>
  <c r="D39" i="8"/>
  <c r="I39" i="8"/>
  <c r="N39" i="8"/>
  <c r="S39" i="8"/>
  <c r="S58" i="8" s="1"/>
  <c r="X39" i="8"/>
  <c r="D40" i="8"/>
  <c r="I40" i="8"/>
  <c r="N40" i="8"/>
  <c r="S40" i="8"/>
  <c r="X40" i="8"/>
  <c r="D41" i="8"/>
  <c r="I41" i="8"/>
  <c r="N41" i="8"/>
  <c r="S41" i="8"/>
  <c r="X41" i="8"/>
  <c r="D42" i="8"/>
  <c r="I42" i="8"/>
  <c r="N42" i="8"/>
  <c r="S42" i="8"/>
  <c r="X42" i="8"/>
  <c r="D43" i="8"/>
  <c r="I43" i="8"/>
  <c r="N43" i="8"/>
  <c r="S43" i="8"/>
  <c r="X43" i="8"/>
  <c r="D44" i="8"/>
  <c r="I44" i="8"/>
  <c r="N44" i="8"/>
  <c r="S44" i="8"/>
  <c r="X44" i="8"/>
  <c r="D45" i="8"/>
  <c r="I45" i="8"/>
  <c r="N45" i="8"/>
  <c r="S45" i="8"/>
  <c r="X45" i="8"/>
  <c r="D46" i="8"/>
  <c r="I46" i="8"/>
  <c r="N46" i="8"/>
  <c r="S46" i="8"/>
  <c r="X46" i="8"/>
  <c r="D47" i="8"/>
  <c r="I47" i="8"/>
  <c r="N47" i="8"/>
  <c r="S47" i="8"/>
  <c r="X47" i="8"/>
  <c r="D48" i="8"/>
  <c r="I48" i="8"/>
  <c r="N48" i="8"/>
  <c r="S48" i="8"/>
  <c r="X48" i="8"/>
  <c r="D49" i="8"/>
  <c r="I49" i="8"/>
  <c r="N49" i="8"/>
  <c r="S49" i="8"/>
  <c r="X49" i="8"/>
  <c r="D50" i="8"/>
  <c r="I50" i="8"/>
  <c r="N50" i="8"/>
  <c r="S50" i="8"/>
  <c r="X50" i="8"/>
  <c r="D51" i="8"/>
  <c r="I51" i="8"/>
  <c r="N51" i="8"/>
  <c r="S51" i="8"/>
  <c r="X51" i="8"/>
  <c r="D52" i="8"/>
  <c r="I52" i="8"/>
  <c r="N52" i="8"/>
  <c r="S52" i="8"/>
  <c r="X52" i="8"/>
  <c r="D53" i="8"/>
  <c r="I53" i="8"/>
  <c r="N53" i="8"/>
  <c r="S53" i="8"/>
  <c r="X53" i="8"/>
  <c r="D54" i="8"/>
  <c r="I54" i="8"/>
  <c r="N54" i="8"/>
  <c r="S54" i="8"/>
  <c r="X54" i="8"/>
  <c r="D55" i="8"/>
  <c r="I55" i="8"/>
  <c r="N55" i="8"/>
  <c r="S55" i="8"/>
  <c r="X55" i="8"/>
  <c r="D56" i="8"/>
  <c r="I56" i="8"/>
  <c r="N56" i="8"/>
  <c r="S56" i="8"/>
  <c r="X56" i="8"/>
  <c r="D57" i="8"/>
  <c r="I57" i="8"/>
  <c r="N57" i="8"/>
  <c r="S57" i="8"/>
  <c r="X57" i="8"/>
  <c r="B58" i="8"/>
  <c r="C58" i="8"/>
  <c r="G58" i="8"/>
  <c r="H58" i="8"/>
  <c r="L58" i="8"/>
  <c r="M58" i="8"/>
  <c r="N58" i="8"/>
  <c r="Q58" i="8"/>
  <c r="R58" i="8"/>
  <c r="V58" i="8"/>
  <c r="W58" i="8"/>
  <c r="C59" i="8"/>
  <c r="H59" i="8"/>
  <c r="M59" i="8"/>
  <c r="R59" i="8"/>
  <c r="W59" i="8"/>
  <c r="C60" i="8"/>
  <c r="R60" i="8"/>
  <c r="W60" i="8"/>
  <c r="H60" i="8" l="1"/>
  <c r="H28" i="8"/>
  <c r="E42" i="7"/>
  <c r="D42" i="7"/>
  <c r="M42" i="7"/>
  <c r="F42" i="7"/>
  <c r="G42" i="7" l="1"/>
  <c r="H42" i="7"/>
  <c r="I42" i="7"/>
  <c r="J42" i="7"/>
  <c r="K42" i="7"/>
  <c r="L42" i="7"/>
</calcChain>
</file>

<file path=xl/sharedStrings.xml><?xml version="1.0" encoding="utf-8"?>
<sst xmlns="http://schemas.openxmlformats.org/spreadsheetml/2006/main" count="605" uniqueCount="237">
  <si>
    <t>ตัวชี้วัดที่สำคัญของจังหวัด</t>
  </si>
  <si>
    <t>ตัวชี้วัด</t>
  </si>
  <si>
    <t>Provincial Key Indicators</t>
  </si>
  <si>
    <t xml:space="preserve">     (1)   กรมการปกครอง</t>
  </si>
  <si>
    <t xml:space="preserve">     (1)   Department of Provincial Administration</t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</si>
  <si>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</si>
  <si>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</si>
  <si>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</si>
  <si>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</si>
  <si>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</si>
  <si>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</si>
  <si>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</si>
  <si>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</si>
  <si>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</si>
  <si>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</si>
  <si>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</si>
  <si>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</si>
  <si>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</si>
  <si>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</si>
  <si>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</si>
  <si>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(2)   สำนักงานสาธารณสุขจังหวัด _ _ _ _</t>
  </si>
  <si>
    <t xml:space="preserve">     (3)   The Labour Force Survey, Provincial level, National Statistics Office</t>
  </si>
  <si>
    <t xml:space="preserve">            National Statistics Office</t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</si>
  <si>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</si>
  <si>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</si>
  <si>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</si>
  <si>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</si>
  <si>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</si>
  <si>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</si>
  <si>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</si>
  <si>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</si>
  <si>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</si>
  <si>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</si>
  <si>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</si>
  <si>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</si>
  <si>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</si>
  <si>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</si>
  <si>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t>อัตราการเปลี่ยนแปลงของนักท่องเที่ยวต่างประเทศ</t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</si>
  <si>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</si>
  <si>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</si>
  <si>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</si>
  <si>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</si>
  <si>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t>(2019)</t>
  </si>
  <si>
    <t xml:space="preserve">     (5)   Provincial Educational Institutions</t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</si>
  <si>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</si>
  <si>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</si>
  <si>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</si>
  <si>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</si>
  <si>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</si>
  <si>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t>(2021)</t>
  </si>
  <si>
    <t>(2012)</t>
  </si>
  <si>
    <t>(2013)</t>
  </si>
  <si>
    <t>(2014)</t>
  </si>
  <si>
    <t>(2015)</t>
  </si>
  <si>
    <t>(2016)</t>
  </si>
  <si>
    <t>-</t>
  </si>
  <si>
    <t xml:space="preserve">     (12)  Nakhon Ratchasima Provincial Business Development Office</t>
  </si>
  <si>
    <t xml:space="preserve">     (10)   TheNakhon Ratchasima Information and Communication Technology Survey </t>
  </si>
  <si>
    <t xml:space="preserve">     (9)  Nakhon Ratchasima Provincial Transport Office</t>
  </si>
  <si>
    <t xml:space="preserve">     (4)  Nakhon Ratchasima Provincial Labour Protection and Welfare Office</t>
  </si>
  <si>
    <t xml:space="preserve">     (2)  Nakhon Ratchasima Provincial Health Office</t>
  </si>
  <si>
    <t xml:space="preserve">     (6)   Household Socio-economic Survey, Nakhon Ratchasima Province, </t>
  </si>
  <si>
    <t xml:space="preserve">     (12)   สำนักงานพัฒนาธุรกิจการค้าจังหวัดนครราชสีมา</t>
  </si>
  <si>
    <t xml:space="preserve">     (9)   สำนักงานขนส่งจังหวัดนครราชสีมา</t>
  </si>
  <si>
    <t xml:space="preserve">     (6)   สำรวจภาวะเศรษฐกิจและสังคมของครัวเรือนจังหวัดนครราชสีมา สำนักงานสถิติแห่งชาติ</t>
  </si>
  <si>
    <t xml:space="preserve">     (5)   สถาบันการศึกษาภายในจังหวัดนครราชสีมา</t>
  </si>
  <si>
    <t xml:space="preserve">     (4)   สำนักงานสวัสดิการและคุ้มครองแรงงานจังหวัดนครราชสีมา</t>
  </si>
  <si>
    <t>เชื่อมต่อ</t>
  </si>
  <si>
    <t>ไม่เชื่อมต่อ</t>
  </si>
  <si>
    <t>การเชื่อมต่ออินเทอร์เน็ต</t>
  </si>
  <si>
    <t>รวม</t>
  </si>
  <si>
    <t>ไม่ใช้</t>
  </si>
  <si>
    <t>เครื่องโทรศัพท์</t>
  </si>
  <si>
    <t>นครราชสีมา</t>
  </si>
  <si>
    <t>ใช้</t>
  </si>
  <si>
    <t>เครื่องคอมพิวเตอร์</t>
  </si>
  <si>
    <t>โทรศัพท์พื้นฐาน</t>
  </si>
  <si>
    <t>เครื่องโทรสาร</t>
  </si>
  <si>
    <t>จำนวนครัวเรือน</t>
  </si>
  <si>
    <t>2562 (ไตรมาส 4)</t>
  </si>
  <si>
    <t>สำรวจ</t>
  </si>
  <si>
    <t>เครื่องมือและอุปกรณ์สารสนเทศ</t>
  </si>
  <si>
    <t>จังหวัด</t>
  </si>
  <si>
    <r>
      <t xml:space="preserve">หน่วย: </t>
    </r>
    <r>
      <rPr>
        <sz val="10"/>
        <color theme="1"/>
        <rFont val="Calibri"/>
        <family val="2"/>
      </rPr>
      <t>ครัวเรือน</t>
    </r>
  </si>
  <si>
    <t>จำนวนครัวเรือนที่มีอุปกรณ์/เครื่องมือเทคโนโลยีสารสนเทศและการสื่อสาร จำแนกตามภาค จังหวัด พ.ศ.  2553 - 2562</t>
  </si>
  <si>
    <t xml:space="preserve">จำนวนและร้อยละของครัวเรือนที่เชื่อมต่ออินเทอร์เน็ต จำแนกตามภาค และจังหวัด พ.ศ. 2552 - 2561 </t>
  </si>
  <si>
    <r>
      <t xml:space="preserve">หน่วย: </t>
    </r>
    <r>
      <rPr>
        <sz val="10"/>
        <color theme="1"/>
        <rFont val="Calibri"/>
        <family val="2"/>
      </rPr>
      <t xml:space="preserve">ครัวเรือน </t>
    </r>
  </si>
  <si>
    <t>ปี</t>
  </si>
  <si>
    <t>จำนวนครัวเรือนทั้งสิ้น</t>
  </si>
  <si>
    <t>ครัวเรือนที่เชื่อมต่ออินเทอร์เน็ต</t>
  </si>
  <si>
    <t>จำนวน</t>
  </si>
  <si>
    <t>ร้อยละ</t>
  </si>
  <si>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</si>
  <si>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</si>
  <si>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ชนิดรถยนต์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</si>
  <si>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</si>
  <si>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</si>
  <si>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</si>
  <si>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</si>
  <si>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</si>
  <si>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</si>
  <si>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</si>
  <si>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</si>
  <si>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</si>
  <si>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</si>
  <si>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</si>
  <si>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</si>
  <si>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</si>
  <si>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/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</si>
  <si>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</si>
  <si>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</si>
  <si>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</si>
  <si>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</si>
  <si>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</si>
  <si>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</si>
  <si>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</si>
  <si>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</si>
  <si>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</si>
  <si>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</si>
  <si>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</si>
  <si>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</si>
  <si>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</si>
  <si>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</si>
  <si>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</si>
  <si>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</si>
  <si>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</si>
  <si>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</si>
  <si>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</si>
  <si>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</si>
  <si>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</si>
  <si>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r>
      <t xml:space="preserve">Growth rate of GPP at  Chain Volume Measures </t>
    </r>
    <r>
      <rPr>
        <vertAlign val="superscript"/>
        <sz val="14"/>
        <rFont val="TH SarabunPSK"/>
        <family val="2"/>
      </rPr>
      <t>(7)</t>
    </r>
  </si>
  <si>
    <r>
      <t xml:space="preserve">อัตราการขยายตัวของผลิตภัณฑ์จังหวัด  แบบปริมาณลูกโซ่  </t>
    </r>
    <r>
      <rPr>
        <vertAlign val="superscript"/>
        <sz val="14"/>
        <color theme="1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</si>
  <si>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color theme="1"/>
        <rFont val="TH SarabunPSK"/>
        <family val="2"/>
      </rPr>
      <t>(7)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</si>
  <si>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color theme="1"/>
        <rFont val="TH SarabunPSK"/>
        <family val="2"/>
      </rPr>
      <t>(8)</t>
    </r>
  </si>
  <si>
    <r>
      <t xml:space="preserve">  ตาม พรบ.รถยนต์ พ.ศ. 2522 </t>
    </r>
    <r>
      <rPr>
        <vertAlign val="superscript"/>
        <sz val="14"/>
        <color theme="1"/>
        <rFont val="TH SarabunPSK"/>
        <family val="2"/>
      </rPr>
      <t>(9)</t>
    </r>
  </si>
  <si>
    <r>
      <t xml:space="preserve">สัดส่วนของครัวเรือนที่มีคอมพิวเตอร์ </t>
    </r>
    <r>
      <rPr>
        <vertAlign val="superscript"/>
        <sz val="14"/>
        <color theme="1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</si>
  <si>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color theme="1"/>
        <rFont val="TH SarabunPSK"/>
        <family val="2"/>
      </rPr>
      <t>(10)</t>
    </r>
  </si>
  <si>
    <r>
      <t xml:space="preserve">สัดส่วนของครัวเรือนที่มีเครื่องโทรศัพท์ </t>
    </r>
    <r>
      <rPr>
        <vertAlign val="superscript"/>
        <sz val="14"/>
        <color theme="1"/>
        <rFont val="TH SarabunPSK"/>
        <family val="2"/>
      </rPr>
      <t xml:space="preserve">(10) </t>
    </r>
  </si>
  <si>
    <r>
      <t xml:space="preserve">   ต่อประชากร 100 คน </t>
    </r>
    <r>
      <rPr>
        <vertAlign val="superscript"/>
        <sz val="14"/>
        <color theme="1"/>
        <rFont val="TH SarabunPSK"/>
        <family val="2"/>
      </rPr>
      <t>(10)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</si>
  <si>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</si>
  <si>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</si>
  <si>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   ที่เดินทางมายังจังหวัด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</si>
  <si>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color theme="1"/>
        <rFont val="TH SarabunPSK"/>
        <family val="2"/>
      </rPr>
      <t>(12)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</si>
  <si>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color theme="1"/>
        <rFont val="TH SarabunPSK"/>
        <family val="2"/>
      </rPr>
      <t>(8)</t>
    </r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</si>
  <si>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</si>
  <si>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</si>
  <si>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</si>
  <si>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</si>
  <si>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</si>
  <si>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</si>
  <si>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</si>
  <si>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</si>
  <si>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</si>
  <si>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</si>
  <si>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</si>
  <si>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</si>
  <si>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</si>
  <si>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</si>
  <si>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t xml:space="preserve">รวบรวมและวิเคราะห์โดย :  กลุ่มดิจิทัลสุขภาพ   กองยุทธศาสตร์และแผนงาน </t>
  </si>
  <si>
    <t>รวบรวมและวิเคราะห์โดย : กลุ่มภารกิจด้านข้อมูลข่าวสารสุขภาพ สำนักนโยบายและยุทธศาสตร์</t>
  </si>
  <si>
    <t>ที่มา : สำนักบริหารการทะเบียน กรมการปกครอง ณ วันที่ 31 ธันวาคม 2560</t>
  </si>
  <si>
    <t>ที่มา : สำนักบริหารการทะเบียน กรมการปกครอง ณ วันที่ 31 ธันวาคม 2559</t>
  </si>
  <si>
    <t>ที่มา : สำนักบริหารการทะเบียน กรมการปกครอง ณ วันที่ 31 ธันวาคม 2558</t>
  </si>
  <si>
    <t>อัตราเจริญพันธุ์ทั่วไป</t>
  </si>
  <si>
    <r>
      <t>จำนวนหญิง</t>
    </r>
    <r>
      <rPr>
        <i/>
        <sz val="14"/>
        <rFont val="Cordia New"/>
        <family val="2"/>
      </rPr>
      <t>เจริญพันธุ์</t>
    </r>
    <r>
      <rPr>
        <sz val="14"/>
        <rFont val="Cordia New"/>
        <charset val="222"/>
      </rPr>
      <t>กลางปีนั้น.(ช่วงอายุ 15 – 49 ปี)</t>
    </r>
  </si>
  <si>
    <t>TOTAL</t>
  </si>
  <si>
    <t>100+</t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</si>
  <si>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</si>
  <si>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</si>
  <si>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</si>
  <si>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</si>
  <si>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</si>
  <si>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</si>
  <si>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</si>
  <si>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</si>
  <si>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</si>
  <si>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</si>
  <si>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</si>
  <si>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</si>
  <si>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</si>
  <si>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</si>
  <si>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</si>
  <si>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</si>
  <si>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</si>
  <si>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</si>
  <si>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</si>
  <si>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1-4</t>
  </si>
  <si>
    <t>0</t>
  </si>
  <si>
    <t>หญิง</t>
  </si>
  <si>
    <t>ชาย</t>
  </si>
  <si>
    <t>กลุ่มอายุ</t>
  </si>
  <si>
    <t>เขต 5    พ.ศ. 2556</t>
  </si>
  <si>
    <t>เขต 5    พ.ศ. 2555</t>
  </si>
  <si>
    <t>ตาราง 17 จำนวนประชากรกลางปี 2560 จำแนกตามกลุ่มอายุ รายจังหวัดเขตพื้นที่เครือข่ายบริการที่ 9</t>
  </si>
  <si>
    <t>ตาราง 17 จำนวนประชากรกลางปี 2559 จำแนกตามกลุ่มอายุ รายจังหวัดเขตพื้นที่เครือข่ายบริการที่ 9</t>
  </si>
  <si>
    <t>ตาราง 17 จำนวนประชากรกลางปี 2558 จำแนกตามกลุ่มอายุ รายจังหวัดเขตพื้นที่เครือข่ายบริการที่ 9</t>
  </si>
  <si>
    <t>ภาคตะวันออกเฉียงเหนือ    พ.ศ. 2556</t>
  </si>
  <si>
    <t>ภาคตะวันออกเฉียงเหนือ    พ.ศ. 2555</t>
  </si>
  <si>
    <t xml:space="preserve">รวบรวมและวิเคราะห์โดย :  กลุ่มข้อมูลข่าวสารสุขภาพ   กองยุทธศาสตร์และแผนงาน </t>
  </si>
  <si>
    <t>ที่มา : สำนักบริหารการทะเบียน กรมการปกครอง (ประชากรประกาศ ณ วันที่ 31 ธันวาคม 2560 และ 31 ธันวาคม 2561)</t>
  </si>
  <si>
    <t>ที่มา : สำนักบริหารการทะเบียน กรมการปกครอง (ประชากรประกาศ ณ วันที่ 31 ธันวาคม 2561 และ 31 ธันวาคม 2562)</t>
  </si>
  <si>
    <t>ที่มา : สำนักบริหารการทะเบียน กรมการปกครอง (ประชากรประกาศ ณ วันที่ 31 ธันวาคม 2562 และ 31 ธันวาคม 2563)</t>
  </si>
  <si>
    <t>ที่มา : สำนักบริหารการทะเบียน กรมการปกครอง (ประชากรประกาศ ณ วันที่ 31 ธันวาคม 2563 และ 31 ธันวาคม 2564)</t>
  </si>
  <si>
    <t>ตาราง 17 จำนวนประชากรกลางปี 2561 จำแนกตามกลุ่มอายุ รายจังหวัดเขตพื้นที่เครือข่ายบริการที่ 9</t>
  </si>
  <si>
    <t>ตาราง 17 จำนวนประชากรกลางปี 2562 จำแนกตามกลุ่มอายุ รายจังหวัดเขตพื้นที่เครือข่ายบริการที่ 9</t>
  </si>
  <si>
    <t>ตาราง 17 จำนวนประชากรกลางปี 2563 จำแนกตามกลุ่มอายุ รายจังหวัดเขตพื้นที่เครือข่ายบริการที่ 9</t>
  </si>
  <si>
    <t>ตาราง 17 จำนวนประชากรกลางปี 2564 จำแนกตามกลุ่มอายุ รายจังหวัดเขตพื้นที่เครือข่ายบริการที่ 9</t>
  </si>
  <si>
    <t>ทั่วราชอาณาจักร</t>
  </si>
  <si>
    <r>
      <t xml:space="preserve">หน่วย: </t>
    </r>
    <r>
      <rPr>
        <sz val="10"/>
        <rFont val="Tahoma"/>
        <family val="2"/>
        <scheme val="minor"/>
      </rPr>
      <t>บาท</t>
    </r>
  </si>
  <si>
    <t xml:space="preserve">ค่าใช้จ่ายเฉลี่ยต่อเดือนของครัวเรือน เป็นรายภาค และจังหวัด พ.ศ. 2555 - 2564 </t>
  </si>
  <si>
    <t xml:space="preserve">รายได้โดยเฉลี่ยต่อเดือนต่อครัวเรือน รายจังหวัด พ.ศ. 2547 - 2564 </t>
  </si>
  <si>
    <t>สตรีวัยเจริญพันธุ์ (15-49 ปี) หนึ่งคน</t>
  </si>
  <si>
    <r>
      <t xml:space="preserve">- General Fertility Rate = GFR (อัตราเจริญพันธุ์ทั่วไป) หมายถึง จ านวนเด็กเกิดมีชีพ ทั้งหมด (B) ในแต่ละปีต่อสตรีวัยเจริญพันธุ์ (ช่วงอายุ 15 – 49 ปี) จ านวน 1,000 คน สูตร </t>
    </r>
    <r>
      <rPr>
        <b/>
        <sz val="14"/>
        <rFont val="Cordia New"/>
        <family val="2"/>
      </rPr>
      <t>GFR = B * 1,000 f15-49</t>
    </r>
    <r>
      <rPr>
        <sz val="14"/>
        <rFont val="Cordia New"/>
        <charset val="222"/>
      </rPr>
      <t>.</t>
    </r>
  </si>
  <si>
    <r>
      <t>อัตราเจริญพันธุ์</t>
    </r>
    <r>
      <rPr>
        <sz val="14"/>
        <rFont val="Cordia New"/>
        <charset val="222"/>
      </rPr>
      <t>ทั่วไป (General fertility rate). =จำนวนทารกเกิดมีชีพในปีที่กำหนด x1,000/จำนวนหญิง</t>
    </r>
    <r>
      <rPr>
        <i/>
        <sz val="14"/>
        <rFont val="Cordia New"/>
        <family val="2"/>
      </rPr>
      <t>เจริญพันธุ์</t>
    </r>
    <r>
      <rPr>
        <sz val="14"/>
        <rFont val="Cordia New"/>
        <charset val="222"/>
      </rPr>
      <t>กลางปีนั้น.</t>
    </r>
  </si>
  <si>
    <t>จำแนกอายุไม่ได้</t>
  </si>
  <si>
    <t>วัยสูงอายุ (60 ปีขึ้นไป)</t>
  </si>
  <si>
    <t>วัยแรงงาน (15-59 ปี)</t>
  </si>
  <si>
    <t>วัยเด็ก (0-14 ปี)</t>
  </si>
  <si>
    <t>สัดส่วน</t>
  </si>
  <si>
    <t>กลุ่มอายุ (ปี)</t>
  </si>
  <si>
    <t>เพศ</t>
  </si>
  <si>
    <r>
      <t xml:space="preserve">หน่วย: </t>
    </r>
    <r>
      <rPr>
        <sz val="10"/>
        <color theme="1"/>
        <rFont val="Calibri"/>
        <family val="2"/>
      </rPr>
      <t>คน,ร้อยละ</t>
    </r>
  </si>
  <si>
    <t>จำนวนและสัดส่วนประชากรจากการทะเบียน จำแนกตามกลุ่มวัย (วัยเด็ก วัยแรงงาน วัยสูงอายุ) เพศ ภาค และจังหวัด พ.ศ. 2555 - 2564</t>
  </si>
  <si>
    <t>อัตราส่วนเพศ (ชายต่อหญิง 100 คน)</t>
  </si>
  <si>
    <t>จำนวนบ้าน</t>
  </si>
  <si>
    <t>ความหนาแน่น ต่อ ตร.กม.</t>
  </si>
  <si>
    <t>เนื้อที่ (ตร.กม.)</t>
  </si>
  <si>
    <t>ประชากรหญิง</t>
  </si>
  <si>
    <t>ประชากรชาย</t>
  </si>
  <si>
    <t>ประชากรรวม</t>
  </si>
  <si>
    <t>รายการข้อมูล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</si>
  <si>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คน, ความหนาแน่น ต่อ ตร.กม.</t>
    </r>
  </si>
  <si>
    <t>จำนวนประชากรจากการทะเบียน ชาย หญิง เนื้อที่ ความหนาแน่น และบ้าน จำแนกตามภาค และจังหวัด พ.ศ. 2555-2564</t>
  </si>
  <si>
    <t>ทั่วประเทศ</t>
  </si>
  <si>
    <t>อัตราเพิ่ม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</si>
  <si>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จำนวน (คน), อัตราเพิ่ม (%) </t>
    </r>
  </si>
  <si>
    <t>จำนวนประชากรจากการทะเบียน และอัตราการเพิ่มของประชากร จำแนกตามภาค พ.ศ. 2555 - 2564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</si>
</sst>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_-* #,##0.0_-;\-* #,##0.0_-;_-* &quot;-&quot;??_-;_-@_-"/>
    <numFmt numFmtId="191" formatCode="#,##0.0_ ;\-#,##0.0\ "/>
    <numFmt numFmtId="192" formatCode="#,##0.0"/>
    <numFmt numFmtId="193" formatCode=";;"/>
    <numFmt numFmtId="194" formatCode="\-"/>
    <numFmt numFmtId="195" formatCode="General_)"/>
    <numFmt numFmtId="196" formatCode="_(* #,##0_);_(* \(#,##0\);_(* &quot;-&quot;??_);_(@_)"/>
  </numFmts>
  <fonts count="3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3"/>
      <name val="TH SarabunPSK"/>
      <family val="2"/>
    </font>
    <font>
      <sz val="10"/>
      <name val="Arial "/>
    </font>
    <font>
      <sz val="10"/>
      <name val="Arial"/>
      <family val="2"/>
    </font>
    <font>
      <sz val="10"/>
      <color theme="1"/>
      <name val="Tahoma"/>
      <family val="2"/>
      <scheme val="minor"/>
    </font>
    <font>
      <sz val="10"/>
      <color rgb="FF000000"/>
      <name val="Tahoma"/>
      <family val="2"/>
      <scheme val="minor"/>
    </font>
    <font>
      <sz val="10"/>
      <name val="Tahoma"/>
      <family val="2"/>
      <scheme val="minor"/>
    </font>
    <font>
      <b/>
      <sz val="10"/>
      <color rgb="FF000000"/>
      <name val="Tahoma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  <scheme val="minor"/>
    </font>
    <font>
      <sz val="14"/>
      <name val="CordiaUPC"/>
      <family val="2"/>
      <charset val="222"/>
    </font>
    <font>
      <sz val="14"/>
      <name val="CordiaUPC"/>
      <family val="2"/>
    </font>
    <font>
      <sz val="16"/>
      <name val="AngsanaUPC"/>
      <family val="1"/>
    </font>
    <font>
      <sz val="16"/>
      <name val="Angsana New"/>
      <family val="1"/>
    </font>
    <font>
      <sz val="14"/>
      <name val="CordiaUPC"/>
      <family val="2"/>
    </font>
    <font>
      <b/>
      <sz val="14"/>
      <name val="CordiaUPC"/>
      <family val="2"/>
    </font>
    <font>
      <sz val="16"/>
      <name val="CordiaUPC"/>
      <family val="2"/>
    </font>
    <font>
      <sz val="16"/>
      <name val="CordiaUPC"/>
      <family val="2"/>
    </font>
    <font>
      <sz val="16"/>
      <name val="Angsana New"/>
      <family val="1"/>
    </font>
    <font>
      <vertAlign val="superscript"/>
      <sz val="14"/>
      <color theme="1"/>
      <name val="TH SarabunPSK"/>
      <family val="2"/>
    </font>
    <font>
      <sz val="14"/>
      <color indexed="8"/>
      <name val="Cordia New"/>
      <family val="2"/>
    </font>
    <font>
      <i/>
      <sz val="14"/>
      <name val="Cordia New"/>
      <family val="2"/>
    </font>
    <font>
      <b/>
      <sz val="16"/>
      <color indexed="8"/>
      <name val="Cordia New"/>
      <family val="2"/>
    </font>
    <font>
      <b/>
      <sz val="14"/>
      <name val="Cordia New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hair">
        <color rgb="FF959595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rgb="FF959595"/>
      </left>
      <right/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59595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43" fontId="9" fillId="0" borderId="0" applyFont="0" applyFill="0" applyBorder="0" applyAlignment="0" applyProtection="0"/>
    <xf numFmtId="0" fontId="13" fillId="0" borderId="0"/>
    <xf numFmtId="0" fontId="9" fillId="0" borderId="0"/>
    <xf numFmtId="0" fontId="7" fillId="0" borderId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7" fillId="0" borderId="0"/>
    <xf numFmtId="0" fontId="22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24" fillId="0" borderId="0"/>
    <xf numFmtId="0" fontId="27" fillId="0" borderId="0"/>
    <xf numFmtId="0" fontId="9" fillId="0" borderId="0"/>
    <xf numFmtId="0" fontId="27" fillId="0" borderId="0"/>
    <xf numFmtId="195" fontId="26" fillId="0" borderId="17">
      <alignment horizontal="left"/>
    </xf>
    <xf numFmtId="0" fontId="27" fillId="0" borderId="0"/>
    <xf numFmtId="0" fontId="25" fillId="0" borderId="0"/>
    <xf numFmtId="0" fontId="28" fillId="0" borderId="0"/>
    <xf numFmtId="0" fontId="29" fillId="0" borderId="0"/>
    <xf numFmtId="0" fontId="1" fillId="0" borderId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5" fillId="0" borderId="0"/>
  </cellStyleXfs>
  <cellXfs count="25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4" fillId="0" borderId="3" xfId="0" applyFont="1" applyFill="1" applyBorder="1"/>
    <xf numFmtId="0" fontId="4" fillId="0" borderId="3" xfId="0" applyFont="1" applyBorder="1"/>
    <xf numFmtId="0" fontId="4" fillId="0" borderId="3" xfId="0" applyFont="1" applyFill="1" applyBorder="1" applyAlignment="1">
      <alignment shrinkToFit="1"/>
    </xf>
    <xf numFmtId="0" fontId="4" fillId="0" borderId="10" xfId="0" applyFont="1" applyBorder="1"/>
    <xf numFmtId="0" fontId="4" fillId="0" borderId="13" xfId="0" applyFont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7" xfId="0" applyFont="1" applyBorder="1"/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87" fontId="4" fillId="0" borderId="3" xfId="0" applyNumberFormat="1" applyFont="1" applyBorder="1"/>
    <xf numFmtId="0" fontId="3" fillId="0" borderId="1" xfId="1" applyFont="1" applyBorder="1" applyAlignment="1">
      <alignment horizontal="center"/>
    </xf>
    <xf numFmtId="0" fontId="3" fillId="0" borderId="2" xfId="1" quotePrefix="1" applyFont="1" applyBorder="1" applyAlignment="1">
      <alignment horizontal="center"/>
    </xf>
    <xf numFmtId="0" fontId="3" fillId="0" borderId="8" xfId="1" quotePrefix="1" applyFont="1" applyBorder="1" applyAlignment="1"/>
    <xf numFmtId="190" fontId="8" fillId="0" borderId="11" xfId="2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191" fontId="8" fillId="0" borderId="11" xfId="2" applyNumberFormat="1" applyFont="1" applyBorder="1" applyAlignment="1">
      <alignment horizontal="right"/>
    </xf>
    <xf numFmtId="188" fontId="4" fillId="0" borderId="3" xfId="2" applyNumberFormat="1" applyFont="1" applyBorder="1" applyAlignment="1">
      <alignment horizontal="right" vertical="center"/>
    </xf>
    <xf numFmtId="188" fontId="4" fillId="0" borderId="9" xfId="2" applyNumberFormat="1" applyFont="1" applyBorder="1" applyAlignment="1">
      <alignment vertical="center"/>
    </xf>
    <xf numFmtId="191" fontId="4" fillId="2" borderId="3" xfId="2" applyNumberFormat="1" applyFont="1" applyFill="1" applyBorder="1" applyAlignment="1">
      <alignment horizontal="right"/>
    </xf>
    <xf numFmtId="191" fontId="4" fillId="2" borderId="11" xfId="2" applyNumberFormat="1" applyFont="1" applyFill="1" applyBorder="1" applyAlignment="1">
      <alignment horizontal="right"/>
    </xf>
    <xf numFmtId="191" fontId="4" fillId="0" borderId="3" xfId="1" applyNumberFormat="1" applyFont="1" applyBorder="1" applyAlignment="1"/>
    <xf numFmtId="191" fontId="4" fillId="0" borderId="11" xfId="1" applyNumberFormat="1" applyFont="1" applyBorder="1" applyAlignment="1"/>
    <xf numFmtId="191" fontId="4" fillId="0" borderId="3" xfId="2" applyNumberFormat="1" applyFont="1" applyBorder="1" applyAlignment="1">
      <alignment horizontal="right"/>
    </xf>
    <xf numFmtId="191" fontId="4" fillId="0" borderId="18" xfId="1" applyNumberFormat="1" applyFont="1" applyBorder="1" applyAlignment="1"/>
    <xf numFmtId="191" fontId="4" fillId="0" borderId="11" xfId="2" applyNumberFormat="1" applyFont="1" applyBorder="1" applyAlignment="1">
      <alignment horizontal="right"/>
    </xf>
    <xf numFmtId="0" fontId="4" fillId="0" borderId="12" xfId="0" applyFont="1" applyFill="1" applyBorder="1" applyAlignment="1"/>
    <xf numFmtId="0" fontId="4" fillId="0" borderId="13" xfId="0" applyFont="1" applyFill="1" applyBorder="1" applyAlignment="1">
      <alignment horizontal="left"/>
    </xf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191" fontId="8" fillId="0" borderId="15" xfId="2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187" fontId="4" fillId="0" borderId="19" xfId="0" applyNumberFormat="1" applyFont="1" applyBorder="1"/>
    <xf numFmtId="187" fontId="4" fillId="0" borderId="10" xfId="0" applyNumberFormat="1" applyFont="1" applyBorder="1"/>
    <xf numFmtId="187" fontId="4" fillId="0" borderId="10" xfId="0" applyNumberFormat="1" applyFont="1" applyFill="1" applyBorder="1" applyAlignment="1">
      <alignment horizontal="left"/>
    </xf>
    <xf numFmtId="191" fontId="4" fillId="0" borderId="15" xfId="0" applyNumberFormat="1" applyFont="1" applyBorder="1"/>
    <xf numFmtId="187" fontId="4" fillId="0" borderId="10" xfId="0" applyNumberFormat="1" applyFont="1" applyFill="1" applyBorder="1" applyAlignment="1">
      <alignment horizontal="right"/>
    </xf>
    <xf numFmtId="187" fontId="4" fillId="0" borderId="12" xfId="0" applyNumberFormat="1" applyFont="1" applyFill="1" applyBorder="1" applyAlignment="1">
      <alignment horizontal="right"/>
    </xf>
    <xf numFmtId="0" fontId="3" fillId="0" borderId="5" xfId="1" applyFont="1" applyBorder="1" applyAlignment="1">
      <alignment horizontal="center" vertical="center"/>
    </xf>
    <xf numFmtId="0" fontId="14" fillId="0" borderId="0" xfId="4" applyFont="1" applyFill="1" applyAlignment="1">
      <alignment vertical="top"/>
    </xf>
    <xf numFmtId="0" fontId="15" fillId="0" borderId="20" xfId="4" applyFont="1" applyFill="1" applyBorder="1" applyAlignment="1">
      <alignment horizontal="right" vertical="top"/>
    </xf>
    <xf numFmtId="3" fontId="15" fillId="0" borderId="20" xfId="4" applyNumberFormat="1" applyFont="1" applyFill="1" applyBorder="1" applyAlignment="1">
      <alignment horizontal="right" vertical="top"/>
    </xf>
    <xf numFmtId="49" fontId="15" fillId="0" borderId="20" xfId="4" applyNumberFormat="1" applyFont="1" applyFill="1" applyBorder="1" applyAlignment="1">
      <alignment horizontal="center" vertical="top"/>
    </xf>
    <xf numFmtId="0" fontId="15" fillId="0" borderId="22" xfId="4" applyFont="1" applyFill="1" applyBorder="1" applyAlignment="1">
      <alignment horizontal="right" vertical="top"/>
    </xf>
    <xf numFmtId="3" fontId="15" fillId="0" borderId="22" xfId="4" applyNumberFormat="1" applyFont="1" applyFill="1" applyBorder="1" applyAlignment="1">
      <alignment horizontal="right" vertical="top"/>
    </xf>
    <xf numFmtId="49" fontId="15" fillId="0" borderId="22" xfId="4" applyNumberFormat="1" applyFont="1" applyFill="1" applyBorder="1" applyAlignment="1">
      <alignment horizontal="center" vertical="top"/>
    </xf>
    <xf numFmtId="3" fontId="15" fillId="0" borderId="25" xfId="4" applyNumberFormat="1" applyFont="1" applyFill="1" applyBorder="1" applyAlignment="1">
      <alignment horizontal="right" vertical="top"/>
    </xf>
    <xf numFmtId="49" fontId="15" fillId="0" borderId="25" xfId="4" applyNumberFormat="1" applyFont="1" applyFill="1" applyBorder="1" applyAlignment="1">
      <alignment horizontal="center" vertical="top"/>
    </xf>
    <xf numFmtId="3" fontId="15" fillId="0" borderId="27" xfId="4" applyNumberFormat="1" applyFont="1" applyFill="1" applyBorder="1" applyAlignment="1">
      <alignment horizontal="right" vertical="top"/>
    </xf>
    <xf numFmtId="49" fontId="15" fillId="0" borderId="27" xfId="4" applyNumberFormat="1" applyFont="1" applyFill="1" applyBorder="1" applyAlignment="1">
      <alignment horizontal="center" vertical="top"/>
    </xf>
    <xf numFmtId="49" fontId="15" fillId="0" borderId="28" xfId="4" applyNumberFormat="1" applyFont="1" applyFill="1" applyBorder="1" applyAlignment="1">
      <alignment horizontal="center" vertical="top"/>
    </xf>
    <xf numFmtId="0" fontId="15" fillId="0" borderId="29" xfId="4" applyFont="1" applyFill="1" applyBorder="1" applyAlignment="1">
      <alignment horizontal="right" vertical="top"/>
    </xf>
    <xf numFmtId="3" fontId="15" fillId="0" borderId="29" xfId="4" applyNumberFormat="1" applyFont="1" applyFill="1" applyBorder="1" applyAlignment="1">
      <alignment horizontal="right" vertical="top"/>
    </xf>
    <xf numFmtId="49" fontId="15" fillId="0" borderId="29" xfId="4" applyNumberFormat="1" applyFont="1" applyFill="1" applyBorder="1" applyAlignment="1">
      <alignment horizontal="center" vertical="top"/>
    </xf>
    <xf numFmtId="0" fontId="15" fillId="0" borderId="30" xfId="4" applyFont="1" applyFill="1" applyBorder="1" applyAlignment="1">
      <alignment horizontal="right" vertical="top"/>
    </xf>
    <xf numFmtId="3" fontId="15" fillId="0" borderId="30" xfId="4" applyNumberFormat="1" applyFont="1" applyFill="1" applyBorder="1" applyAlignment="1">
      <alignment horizontal="right" vertical="top"/>
    </xf>
    <xf numFmtId="49" fontId="15" fillId="0" borderId="30" xfId="4" applyNumberFormat="1" applyFont="1" applyFill="1" applyBorder="1" applyAlignment="1">
      <alignment horizontal="center" vertical="top"/>
    </xf>
    <xf numFmtId="3" fontId="15" fillId="0" borderId="26" xfId="4" applyNumberFormat="1" applyFont="1" applyFill="1" applyBorder="1" applyAlignment="1">
      <alignment horizontal="right" vertical="top"/>
    </xf>
    <xf numFmtId="193" fontId="15" fillId="0" borderId="26" xfId="4" applyNumberFormat="1" applyFont="1" applyFill="1" applyBorder="1" applyAlignment="1">
      <alignment horizontal="center" vertical="top"/>
    </xf>
    <xf numFmtId="49" fontId="15" fillId="0" borderId="26" xfId="4" applyNumberFormat="1" applyFont="1" applyFill="1" applyBorder="1" applyAlignment="1">
      <alignment horizontal="left" vertical="top"/>
    </xf>
    <xf numFmtId="0" fontId="17" fillId="0" borderId="32" xfId="4" applyNumberFormat="1" applyFont="1" applyFill="1" applyBorder="1" applyAlignment="1">
      <alignment horizontal="center" vertical="top"/>
    </xf>
    <xf numFmtId="0" fontId="17" fillId="0" borderId="32" xfId="4" applyFont="1" applyFill="1" applyBorder="1" applyAlignment="1">
      <alignment vertical="top"/>
    </xf>
    <xf numFmtId="0" fontId="17" fillId="0" borderId="32" xfId="4" applyFont="1" applyFill="1" applyBorder="1" applyAlignment="1">
      <alignment horizontal="center" vertical="top"/>
    </xf>
    <xf numFmtId="0" fontId="18" fillId="0" borderId="0" xfId="4" applyFont="1" applyFill="1" applyAlignment="1">
      <alignment vertical="top"/>
    </xf>
    <xf numFmtId="0" fontId="19" fillId="0" borderId="0" xfId="4" applyFont="1" applyFill="1" applyAlignment="1">
      <alignment horizontal="left" vertical="top"/>
    </xf>
    <xf numFmtId="0" fontId="19" fillId="0" borderId="0" xfId="4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33" xfId="0" applyFont="1" applyBorder="1" applyAlignment="1">
      <alignment vertical="top"/>
    </xf>
    <xf numFmtId="0" fontId="19" fillId="0" borderId="36" xfId="0" applyFont="1" applyFill="1" applyBorder="1" applyAlignment="1">
      <alignment horizontal="center" vertical="top"/>
    </xf>
    <xf numFmtId="0" fontId="19" fillId="0" borderId="23" xfId="0" applyFont="1" applyFill="1" applyBorder="1" applyAlignment="1">
      <alignment horizontal="center" vertical="top"/>
    </xf>
    <xf numFmtId="0" fontId="18" fillId="3" borderId="23" xfId="0" applyFont="1" applyFill="1" applyBorder="1" applyAlignment="1">
      <alignment vertical="top"/>
    </xf>
    <xf numFmtId="0" fontId="18" fillId="3" borderId="36" xfId="0" applyNumberFormat="1" applyFont="1" applyFill="1" applyBorder="1" applyAlignment="1">
      <alignment horizontal="left" vertical="top"/>
    </xf>
    <xf numFmtId="3" fontId="18" fillId="0" borderId="36" xfId="0" applyNumberFormat="1" applyFont="1" applyBorder="1" applyAlignment="1">
      <alignment horizontal="right" vertical="top"/>
    </xf>
    <xf numFmtId="192" fontId="18" fillId="0" borderId="23" xfId="0" applyNumberFormat="1" applyFont="1" applyBorder="1" applyAlignment="1">
      <alignment horizontal="right" vertical="top"/>
    </xf>
    <xf numFmtId="0" fontId="0" fillId="0" borderId="26" xfId="0" applyBorder="1" applyAlignment="1"/>
    <xf numFmtId="0" fontId="18" fillId="3" borderId="38" xfId="0" applyNumberFormat="1" applyFont="1" applyFill="1" applyBorder="1" applyAlignment="1">
      <alignment horizontal="left" vertical="top"/>
    </xf>
    <xf numFmtId="3" fontId="18" fillId="0" borderId="38" xfId="0" applyNumberFormat="1" applyFont="1" applyBorder="1" applyAlignment="1">
      <alignment horizontal="right" vertical="top"/>
    </xf>
    <xf numFmtId="192" fontId="18" fillId="0" borderId="37" xfId="0" applyNumberFormat="1" applyFont="1" applyBorder="1" applyAlignment="1">
      <alignment horizontal="right" vertical="top"/>
    </xf>
    <xf numFmtId="0" fontId="0" fillId="0" borderId="39" xfId="0" applyBorder="1" applyAlignment="1"/>
    <xf numFmtId="187" fontId="4" fillId="0" borderId="0" xfId="0" applyNumberFormat="1" applyFont="1"/>
    <xf numFmtId="187" fontId="4" fillId="0" borderId="3" xfId="0" applyNumberFormat="1" applyFont="1" applyBorder="1" applyAlignment="1">
      <alignment horizontal="right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top"/>
    </xf>
    <xf numFmtId="0" fontId="16" fillId="0" borderId="0" xfId="0" applyFont="1" applyFill="1"/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 indent="2"/>
    </xf>
    <xf numFmtId="194" fontId="16" fillId="0" borderId="4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 indent="4"/>
    </xf>
    <xf numFmtId="0" fontId="16" fillId="0" borderId="4" xfId="0" applyFont="1" applyFill="1" applyBorder="1" applyAlignment="1">
      <alignment horizontal="left" vertical="center" wrapText="1" indent="6"/>
    </xf>
    <xf numFmtId="189" fontId="11" fillId="0" borderId="4" xfId="21" applyNumberFormat="1" applyFont="1" applyBorder="1"/>
    <xf numFmtId="187" fontId="0" fillId="0" borderId="0" xfId="0" applyNumberFormat="1"/>
    <xf numFmtId="189" fontId="4" fillId="0" borderId="11" xfId="2" applyNumberFormat="1" applyFont="1" applyBorder="1" applyAlignment="1">
      <alignment horizontal="right" vertical="center"/>
    </xf>
    <xf numFmtId="0" fontId="8" fillId="0" borderId="3" xfId="0" applyFont="1" applyFill="1" applyBorder="1" applyAlignment="1">
      <alignment shrinkToFit="1"/>
    </xf>
    <xf numFmtId="0" fontId="8" fillId="0" borderId="3" xfId="0" applyFont="1" applyFill="1" applyBorder="1"/>
    <xf numFmtId="0" fontId="8" fillId="0" borderId="3" xfId="0" applyFont="1" applyBorder="1"/>
    <xf numFmtId="0" fontId="8" fillId="0" borderId="1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49" fontId="15" fillId="0" borderId="27" xfId="4" applyNumberFormat="1" applyFont="1" applyFill="1" applyBorder="1" applyAlignment="1">
      <alignment horizontal="center" vertical="top"/>
    </xf>
    <xf numFmtId="49" fontId="15" fillId="0" borderId="31" xfId="4" applyNumberFormat="1" applyFont="1" applyFill="1" applyBorder="1" applyAlignment="1">
      <alignment horizontal="center" vertical="top"/>
    </xf>
    <xf numFmtId="49" fontId="15" fillId="0" borderId="24" xfId="4" applyNumberFormat="1" applyFont="1" applyFill="1" applyBorder="1" applyAlignment="1">
      <alignment horizontal="center" vertical="top"/>
    </xf>
    <xf numFmtId="49" fontId="15" fillId="0" borderId="20" xfId="4" applyNumberFormat="1" applyFont="1" applyFill="1" applyBorder="1" applyAlignment="1">
      <alignment horizontal="center" vertical="top"/>
    </xf>
    <xf numFmtId="49" fontId="15" fillId="0" borderId="29" xfId="4" applyNumberFormat="1" applyFont="1" applyFill="1" applyBorder="1" applyAlignment="1">
      <alignment horizontal="left" vertical="top"/>
    </xf>
    <xf numFmtId="49" fontId="15" fillId="0" borderId="30" xfId="4" applyNumberFormat="1" applyFont="1" applyFill="1" applyBorder="1" applyAlignment="1">
      <alignment horizontal="left" vertical="top"/>
    </xf>
    <xf numFmtId="49" fontId="15" fillId="0" borderId="28" xfId="4" applyNumberFormat="1" applyFont="1" applyFill="1" applyBorder="1" applyAlignment="1">
      <alignment horizontal="left" vertical="top"/>
    </xf>
    <xf numFmtId="49" fontId="15" fillId="0" borderId="23" xfId="4" applyNumberFormat="1" applyFont="1" applyFill="1" applyBorder="1" applyAlignment="1">
      <alignment horizontal="left" vertical="top"/>
    </xf>
    <xf numFmtId="49" fontId="15" fillId="0" borderId="21" xfId="4" applyNumberFormat="1" applyFont="1" applyFill="1" applyBorder="1" applyAlignment="1">
      <alignment horizontal="left" vertical="top"/>
    </xf>
    <xf numFmtId="49" fontId="15" fillId="0" borderId="26" xfId="4" applyNumberFormat="1" applyFont="1" applyFill="1" applyBorder="1" applyAlignment="1">
      <alignment horizontal="left" vertical="top"/>
    </xf>
    <xf numFmtId="0" fontId="19" fillId="0" borderId="2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top"/>
    </xf>
    <xf numFmtId="0" fontId="19" fillId="0" borderId="35" xfId="0" applyFont="1" applyFill="1" applyBorder="1" applyAlignment="1">
      <alignment horizontal="center" vertical="top"/>
    </xf>
    <xf numFmtId="0" fontId="4" fillId="0" borderId="40" xfId="0" applyFont="1" applyFill="1" applyBorder="1"/>
    <xf numFmtId="187" fontId="4" fillId="0" borderId="40" xfId="1" applyNumberFormat="1" applyFont="1" applyBorder="1" applyAlignment="1"/>
    <xf numFmtId="187" fontId="4" fillId="0" borderId="41" xfId="1" applyNumberFormat="1" applyFont="1" applyBorder="1" applyAlignment="1"/>
    <xf numFmtId="0" fontId="4" fillId="0" borderId="40" xfId="1" applyFont="1" applyBorder="1" applyAlignment="1"/>
    <xf numFmtId="0" fontId="4" fillId="0" borderId="40" xfId="0" applyFont="1" applyBorder="1"/>
    <xf numFmtId="187" fontId="4" fillId="0" borderId="3" xfId="1" applyNumberFormat="1" applyFont="1" applyBorder="1" applyAlignment="1"/>
    <xf numFmtId="187" fontId="4" fillId="0" borderId="11" xfId="1" applyNumberFormat="1" applyFont="1" applyBorder="1" applyAlignment="1"/>
    <xf numFmtId="187" fontId="4" fillId="0" borderId="11" xfId="1" applyNumberFormat="1" applyFont="1" applyBorder="1" applyAlignment="1">
      <alignment horizontal="right"/>
    </xf>
    <xf numFmtId="187" fontId="8" fillId="0" borderId="3" xfId="1" applyNumberFormat="1" applyFont="1" applyBorder="1" applyAlignment="1"/>
    <xf numFmtId="187" fontId="8" fillId="0" borderId="3" xfId="1" applyNumberFormat="1" applyFont="1" applyBorder="1" applyAlignment="1">
      <alignment horizontal="right"/>
    </xf>
    <xf numFmtId="187" fontId="8" fillId="0" borderId="11" xfId="1" applyNumberFormat="1" applyFont="1" applyBorder="1" applyAlignment="1"/>
    <xf numFmtId="0" fontId="4" fillId="0" borderId="0" xfId="0" applyFont="1" applyFill="1" applyBorder="1"/>
    <xf numFmtId="187" fontId="8" fillId="0" borderId="0" xfId="1" applyNumberFormat="1" applyFont="1" applyBorder="1" applyAlignment="1"/>
    <xf numFmtId="187" fontId="8" fillId="0" borderId="0" xfId="1" applyNumberFormat="1" applyFont="1" applyBorder="1" applyAlignment="1">
      <alignment horizontal="right"/>
    </xf>
    <xf numFmtId="187" fontId="4" fillId="0" borderId="0" xfId="0" applyNumberFormat="1" applyFont="1" applyBorder="1"/>
    <xf numFmtId="189" fontId="4" fillId="0" borderId="3" xfId="2" applyNumberFormat="1" applyFont="1" applyBorder="1" applyAlignment="1">
      <alignment horizontal="right"/>
    </xf>
    <xf numFmtId="189" fontId="4" fillId="0" borderId="3" xfId="2" applyNumberFormat="1" applyFont="1" applyBorder="1" applyAlignment="1"/>
    <xf numFmtId="0" fontId="4" fillId="0" borderId="15" xfId="0" applyFont="1" applyBorder="1"/>
    <xf numFmtId="189" fontId="4" fillId="0" borderId="15" xfId="2" applyNumberFormat="1" applyFont="1" applyBorder="1" applyAlignment="1">
      <alignment horizontal="right"/>
    </xf>
    <xf numFmtId="189" fontId="4" fillId="0" borderId="15" xfId="2" applyNumberFormat="1" applyFont="1" applyBorder="1" applyAlignment="1"/>
    <xf numFmtId="189" fontId="4" fillId="0" borderId="12" xfId="2" applyNumberFormat="1" applyFont="1" applyBorder="1" applyAlignment="1"/>
    <xf numFmtId="189" fontId="4" fillId="0" borderId="15" xfId="22" applyNumberFormat="1" applyFont="1" applyBorder="1"/>
    <xf numFmtId="0" fontId="31" fillId="0" borderId="0" xfId="41" applyFont="1"/>
    <xf numFmtId="0" fontId="7" fillId="0" borderId="0" xfId="42" applyFont="1" applyBorder="1"/>
    <xf numFmtId="196" fontId="10" fillId="0" borderId="0" xfId="43" applyNumberFormat="1" applyFont="1" applyBorder="1"/>
    <xf numFmtId="43" fontId="31" fillId="0" borderId="0" xfId="41" applyNumberFormat="1" applyFont="1"/>
    <xf numFmtId="196" fontId="7" fillId="0" borderId="0" xfId="44" applyNumberFormat="1" applyFont="1" applyBorder="1"/>
    <xf numFmtId="3" fontId="31" fillId="0" borderId="0" xfId="41" applyNumberFormat="1" applyFont="1"/>
    <xf numFmtId="0" fontId="7" fillId="0" borderId="0" xfId="31" applyFont="1"/>
    <xf numFmtId="3" fontId="7" fillId="0" borderId="4" xfId="7" applyNumberFormat="1" applyFont="1" applyBorder="1"/>
    <xf numFmtId="3" fontId="31" fillId="0" borderId="4" xfId="31" applyNumberFormat="1" applyFont="1" applyBorder="1"/>
    <xf numFmtId="0" fontId="7" fillId="0" borderId="4" xfId="9" applyFont="1" applyBorder="1" applyAlignment="1">
      <alignment horizontal="center"/>
    </xf>
    <xf numFmtId="196" fontId="7" fillId="0" borderId="4" xfId="7" applyNumberFormat="1" applyFont="1" applyBorder="1"/>
    <xf numFmtId="196" fontId="7" fillId="0" borderId="4" xfId="22" applyNumberFormat="1" applyFont="1" applyBorder="1"/>
    <xf numFmtId="196" fontId="7" fillId="0" borderId="4" xfId="31" applyNumberFormat="1" applyFont="1" applyBorder="1" applyAlignment="1">
      <alignment horizontal="center"/>
    </xf>
    <xf numFmtId="0" fontId="7" fillId="0" borderId="4" xfId="9" quotePrefix="1" applyFont="1" applyBorder="1" applyAlignment="1">
      <alignment horizontal="center"/>
    </xf>
    <xf numFmtId="196" fontId="7" fillId="0" borderId="4" xfId="31" quotePrefix="1" applyNumberFormat="1" applyFont="1" applyBorder="1" applyAlignment="1">
      <alignment horizontal="center"/>
    </xf>
    <xf numFmtId="2" fontId="7" fillId="0" borderId="4" xfId="9" quotePrefix="1" applyNumberFormat="1" applyFont="1" applyBorder="1" applyAlignment="1">
      <alignment horizontal="center"/>
    </xf>
    <xf numFmtId="196" fontId="7" fillId="0" borderId="4" xfId="7" applyNumberFormat="1" applyFont="1" applyBorder="1" applyAlignment="1">
      <alignment horizontal="center"/>
    </xf>
    <xf numFmtId="196" fontId="7" fillId="0" borderId="4" xfId="22" applyNumberFormat="1" applyFont="1" applyBorder="1" applyAlignment="1">
      <alignment horizontal="center"/>
    </xf>
    <xf numFmtId="196" fontId="7" fillId="0" borderId="42" xfId="7" applyNumberFormat="1" applyFont="1" applyBorder="1"/>
    <xf numFmtId="196" fontId="7" fillId="0" borderId="43" xfId="45" applyNumberFormat="1" applyFont="1" applyBorder="1" applyAlignment="1">
      <alignment horizontal="center"/>
    </xf>
    <xf numFmtId="196" fontId="7" fillId="0" borderId="44" xfId="7" applyNumberFormat="1" applyFont="1" applyBorder="1"/>
    <xf numFmtId="0" fontId="31" fillId="0" borderId="4" xfId="31" applyFont="1" applyBorder="1"/>
    <xf numFmtId="196" fontId="7" fillId="0" borderId="42" xfId="22" applyNumberFormat="1" applyFont="1" applyBorder="1"/>
    <xf numFmtId="196" fontId="7" fillId="0" borderId="43" xfId="22" applyNumberFormat="1" applyFont="1" applyBorder="1" applyAlignment="1">
      <alignment horizontal="center"/>
    </xf>
    <xf numFmtId="196" fontId="7" fillId="0" borderId="44" xfId="22" applyNumberFormat="1" applyFont="1" applyBorder="1"/>
    <xf numFmtId="196" fontId="7" fillId="0" borderId="4" xfId="31" applyNumberFormat="1" applyFont="1" applyBorder="1"/>
    <xf numFmtId="0" fontId="33" fillId="0" borderId="0" xfId="31" applyFont="1"/>
    <xf numFmtId="196" fontId="7" fillId="0" borderId="0" xfId="22" applyNumberFormat="1" applyFont="1"/>
    <xf numFmtId="196" fontId="34" fillId="0" borderId="0" xfId="31" applyNumberFormat="1" applyFont="1"/>
    <xf numFmtId="196" fontId="34" fillId="0" borderId="0" xfId="22" applyNumberFormat="1" applyFont="1"/>
    <xf numFmtId="0" fontId="1" fillId="0" borderId="0" xfId="41"/>
    <xf numFmtId="3" fontId="7" fillId="0" borderId="4" xfId="7" applyNumberFormat="1" applyFont="1" applyFill="1" applyBorder="1"/>
    <xf numFmtId="3" fontId="31" fillId="0" borderId="4" xfId="31" applyNumberFormat="1" applyFont="1" applyFill="1" applyBorder="1"/>
    <xf numFmtId="2" fontId="31" fillId="0" borderId="0" xfId="41" applyNumberFormat="1" applyFont="1"/>
    <xf numFmtId="3" fontId="31" fillId="0" borderId="4" xfId="41" applyNumberFormat="1" applyFont="1" applyBorder="1"/>
    <xf numFmtId="0" fontId="31" fillId="0" borderId="4" xfId="41" applyFont="1" applyBorder="1"/>
    <xf numFmtId="0" fontId="33" fillId="0" borderId="0" xfId="41" applyFont="1"/>
    <xf numFmtId="0" fontId="16" fillId="0" borderId="0" xfId="46" applyFont="1" applyFill="1"/>
    <xf numFmtId="0" fontId="16" fillId="0" borderId="0" xfId="31" applyFont="1" applyFill="1"/>
    <xf numFmtId="4" fontId="16" fillId="0" borderId="4" xfId="31" applyNumberFormat="1" applyFont="1" applyFill="1" applyBorder="1" applyAlignment="1">
      <alignment horizontal="right" vertical="center" wrapText="1"/>
    </xf>
    <xf numFmtId="0" fontId="16" fillId="0" borderId="4" xfId="31" applyFont="1" applyFill="1" applyBorder="1" applyAlignment="1">
      <alignment horizontal="left" vertical="center" wrapText="1"/>
    </xf>
    <xf numFmtId="0" fontId="20" fillId="0" borderId="4" xfId="31" applyNumberFormat="1" applyFont="1" applyFill="1" applyBorder="1" applyAlignment="1">
      <alignment horizontal="center" vertical="center" wrapText="1"/>
    </xf>
    <xf numFmtId="0" fontId="20" fillId="0" borderId="4" xfId="31" applyFont="1" applyFill="1" applyBorder="1" applyAlignment="1">
      <alignment horizontal="center" vertical="center" wrapText="1"/>
    </xf>
    <xf numFmtId="0" fontId="20" fillId="0" borderId="0" xfId="31" applyFont="1" applyFill="1" applyAlignment="1">
      <alignment vertical="center"/>
    </xf>
    <xf numFmtId="4" fontId="16" fillId="0" borderId="4" xfId="46" applyNumberFormat="1" applyFont="1" applyFill="1" applyBorder="1" applyAlignment="1">
      <alignment horizontal="right" vertical="center" wrapText="1"/>
    </xf>
    <xf numFmtId="0" fontId="16" fillId="0" borderId="4" xfId="46" applyFont="1" applyFill="1" applyBorder="1" applyAlignment="1">
      <alignment horizontal="left" vertical="center" wrapText="1"/>
    </xf>
    <xf numFmtId="0" fontId="20" fillId="0" borderId="4" xfId="46" applyNumberFormat="1" applyFont="1" applyFill="1" applyBorder="1" applyAlignment="1">
      <alignment horizontal="center" vertical="center" wrapText="1"/>
    </xf>
    <xf numFmtId="0" fontId="20" fillId="0" borderId="4" xfId="46" applyFont="1" applyFill="1" applyBorder="1" applyAlignment="1">
      <alignment horizontal="center" vertical="center" wrapText="1"/>
    </xf>
    <xf numFmtId="0" fontId="20" fillId="0" borderId="0" xfId="46" applyFont="1" applyFill="1" applyAlignment="1">
      <alignment vertical="top"/>
    </xf>
    <xf numFmtId="0" fontId="7" fillId="0" borderId="0" xfId="31"/>
    <xf numFmtId="0" fontId="18" fillId="0" borderId="0" xfId="31" applyFont="1" applyAlignment="1"/>
    <xf numFmtId="3" fontId="18" fillId="0" borderId="0" xfId="31" applyNumberFormat="1" applyFont="1" applyBorder="1" applyAlignment="1">
      <alignment horizontal="right" vertical="top"/>
    </xf>
    <xf numFmtId="0" fontId="18" fillId="3" borderId="0" xfId="31" applyFont="1" applyFill="1" applyBorder="1" applyAlignment="1">
      <alignment horizontal="center" vertical="top"/>
    </xf>
    <xf numFmtId="0" fontId="18" fillId="3" borderId="0" xfId="31" applyFont="1" applyFill="1" applyBorder="1" applyAlignment="1">
      <alignment horizontal="left" vertical="top"/>
    </xf>
    <xf numFmtId="0" fontId="36" fillId="0" borderId="0" xfId="31" applyFont="1"/>
    <xf numFmtId="4" fontId="36" fillId="0" borderId="32" xfId="31" applyNumberFormat="1" applyFont="1" applyBorder="1" applyAlignment="1">
      <alignment horizontal="right" vertical="top" wrapText="1"/>
    </xf>
    <xf numFmtId="3" fontId="36" fillId="0" borderId="32" xfId="31" applyNumberFormat="1" applyFont="1" applyBorder="1" applyAlignment="1">
      <alignment horizontal="right" vertical="top" wrapText="1"/>
    </xf>
    <xf numFmtId="3" fontId="36" fillId="0" borderId="36" xfId="31" applyNumberFormat="1" applyFont="1" applyBorder="1" applyAlignment="1">
      <alignment horizontal="right" vertical="top"/>
    </xf>
    <xf numFmtId="0" fontId="37" fillId="3" borderId="36" xfId="31" applyFont="1" applyFill="1" applyBorder="1" applyAlignment="1">
      <alignment vertical="top"/>
    </xf>
    <xf numFmtId="0" fontId="37" fillId="3" borderId="45" xfId="31" applyFont="1" applyFill="1" applyBorder="1" applyAlignment="1">
      <alignment horizontal="center" vertical="top" wrapText="1"/>
    </xf>
    <xf numFmtId="0" fontId="37" fillId="3" borderId="45" xfId="31" applyFont="1" applyFill="1" applyBorder="1" applyAlignment="1">
      <alignment horizontal="left" vertical="top" wrapText="1"/>
    </xf>
    <xf numFmtId="0" fontId="37" fillId="3" borderId="36" xfId="31" applyFont="1" applyFill="1" applyBorder="1" applyAlignment="1">
      <alignment horizontal="center" vertical="top" wrapText="1"/>
    </xf>
    <xf numFmtId="0" fontId="37" fillId="3" borderId="36" xfId="31" applyFont="1" applyFill="1" applyBorder="1" applyAlignment="1">
      <alignment horizontal="left" vertical="top" wrapText="1"/>
    </xf>
    <xf numFmtId="4" fontId="36" fillId="0" borderId="0" xfId="31" applyNumberFormat="1" applyFont="1"/>
    <xf numFmtId="0" fontId="36" fillId="0" borderId="0" xfId="31" applyFont="1" applyFill="1"/>
    <xf numFmtId="0" fontId="37" fillId="0" borderId="32" xfId="31" applyFont="1" applyFill="1" applyBorder="1" applyAlignment="1">
      <alignment horizontal="center" vertical="center" wrapText="1"/>
    </xf>
    <xf numFmtId="0" fontId="37" fillId="0" borderId="21" xfId="31" applyFont="1" applyFill="1" applyBorder="1" applyAlignment="1">
      <alignment horizontal="center" vertical="center"/>
    </xf>
    <xf numFmtId="0" fontId="37" fillId="0" borderId="21" xfId="31" applyFont="1" applyFill="1" applyBorder="1" applyAlignment="1">
      <alignment horizontal="center" vertical="center" wrapText="1"/>
    </xf>
    <xf numFmtId="0" fontId="37" fillId="0" borderId="32" xfId="31" applyFont="1" applyFill="1" applyBorder="1" applyAlignment="1">
      <alignment horizontal="center" vertical="center" wrapText="1"/>
    </xf>
    <xf numFmtId="0" fontId="37" fillId="0" borderId="32" xfId="31" applyNumberFormat="1" applyFont="1" applyFill="1" applyBorder="1" applyAlignment="1">
      <alignment horizontal="center" vertical="center" wrapText="1"/>
    </xf>
    <xf numFmtId="0" fontId="37" fillId="0" borderId="23" xfId="31" applyFont="1" applyFill="1" applyBorder="1" applyAlignment="1">
      <alignment horizontal="center" vertical="center"/>
    </xf>
    <xf numFmtId="0" fontId="37" fillId="0" borderId="23" xfId="31" applyFont="1" applyFill="1" applyBorder="1" applyAlignment="1">
      <alignment horizontal="center" vertical="center" wrapText="1"/>
    </xf>
    <xf numFmtId="0" fontId="37" fillId="0" borderId="0" xfId="31" applyFont="1" applyAlignment="1">
      <alignment horizontal="left" vertical="top" wrapText="1"/>
    </xf>
    <xf numFmtId="0" fontId="19" fillId="0" borderId="0" xfId="31" applyFont="1" applyAlignment="1">
      <alignment vertical="top" wrapText="1"/>
    </xf>
    <xf numFmtId="0" fontId="19" fillId="0" borderId="0" xfId="31" applyFont="1" applyAlignment="1">
      <alignment vertical="top"/>
    </xf>
    <xf numFmtId="192" fontId="18" fillId="0" borderId="46" xfId="31" applyNumberFormat="1" applyFont="1" applyBorder="1"/>
    <xf numFmtId="0" fontId="18" fillId="0" borderId="46" xfId="31" applyFont="1" applyBorder="1"/>
    <xf numFmtId="3" fontId="18" fillId="0" borderId="46" xfId="31" applyNumberFormat="1" applyFont="1" applyBorder="1"/>
    <xf numFmtId="0" fontId="18" fillId="0" borderId="46" xfId="31" applyFont="1" applyBorder="1" applyAlignment="1">
      <alignment horizontal="left" vertical="top" wrapText="1"/>
    </xf>
    <xf numFmtId="2" fontId="18" fillId="0" borderId="46" xfId="31" applyNumberFormat="1" applyFont="1" applyBorder="1"/>
    <xf numFmtId="0" fontId="7" fillId="0" borderId="0" xfId="31" applyFill="1"/>
    <xf numFmtId="0" fontId="19" fillId="0" borderId="46" xfId="31" applyFont="1" applyFill="1" applyBorder="1" applyAlignment="1">
      <alignment horizontal="center" wrapText="1"/>
    </xf>
    <xf numFmtId="0" fontId="19" fillId="0" borderId="46" xfId="31" applyFont="1" applyFill="1" applyBorder="1" applyAlignment="1">
      <alignment wrapText="1"/>
    </xf>
    <xf numFmtId="0" fontId="19" fillId="0" borderId="46" xfId="31" applyFont="1" applyFill="1" applyBorder="1" applyAlignment="1">
      <alignment horizontal="left" vertical="top" wrapText="1"/>
    </xf>
    <xf numFmtId="0" fontId="18" fillId="0" borderId="0" xfId="31" applyFont="1" applyAlignment="1">
      <alignment vertical="top"/>
    </xf>
    <xf numFmtId="4" fontId="18" fillId="0" borderId="0" xfId="31" applyNumberFormat="1" applyFont="1" applyAlignment="1">
      <alignment vertical="top"/>
    </xf>
    <xf numFmtId="4" fontId="18" fillId="0" borderId="4" xfId="31" applyNumberFormat="1" applyFont="1" applyBorder="1" applyAlignment="1">
      <alignment vertical="top"/>
    </xf>
    <xf numFmtId="3" fontId="38" fillId="4" borderId="4" xfId="31" applyNumberFormat="1" applyFont="1" applyFill="1" applyBorder="1" applyAlignment="1">
      <alignment horizontal="right" vertical="top" wrapText="1"/>
    </xf>
    <xf numFmtId="0" fontId="18" fillId="0" borderId="4" xfId="31" applyFont="1" applyBorder="1" applyAlignment="1">
      <alignment vertical="top"/>
    </xf>
    <xf numFmtId="0" fontId="19" fillId="0" borderId="4" xfId="31" applyFont="1" applyBorder="1" applyAlignment="1">
      <alignment vertical="top"/>
    </xf>
    <xf numFmtId="0" fontId="19" fillId="0" borderId="0" xfId="31" applyFont="1" applyFill="1" applyAlignment="1">
      <alignment vertical="top"/>
    </xf>
    <xf numFmtId="0" fontId="19" fillId="0" borderId="4" xfId="31" applyFont="1" applyFill="1" applyBorder="1" applyAlignment="1">
      <alignment horizontal="center" vertical="top" wrapText="1"/>
    </xf>
    <xf numFmtId="0" fontId="19" fillId="0" borderId="2" xfId="31" applyFont="1" applyFill="1" applyBorder="1" applyAlignment="1">
      <alignment horizontal="center" vertical="top"/>
    </xf>
    <xf numFmtId="0" fontId="19" fillId="0" borderId="4" xfId="31" applyFont="1" applyFill="1" applyBorder="1" applyAlignment="1">
      <alignment horizontal="center" vertical="top" wrapText="1"/>
    </xf>
    <xf numFmtId="0" fontId="19" fillId="0" borderId="1" xfId="31" applyFont="1" applyFill="1" applyBorder="1" applyAlignment="1">
      <alignment horizontal="center" vertical="top"/>
    </xf>
    <xf numFmtId="0" fontId="18" fillId="0" borderId="0" xfId="31" applyFont="1" applyAlignment="1">
      <alignment horizontal="center" vertical="top"/>
    </xf>
    <xf numFmtId="0" fontId="18" fillId="0" borderId="0" xfId="31" applyFont="1" applyAlignment="1">
      <alignment horizontal="center" vertical="top" wrapText="1"/>
    </xf>
    <xf numFmtId="0" fontId="18" fillId="0" borderId="0" xfId="31" applyFont="1" applyAlignment="1">
      <alignment horizontal="left" vertical="top"/>
    </xf>
    <xf numFmtId="0" fontId="19" fillId="0" borderId="0" xfId="31" applyFont="1" applyAlignment="1">
      <alignment horizontal="center" vertical="top" wrapText="1"/>
    </xf>
    <xf numFmtId="0" fontId="19" fillId="0" borderId="0" xfId="31" applyFont="1" applyAlignment="1">
      <alignment horizontal="left" vertical="top"/>
    </xf>
  </cellXfs>
  <cellStyles count="47">
    <cellStyle name="Comma 104" xfId="45"/>
    <cellStyle name="Comma 149" xfId="43"/>
    <cellStyle name="Comma 2" xfId="5"/>
    <cellStyle name="Comma 3" xfId="6"/>
    <cellStyle name="Comma 4" xfId="7"/>
    <cellStyle name="Comma 4 2" xfId="20"/>
    <cellStyle name="Comma 5" xfId="8"/>
    <cellStyle name="Comma 6" xfId="44"/>
    <cellStyle name="Normal 149" xfId="42"/>
    <cellStyle name="Normal 2" xfId="9"/>
    <cellStyle name="Normal 2 2" xfId="15"/>
    <cellStyle name="Normal 3" xfId="10"/>
    <cellStyle name="Normal 4" xfId="11"/>
    <cellStyle name="Normal 5" xfId="12"/>
    <cellStyle name="Normal_Sheet3" xfId="13"/>
    <cellStyle name="เครื่องหมายจุลภาค [0] 2" xfId="29"/>
    <cellStyle name="เครื่องหมายจุลภาค 2" xfId="16"/>
    <cellStyle name="เครื่องหมายจุลภาค 2 2" xfId="22"/>
    <cellStyle name="เครื่องหมายจุลภาค 2 2 2" xfId="21"/>
    <cellStyle name="เครื่องหมายจุลภาค 2 3" xfId="30"/>
    <cellStyle name="เครื่องหมายจุลภาค 3" xfId="24"/>
    <cellStyle name="เครื่องหมายจุลภาค 4" xfId="25"/>
    <cellStyle name="เครื่องหมายจุลภาค 5" xfId="23"/>
    <cellStyle name="เครื่องหมายจุลภาค 6" xfId="28"/>
    <cellStyle name="เครื่องหมายจุลภาค 7" xfId="2"/>
    <cellStyle name="ปกติ" xfId="0" builtinId="0"/>
    <cellStyle name="ปกติ 17 2" xfId="31"/>
    <cellStyle name="ปกติ 2" xfId="4"/>
    <cellStyle name="ปกติ 2 2" xfId="3"/>
    <cellStyle name="ปกติ 2 3" xfId="17"/>
    <cellStyle name="ปกติ 2 3 2" xfId="33"/>
    <cellStyle name="ปกติ 2 4" xfId="34"/>
    <cellStyle name="ปกติ 2 5" xfId="32"/>
    <cellStyle name="ปกติ 2 6" xfId="41"/>
    <cellStyle name="ปกติ 22" xfId="35"/>
    <cellStyle name="ปกติ 3" xfId="18"/>
    <cellStyle name="ปกติ 3 2" xfId="37"/>
    <cellStyle name="ปกติ 3 2 2" xfId="19"/>
    <cellStyle name="ปกติ 3 3" xfId="36"/>
    <cellStyle name="ปกติ 4" xfId="14"/>
    <cellStyle name="ปกติ 4 2" xfId="38"/>
    <cellStyle name="ปกติ 4 3" xfId="26"/>
    <cellStyle name="ปกติ 5" xfId="39"/>
    <cellStyle name="ปกติ 6" xfId="40"/>
    <cellStyle name="ปกติ 7" xfId="1"/>
    <cellStyle name="ปกติ 8" xfId="27"/>
    <cellStyle name="ปกติ 9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51</xdr:row>
      <xdr:rowOff>76200</xdr:rowOff>
    </xdr:from>
    <xdr:to>
      <xdr:col>13</xdr:col>
      <xdr:colOff>455984</xdr:colOff>
      <xdr:row>53</xdr:row>
      <xdr:rowOff>57136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xmlns="" id="{5B914638-E581-4F40-BE3F-F5B77BB51312}"/>
            </a:ext>
          </a:extLst>
        </xdr:cNvPr>
        <xdr:cNvGrpSpPr/>
      </xdr:nvGrpSpPr>
      <xdr:grpSpPr>
        <a:xfrm>
          <a:off x="15868650" y="13839825"/>
          <a:ext cx="398834" cy="533386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:a16="http://schemas.microsoft.com/office/drawing/2014/main" xmlns="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xmlns="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workbookViewId="0">
      <selection activeCell="C8" sqref="C8"/>
    </sheetView>
  </sheetViews>
  <sheetFormatPr defaultRowHeight="21.75"/>
  <cols>
    <col min="1" max="1" width="49.5703125" style="1" customWidth="1"/>
    <col min="2" max="2" width="9.28515625" style="1" customWidth="1"/>
    <col min="3" max="6" width="9.140625" style="1"/>
    <col min="7" max="7" width="9.28515625" style="1" customWidth="1"/>
    <col min="8" max="11" width="9" style="1" customWidth="1"/>
    <col min="12" max="12" width="46.7109375" style="1" customWidth="1"/>
    <col min="13" max="13" width="49.7109375" style="1" customWidth="1"/>
    <col min="14" max="14" width="8" style="1" customWidth="1"/>
    <col min="15" max="16384" width="9.140625" style="1"/>
  </cols>
  <sheetData>
    <row r="1" spans="1:13" ht="24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24" customHeight="1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4.5" customHeight="1"/>
    <row r="4" spans="1:13" ht="21" customHeight="1">
      <c r="A4" s="111" t="s">
        <v>1</v>
      </c>
      <c r="B4" s="18">
        <v>2555</v>
      </c>
      <c r="C4" s="18">
        <v>2556</v>
      </c>
      <c r="D4" s="45">
        <v>2557</v>
      </c>
      <c r="E4" s="18">
        <v>2558</v>
      </c>
      <c r="F4" s="18">
        <v>2559</v>
      </c>
      <c r="G4" s="18">
        <v>2560</v>
      </c>
      <c r="H4" s="2">
        <v>2561</v>
      </c>
      <c r="I4" s="2">
        <v>2562</v>
      </c>
      <c r="J4" s="2">
        <v>2563</v>
      </c>
      <c r="K4" s="2">
        <v>2564</v>
      </c>
      <c r="L4" s="111" t="s">
        <v>23</v>
      </c>
    </row>
    <row r="5" spans="1:13" ht="21" customHeight="1">
      <c r="A5" s="111"/>
      <c r="B5" s="19" t="s">
        <v>50</v>
      </c>
      <c r="C5" s="19" t="s">
        <v>51</v>
      </c>
      <c r="D5" s="20" t="s">
        <v>52</v>
      </c>
      <c r="E5" s="19" t="s">
        <v>53</v>
      </c>
      <c r="F5" s="19" t="s">
        <v>54</v>
      </c>
      <c r="G5" s="19" t="s">
        <v>32</v>
      </c>
      <c r="H5" s="3" t="s">
        <v>33</v>
      </c>
      <c r="I5" s="3" t="s">
        <v>42</v>
      </c>
      <c r="J5" s="3" t="s">
        <v>45</v>
      </c>
      <c r="K5" s="3" t="s">
        <v>49</v>
      </c>
      <c r="L5" s="111"/>
    </row>
    <row r="6" spans="1:13" ht="21" customHeight="1">
      <c r="A6" s="129" t="s">
        <v>144</v>
      </c>
      <c r="B6" s="130">
        <v>0.61</v>
      </c>
      <c r="C6" s="130">
        <v>0.35</v>
      </c>
      <c r="D6" s="131">
        <v>0.4</v>
      </c>
      <c r="E6" s="132">
        <v>0.32</v>
      </c>
      <c r="F6" s="132">
        <v>0.1</v>
      </c>
      <c r="G6" s="130">
        <v>0.3</v>
      </c>
      <c r="H6" s="133">
        <v>0.27</v>
      </c>
      <c r="I6" s="133">
        <v>0.1</v>
      </c>
      <c r="J6" s="133">
        <v>-0.6</v>
      </c>
      <c r="K6" s="133">
        <v>0.04</v>
      </c>
      <c r="L6" s="129" t="s">
        <v>145</v>
      </c>
    </row>
    <row r="7" spans="1:13" ht="21" customHeight="1">
      <c r="A7" s="4" t="s">
        <v>146</v>
      </c>
      <c r="B7" s="134">
        <v>126.923566373006</v>
      </c>
      <c r="C7" s="134">
        <v>127.362573682671</v>
      </c>
      <c r="D7" s="135">
        <v>127.86774681559901</v>
      </c>
      <c r="E7" s="134">
        <v>128.27279290624301</v>
      </c>
      <c r="F7" s="134">
        <v>128.40048904155401</v>
      </c>
      <c r="G7" s="134">
        <v>128.78064975619199</v>
      </c>
      <c r="H7" s="17">
        <v>129.13075284020201</v>
      </c>
      <c r="I7" s="17">
        <v>129.25400864371579</v>
      </c>
      <c r="J7" s="17">
        <v>128.48695352446217</v>
      </c>
      <c r="K7" s="17">
        <v>128.53316225206603</v>
      </c>
      <c r="L7" s="4" t="s">
        <v>147</v>
      </c>
    </row>
    <row r="8" spans="1:13" ht="21" customHeight="1">
      <c r="A8" s="4" t="s">
        <v>148</v>
      </c>
      <c r="B8" s="134">
        <v>97.80692515530383</v>
      </c>
      <c r="C8" s="134">
        <v>97.694317137808497</v>
      </c>
      <c r="D8" s="136">
        <v>97.695789608684834</v>
      </c>
      <c r="E8" s="136">
        <v>97.55878889355661</v>
      </c>
      <c r="F8" s="136">
        <v>97.330590709072851</v>
      </c>
      <c r="G8" s="136">
        <v>97.254960287060243</v>
      </c>
      <c r="H8" s="17">
        <v>97.132183693992332</v>
      </c>
      <c r="I8" s="17">
        <v>96.948734668021828</v>
      </c>
      <c r="J8" s="17">
        <v>96.715710993325047</v>
      </c>
      <c r="K8" s="17">
        <v>96.524245899083169</v>
      </c>
      <c r="L8" s="4" t="s">
        <v>149</v>
      </c>
    </row>
    <row r="9" spans="1:13" ht="21" customHeight="1">
      <c r="A9" s="4" t="s">
        <v>150</v>
      </c>
      <c r="B9" s="134">
        <v>31.42566394237663</v>
      </c>
      <c r="C9" s="134">
        <v>32.012662805862007</v>
      </c>
      <c r="D9" s="136">
        <v>32.282484715802262</v>
      </c>
      <c r="E9" s="136">
        <v>32.381929825495718</v>
      </c>
      <c r="F9" s="136">
        <v>32.540001938106016</v>
      </c>
      <c r="G9" s="136">
        <v>32.81776551155528</v>
      </c>
      <c r="H9" s="17">
        <v>33.117392262170398</v>
      </c>
      <c r="I9" s="17">
        <v>33.386688270382692</v>
      </c>
      <c r="J9" s="17">
        <v>33.96508516041466</v>
      </c>
      <c r="K9" s="17">
        <v>34.278254042853987</v>
      </c>
      <c r="L9" s="4" t="s">
        <v>151</v>
      </c>
    </row>
    <row r="10" spans="1:13" ht="21" customHeight="1">
      <c r="A10" s="4" t="s">
        <v>152</v>
      </c>
      <c r="B10" s="137">
        <v>41.928594233373332</v>
      </c>
      <c r="C10" s="137">
        <v>40.015879097547177</v>
      </c>
      <c r="D10" s="138" t="s">
        <v>55</v>
      </c>
      <c r="E10" s="139">
        <v>38.343341075171359</v>
      </c>
      <c r="F10" s="138">
        <v>37.052444939197493</v>
      </c>
      <c r="G10" s="138">
        <v>36.310998548835805</v>
      </c>
      <c r="H10" s="17">
        <v>35.453851216362594</v>
      </c>
      <c r="I10" s="17">
        <v>33.837515925454063</v>
      </c>
      <c r="J10" s="17">
        <v>32.455626136614079</v>
      </c>
      <c r="K10" s="17">
        <v>31.239840671343629</v>
      </c>
      <c r="L10" s="4" t="s">
        <v>153</v>
      </c>
    </row>
    <row r="11" spans="1:13" ht="21" customHeight="1">
      <c r="A11" s="5" t="s">
        <v>154</v>
      </c>
      <c r="B11" s="144" t="s">
        <v>55</v>
      </c>
      <c r="C11" s="145">
        <v>22479</v>
      </c>
      <c r="D11" s="136" t="s">
        <v>55</v>
      </c>
      <c r="E11" s="145">
        <v>26376.3</v>
      </c>
      <c r="F11" s="136" t="s">
        <v>55</v>
      </c>
      <c r="G11" s="145">
        <v>24429</v>
      </c>
      <c r="H11" s="5"/>
      <c r="I11" s="145">
        <v>25735.93</v>
      </c>
      <c r="J11" s="145"/>
      <c r="K11" s="145">
        <v>24779.439999999999</v>
      </c>
      <c r="L11" s="5" t="s">
        <v>155</v>
      </c>
    </row>
    <row r="12" spans="1:13" ht="21" customHeight="1">
      <c r="A12" s="146" t="s">
        <v>156</v>
      </c>
      <c r="B12" s="147">
        <v>15397</v>
      </c>
      <c r="C12" s="148">
        <v>15618.2</v>
      </c>
      <c r="D12" s="149">
        <v>17771.259999999998</v>
      </c>
      <c r="E12" s="148">
        <v>18645.400000000001</v>
      </c>
      <c r="F12" s="148">
        <v>18489</v>
      </c>
      <c r="G12" s="148">
        <v>17841</v>
      </c>
      <c r="H12" s="150">
        <v>18195.669999999998</v>
      </c>
      <c r="I12" s="150">
        <v>16888.61</v>
      </c>
      <c r="J12" s="150">
        <v>17939.45</v>
      </c>
      <c r="K12" s="150">
        <v>16289.06</v>
      </c>
      <c r="L12" s="146" t="s">
        <v>157</v>
      </c>
    </row>
    <row r="13" spans="1:13" ht="21" customHeight="1">
      <c r="A13" s="140"/>
      <c r="B13" s="141"/>
      <c r="C13" s="141"/>
      <c r="D13" s="142"/>
      <c r="E13" s="141"/>
      <c r="F13" s="142"/>
      <c r="G13" s="142"/>
      <c r="H13" s="143"/>
      <c r="I13" s="143"/>
      <c r="J13" s="143"/>
      <c r="K13" s="143"/>
      <c r="L13" s="140"/>
    </row>
    <row r="14" spans="1:13" ht="21" customHeight="1">
      <c r="A14" s="140"/>
      <c r="B14" s="141"/>
      <c r="C14" s="141"/>
      <c r="D14" s="142"/>
      <c r="E14" s="141"/>
      <c r="F14" s="142"/>
      <c r="G14" s="142"/>
      <c r="H14" s="143"/>
      <c r="I14" s="143"/>
      <c r="J14" s="143"/>
      <c r="K14" s="143"/>
      <c r="L14" s="140"/>
    </row>
    <row r="15" spans="1:13" ht="21" customHeight="1">
      <c r="A15" s="140"/>
      <c r="B15" s="141"/>
      <c r="C15" s="141"/>
      <c r="D15" s="142"/>
      <c r="E15" s="141"/>
      <c r="F15" s="142"/>
      <c r="G15" s="142"/>
      <c r="H15" s="143"/>
      <c r="I15" s="143"/>
      <c r="J15" s="143"/>
      <c r="K15" s="143"/>
      <c r="L15" s="140"/>
    </row>
    <row r="16" spans="1:13" ht="21" customHeight="1">
      <c r="A16" s="140"/>
      <c r="B16" s="141"/>
      <c r="C16" s="141"/>
      <c r="D16" s="142"/>
      <c r="E16" s="141"/>
      <c r="F16" s="142"/>
      <c r="G16" s="142"/>
      <c r="H16" s="143"/>
      <c r="I16" s="143"/>
      <c r="J16" s="143"/>
      <c r="K16" s="143"/>
      <c r="L16" s="140"/>
    </row>
    <row r="17" spans="1:13" ht="21" customHeight="1">
      <c r="A17" s="140"/>
      <c r="B17" s="141"/>
      <c r="C17" s="141"/>
      <c r="D17" s="142"/>
      <c r="E17" s="141"/>
      <c r="F17" s="142"/>
      <c r="G17" s="142"/>
      <c r="H17" s="143"/>
      <c r="I17" s="143"/>
      <c r="J17" s="143"/>
      <c r="K17" s="143"/>
      <c r="L17" s="140"/>
    </row>
    <row r="18" spans="1:13" ht="21" customHeight="1">
      <c r="A18" s="140"/>
      <c r="B18" s="141"/>
      <c r="C18" s="141"/>
      <c r="D18" s="142"/>
      <c r="E18" s="141"/>
      <c r="F18" s="142"/>
      <c r="G18" s="142"/>
      <c r="H18" s="143"/>
      <c r="I18" s="143"/>
      <c r="J18" s="143"/>
      <c r="K18" s="143"/>
      <c r="L18" s="140"/>
    </row>
    <row r="19" spans="1:13" ht="24" customHeight="1">
      <c r="A19" s="110" t="s">
        <v>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3" ht="24" customHeight="1">
      <c r="A20" s="110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 ht="4.5" customHeight="1"/>
    <row r="22" spans="1:13" ht="21" customHeight="1">
      <c r="A22" s="111" t="s">
        <v>1</v>
      </c>
      <c r="B22" s="18">
        <v>2555</v>
      </c>
      <c r="C22" s="18">
        <v>2556</v>
      </c>
      <c r="D22" s="45">
        <v>2557</v>
      </c>
      <c r="E22" s="18">
        <v>2558</v>
      </c>
      <c r="F22" s="18">
        <v>2559</v>
      </c>
      <c r="G22" s="18">
        <v>2560</v>
      </c>
      <c r="H22" s="2">
        <v>2561</v>
      </c>
      <c r="I22" s="2">
        <v>2562</v>
      </c>
      <c r="J22" s="2">
        <v>2563</v>
      </c>
      <c r="K22" s="2">
        <v>2564</v>
      </c>
      <c r="L22" s="111" t="s">
        <v>23</v>
      </c>
    </row>
    <row r="23" spans="1:13" ht="21" customHeight="1">
      <c r="A23" s="111"/>
      <c r="B23" s="19" t="s">
        <v>50</v>
      </c>
      <c r="C23" s="19" t="s">
        <v>51</v>
      </c>
      <c r="D23" s="20" t="s">
        <v>52</v>
      </c>
      <c r="E23" s="19" t="s">
        <v>53</v>
      </c>
      <c r="F23" s="19" t="s">
        <v>54</v>
      </c>
      <c r="G23" s="19" t="s">
        <v>32</v>
      </c>
      <c r="H23" s="3" t="s">
        <v>33</v>
      </c>
      <c r="I23" s="3" t="s">
        <v>42</v>
      </c>
      <c r="J23" s="3" t="s">
        <v>45</v>
      </c>
      <c r="K23" s="3" t="s">
        <v>49</v>
      </c>
      <c r="L23" s="111"/>
    </row>
    <row r="24" spans="1:13" ht="21" customHeight="1">
      <c r="A24" s="102" t="s">
        <v>131</v>
      </c>
      <c r="B24" s="22">
        <v>9.3000000000000007</v>
      </c>
      <c r="C24" s="22">
        <v>-0.2</v>
      </c>
      <c r="D24" s="23">
        <v>0.1</v>
      </c>
      <c r="E24" s="21">
        <v>1.5177726851061708</v>
      </c>
      <c r="F24" s="21">
        <v>3.4017776481068474</v>
      </c>
      <c r="G24" s="21">
        <v>4.8475759133390213</v>
      </c>
      <c r="H24" s="17">
        <v>5.9085125144180211</v>
      </c>
      <c r="I24" s="17">
        <v>-8.5274288881816193E-2</v>
      </c>
      <c r="J24" s="17">
        <v>-2.3616520723704055</v>
      </c>
      <c r="K24" s="5"/>
      <c r="L24" s="5" t="s">
        <v>130</v>
      </c>
    </row>
    <row r="25" spans="1:13" ht="21" customHeight="1">
      <c r="A25" s="102" t="s">
        <v>132</v>
      </c>
      <c r="B25" s="24">
        <v>92387.442999999999</v>
      </c>
      <c r="C25" s="24">
        <v>97380.914000000004</v>
      </c>
      <c r="D25" s="25">
        <v>97704.956000000006</v>
      </c>
      <c r="E25" s="24">
        <v>99978.1</v>
      </c>
      <c r="F25" s="24">
        <v>104421.341</v>
      </c>
      <c r="G25" s="101">
        <v>110303.58900000001</v>
      </c>
      <c r="H25" s="24">
        <v>118220.515</v>
      </c>
      <c r="I25" s="24">
        <v>119529.7</v>
      </c>
      <c r="J25" s="24">
        <v>117520.575</v>
      </c>
      <c r="K25" s="5"/>
      <c r="L25" s="6" t="s">
        <v>24</v>
      </c>
    </row>
    <row r="26" spans="1:13" ht="21" customHeight="1">
      <c r="A26" s="103" t="s">
        <v>133</v>
      </c>
      <c r="B26" s="26">
        <v>0.65803489295953843</v>
      </c>
      <c r="C26" s="26">
        <v>0.64579834983210338</v>
      </c>
      <c r="D26" s="27">
        <v>0.65</v>
      </c>
      <c r="E26" s="27">
        <v>0.65</v>
      </c>
      <c r="F26" s="27">
        <v>0.65</v>
      </c>
      <c r="G26" s="27">
        <v>0.65</v>
      </c>
      <c r="H26" s="27">
        <v>0.65</v>
      </c>
      <c r="I26" s="27">
        <v>0.65</v>
      </c>
      <c r="J26" s="27">
        <v>0.65</v>
      </c>
      <c r="K26" s="27">
        <v>0.65</v>
      </c>
      <c r="L26" s="6" t="s">
        <v>5</v>
      </c>
    </row>
    <row r="27" spans="1:13" ht="21" customHeight="1">
      <c r="A27" s="103" t="s">
        <v>41</v>
      </c>
      <c r="B27" s="22">
        <v>1.7125963467426881</v>
      </c>
      <c r="C27" s="22">
        <v>6.4859029190715445</v>
      </c>
      <c r="D27" s="23">
        <v>3.9715344121661142</v>
      </c>
      <c r="E27" s="22">
        <v>2.990980178896244</v>
      </c>
      <c r="F27" s="22">
        <v>2.4525690979935182</v>
      </c>
      <c r="G27" s="22">
        <v>2.0188736249089199</v>
      </c>
      <c r="H27" s="17">
        <v>2.7401794268791919</v>
      </c>
      <c r="I27" s="17">
        <v>1.1885787920919666</v>
      </c>
      <c r="J27" s="17">
        <v>0.67025251763601934</v>
      </c>
      <c r="K27" s="17">
        <v>1.6844488090680605</v>
      </c>
      <c r="L27" s="4" t="s">
        <v>39</v>
      </c>
    </row>
    <row r="28" spans="1:13" ht="21" customHeight="1">
      <c r="A28" s="103" t="s">
        <v>134</v>
      </c>
      <c r="B28" s="22"/>
      <c r="C28" s="22"/>
      <c r="D28" s="23"/>
      <c r="E28" s="22"/>
      <c r="F28" s="22"/>
      <c r="G28" s="22"/>
      <c r="H28" s="5"/>
      <c r="I28" s="5"/>
      <c r="J28" s="5"/>
      <c r="K28" s="5"/>
      <c r="L28" s="4" t="s">
        <v>40</v>
      </c>
    </row>
    <row r="29" spans="1:13" ht="21" customHeight="1">
      <c r="A29" s="103" t="s">
        <v>135</v>
      </c>
      <c r="B29" s="17">
        <v>21.807576215842527</v>
      </c>
      <c r="C29" s="17">
        <v>25.117222135947621</v>
      </c>
      <c r="D29" s="17">
        <v>30.117283876884446</v>
      </c>
      <c r="E29" s="17">
        <v>31.210421374451681</v>
      </c>
      <c r="F29" s="17">
        <v>25.380657741119496</v>
      </c>
      <c r="G29" s="17">
        <v>23.260894235133907</v>
      </c>
      <c r="H29" s="17">
        <v>20.775898324077893</v>
      </c>
      <c r="I29" s="17">
        <v>13.885899370890845</v>
      </c>
      <c r="J29" s="17">
        <v>11.120118715462386</v>
      </c>
      <c r="K29" s="17">
        <v>16.566185778925334</v>
      </c>
      <c r="L29" s="4" t="s">
        <v>6</v>
      </c>
    </row>
    <row r="30" spans="1:13" ht="21" customHeight="1">
      <c r="A30" s="103" t="s">
        <v>136</v>
      </c>
      <c r="B30" s="22">
        <v>14.737881696469906</v>
      </c>
      <c r="C30" s="22">
        <v>20.558833990411831</v>
      </c>
      <c r="D30" s="23">
        <v>30.884798485940401</v>
      </c>
      <c r="E30" s="23">
        <v>56.872790110328324</v>
      </c>
      <c r="F30" s="23">
        <v>57.804270804055946</v>
      </c>
      <c r="G30" s="23">
        <v>65.974987620187349</v>
      </c>
      <c r="H30" s="23">
        <v>67.289488570326782</v>
      </c>
      <c r="I30" s="23">
        <v>74.054306259255881</v>
      </c>
      <c r="J30" s="23">
        <v>81.734763735300831</v>
      </c>
      <c r="K30" s="86">
        <v>77.502726144667406</v>
      </c>
      <c r="L30" s="4" t="s">
        <v>7</v>
      </c>
    </row>
    <row r="31" spans="1:13" ht="21" customHeight="1">
      <c r="A31" s="103" t="s">
        <v>137</v>
      </c>
      <c r="B31" s="22">
        <v>10.071416667181047</v>
      </c>
      <c r="C31" s="22">
        <v>6.1122076334654167</v>
      </c>
      <c r="D31" s="23">
        <v>5.612027536560797</v>
      </c>
      <c r="E31" s="22">
        <v>4.6918782400638044</v>
      </c>
      <c r="F31" s="22">
        <v>4.0115276306401748</v>
      </c>
      <c r="G31" s="22">
        <v>2.4784127016877813</v>
      </c>
      <c r="H31" s="86">
        <v>1.316104734046627</v>
      </c>
      <c r="I31" s="17">
        <v>1.2076921094011805</v>
      </c>
      <c r="J31" s="17">
        <v>1.3448787566648217</v>
      </c>
      <c r="K31" s="87" t="s">
        <v>55</v>
      </c>
      <c r="L31" s="4" t="s">
        <v>8</v>
      </c>
    </row>
    <row r="32" spans="1:13" ht="21" customHeight="1">
      <c r="A32" s="103" t="s">
        <v>26</v>
      </c>
      <c r="B32" s="28">
        <v>32.19</v>
      </c>
      <c r="C32" s="28">
        <v>33.523720110436258</v>
      </c>
      <c r="D32" s="29">
        <v>34.997866405197556</v>
      </c>
      <c r="E32" s="22">
        <v>32.340000000000003</v>
      </c>
      <c r="F32" s="22">
        <v>30.07</v>
      </c>
      <c r="G32" s="22">
        <v>27</v>
      </c>
      <c r="H32" s="5">
        <v>18.899999999999999</v>
      </c>
      <c r="I32" s="5">
        <v>17.690000000000001</v>
      </c>
      <c r="J32" s="5">
        <v>16.95</v>
      </c>
      <c r="K32" s="5"/>
      <c r="L32" s="4" t="s">
        <v>29</v>
      </c>
    </row>
    <row r="33" spans="1:13" ht="21" customHeight="1">
      <c r="A33" s="103" t="s">
        <v>138</v>
      </c>
      <c r="B33" s="28"/>
      <c r="C33" s="28"/>
      <c r="D33" s="29"/>
      <c r="E33" s="28"/>
      <c r="F33" s="28"/>
      <c r="G33" s="28"/>
      <c r="H33" s="5"/>
      <c r="I33" s="5"/>
      <c r="J33" s="5"/>
      <c r="K33" s="5"/>
      <c r="L33" s="4" t="s">
        <v>28</v>
      </c>
    </row>
    <row r="34" spans="1:13" ht="21" customHeight="1">
      <c r="A34" s="103" t="s">
        <v>25</v>
      </c>
      <c r="B34" s="28">
        <v>22.69</v>
      </c>
      <c r="C34" s="28">
        <v>27.758952138973271</v>
      </c>
      <c r="D34" s="29">
        <v>31.514783622577813</v>
      </c>
      <c r="E34" s="28">
        <v>36.5</v>
      </c>
      <c r="F34" s="30">
        <v>43.776649541688613</v>
      </c>
      <c r="G34" s="30">
        <v>50.5</v>
      </c>
      <c r="H34" s="29">
        <v>54.31</v>
      </c>
      <c r="I34" s="29">
        <v>60.08</v>
      </c>
      <c r="J34" s="29">
        <v>69.069999999999993</v>
      </c>
      <c r="K34" s="29">
        <v>75.162816057882466</v>
      </c>
      <c r="L34" s="4" t="s">
        <v>30</v>
      </c>
    </row>
    <row r="35" spans="1:13" ht="24.75">
      <c r="A35" s="104" t="s">
        <v>138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4" t="s">
        <v>28</v>
      </c>
    </row>
    <row r="36" spans="1:13">
      <c r="A36" s="103" t="s">
        <v>31</v>
      </c>
      <c r="B36" s="30">
        <v>68.25</v>
      </c>
      <c r="C36" s="30">
        <v>71.526027931085849</v>
      </c>
      <c r="D36" s="31">
        <v>75.273396348075607</v>
      </c>
      <c r="E36" s="30">
        <v>77.416665630849238</v>
      </c>
      <c r="F36" s="30">
        <v>75.14960961993178</v>
      </c>
      <c r="G36" s="30">
        <v>83.84778102294996</v>
      </c>
      <c r="H36" s="17">
        <v>85.980787444654439</v>
      </c>
      <c r="I36" s="87" t="s">
        <v>55</v>
      </c>
      <c r="J36" s="17">
        <v>89.304698246365888</v>
      </c>
      <c r="K36" s="17">
        <v>80.202865562618726</v>
      </c>
      <c r="L36" s="4" t="s">
        <v>27</v>
      </c>
    </row>
    <row r="37" spans="1:13" ht="24.75">
      <c r="A37" s="103" t="s">
        <v>138</v>
      </c>
      <c r="B37" s="30"/>
      <c r="C37" s="30"/>
      <c r="D37" s="31"/>
      <c r="E37" s="30"/>
      <c r="F37" s="32"/>
      <c r="G37" s="32"/>
      <c r="H37" s="5"/>
      <c r="I37" s="5"/>
      <c r="J37" s="5"/>
      <c r="K37" s="5"/>
      <c r="L37" s="4" t="s">
        <v>13</v>
      </c>
    </row>
    <row r="38" spans="1:13" ht="24.75">
      <c r="A38" s="103" t="s">
        <v>139</v>
      </c>
      <c r="B38" s="39">
        <v>4.5726730388005219</v>
      </c>
      <c r="C38" s="17">
        <v>13.869946831707315</v>
      </c>
      <c r="D38" s="17">
        <v>5.6025073371657195</v>
      </c>
      <c r="E38" s="17">
        <v>17.074277306483619</v>
      </c>
      <c r="F38" s="17">
        <v>10.116188873456609</v>
      </c>
      <c r="G38" s="17">
        <v>24.866276543036943</v>
      </c>
      <c r="H38" s="17">
        <v>11.91</v>
      </c>
      <c r="I38" s="17">
        <v>1.66</v>
      </c>
      <c r="J38" s="17">
        <v>-48.776516422096577</v>
      </c>
      <c r="K38" s="17">
        <v>-54.185828719844665</v>
      </c>
      <c r="L38" s="4" t="s">
        <v>38</v>
      </c>
    </row>
    <row r="39" spans="1:13" ht="24.75">
      <c r="A39" s="103" t="s">
        <v>140</v>
      </c>
      <c r="B39" s="40">
        <v>7.2378567263767923</v>
      </c>
      <c r="C39" s="17">
        <v>9.7819254817387229</v>
      </c>
      <c r="D39" s="17">
        <v>3.7977775521323345</v>
      </c>
      <c r="E39" s="17">
        <v>11.645376205231054</v>
      </c>
      <c r="F39" s="17">
        <v>5.634031435670499</v>
      </c>
      <c r="G39" s="17">
        <v>11.673085152951154</v>
      </c>
      <c r="H39" s="17">
        <v>5.85</v>
      </c>
      <c r="I39" s="17">
        <v>0.4</v>
      </c>
      <c r="J39" s="17">
        <v>-41.884116954318742</v>
      </c>
      <c r="K39" s="17">
        <v>-38.720418675058902</v>
      </c>
      <c r="L39" s="4" t="s">
        <v>14</v>
      </c>
    </row>
    <row r="40" spans="1:13">
      <c r="A40" s="103" t="s">
        <v>37</v>
      </c>
      <c r="B40" s="40">
        <v>16.869015990776479</v>
      </c>
      <c r="C40" s="17">
        <v>9.30763225845193</v>
      </c>
      <c r="D40" s="17">
        <v>3.8557223691542211</v>
      </c>
      <c r="E40" s="17">
        <v>7.1055057657140264</v>
      </c>
      <c r="F40" s="17">
        <v>4.0328213522227792</v>
      </c>
      <c r="G40" s="17">
        <v>26.32974574949306</v>
      </c>
      <c r="H40" s="17">
        <v>5.0999999999999996</v>
      </c>
      <c r="I40" s="17">
        <v>1.04</v>
      </c>
      <c r="J40" s="17">
        <v>-73.783742796481647</v>
      </c>
      <c r="K40" s="17">
        <v>-70.519272671178726</v>
      </c>
      <c r="L40" s="4" t="s">
        <v>10</v>
      </c>
    </row>
    <row r="41" spans="1:13" ht="24.75">
      <c r="A41" s="103" t="s">
        <v>141</v>
      </c>
      <c r="B41" s="41"/>
      <c r="C41" s="5"/>
      <c r="D41" s="5"/>
      <c r="E41" s="5"/>
      <c r="F41" s="5"/>
      <c r="G41" s="5"/>
      <c r="H41" s="5"/>
      <c r="I41" s="5"/>
      <c r="J41" s="5"/>
      <c r="K41" s="5"/>
      <c r="L41" s="4" t="s">
        <v>15</v>
      </c>
    </row>
    <row r="42" spans="1:13" ht="24.75">
      <c r="A42" s="103" t="s">
        <v>142</v>
      </c>
      <c r="B42" s="43" t="s">
        <v>55</v>
      </c>
      <c r="C42" s="17">
        <v>4.1238374938815463</v>
      </c>
      <c r="D42" s="17">
        <v>7.8857680103419909</v>
      </c>
      <c r="E42" s="17">
        <v>11.16557734204793</v>
      </c>
      <c r="F42" s="17">
        <v>13.052425281724645</v>
      </c>
      <c r="G42" s="17">
        <v>12.888965935685187</v>
      </c>
      <c r="H42" s="17">
        <v>11.609336609336609</v>
      </c>
      <c r="I42" s="17">
        <v>10.126582278481013</v>
      </c>
      <c r="J42" s="17">
        <v>8.6894052973513247</v>
      </c>
      <c r="K42" s="17">
        <v>10.425886545203747</v>
      </c>
      <c r="L42" s="4" t="s">
        <v>16</v>
      </c>
    </row>
    <row r="43" spans="1:13" ht="24.75">
      <c r="A43" s="105" t="s">
        <v>143</v>
      </c>
      <c r="B43" s="44" t="s">
        <v>55</v>
      </c>
      <c r="C43" s="37">
        <v>14.982978793834954</v>
      </c>
      <c r="D43" s="37">
        <v>14.993877612203178</v>
      </c>
      <c r="E43" s="37">
        <v>15.063884563713119</v>
      </c>
      <c r="F43" s="37">
        <v>15.137553080992898</v>
      </c>
      <c r="G43" s="37">
        <v>15.290394174971942</v>
      </c>
      <c r="H43" s="37">
        <v>15.525358958360268</v>
      </c>
      <c r="I43" s="42">
        <v>15.577870027375084</v>
      </c>
      <c r="J43" s="42">
        <v>15.381759276448799</v>
      </c>
      <c r="K43" s="44" t="s">
        <v>55</v>
      </c>
      <c r="L43" s="4" t="s">
        <v>44</v>
      </c>
    </row>
    <row r="44" spans="1:13" ht="21.75" customHeight="1">
      <c r="A44" s="15" t="s">
        <v>34</v>
      </c>
      <c r="B44" s="38"/>
      <c r="C44" s="38"/>
      <c r="D44" s="38"/>
      <c r="E44" s="38"/>
      <c r="F44" s="38"/>
      <c r="G44" s="38"/>
      <c r="H44" s="38"/>
      <c r="I44" s="38"/>
      <c r="J44" s="7"/>
      <c r="K44" s="106" t="s">
        <v>36</v>
      </c>
      <c r="L44" s="106"/>
      <c r="M44" s="107"/>
    </row>
    <row r="45" spans="1:13" ht="21.75" customHeight="1">
      <c r="A45" s="12"/>
      <c r="B45" s="38"/>
      <c r="C45" s="38"/>
      <c r="D45" s="38"/>
      <c r="E45" s="38"/>
      <c r="F45" s="38"/>
      <c r="G45" s="38"/>
      <c r="H45" s="38"/>
      <c r="I45" s="38"/>
      <c r="J45" s="7"/>
      <c r="K45" s="108" t="s">
        <v>35</v>
      </c>
      <c r="L45" s="108"/>
      <c r="M45" s="109"/>
    </row>
    <row r="46" spans="1:13" ht="21.75" customHeight="1">
      <c r="A46" s="16" t="s">
        <v>3</v>
      </c>
      <c r="B46" s="38"/>
      <c r="C46" s="38"/>
      <c r="D46" s="38"/>
      <c r="E46" s="38"/>
      <c r="F46" s="38"/>
      <c r="G46" s="38"/>
      <c r="H46" s="38"/>
      <c r="I46" s="38"/>
      <c r="J46" s="7"/>
      <c r="K46" s="108" t="s">
        <v>4</v>
      </c>
      <c r="L46" s="108"/>
      <c r="M46" s="109"/>
    </row>
    <row r="47" spans="1:13" ht="21.75" customHeight="1">
      <c r="A47" s="16" t="s">
        <v>20</v>
      </c>
      <c r="B47" s="38"/>
      <c r="C47" s="38"/>
      <c r="D47" s="38"/>
      <c r="E47" s="38"/>
      <c r="F47" s="38"/>
      <c r="G47" s="38"/>
      <c r="H47" s="38"/>
      <c r="I47" s="38"/>
      <c r="J47" s="7"/>
      <c r="K47" s="13" t="s">
        <v>60</v>
      </c>
      <c r="L47" s="13"/>
      <c r="M47" s="14"/>
    </row>
    <row r="48" spans="1:13" ht="21.75" customHeight="1">
      <c r="A48" s="16" t="s">
        <v>9</v>
      </c>
      <c r="B48" s="38"/>
      <c r="C48" s="38"/>
      <c r="D48" s="38"/>
      <c r="E48" s="38"/>
      <c r="F48" s="38"/>
      <c r="G48" s="38"/>
      <c r="H48" s="38"/>
      <c r="I48" s="38"/>
      <c r="J48" s="7"/>
      <c r="K48" s="13" t="s">
        <v>21</v>
      </c>
      <c r="L48" s="13"/>
      <c r="M48" s="14"/>
    </row>
    <row r="49" spans="1:13" ht="21.75" customHeight="1">
      <c r="A49" s="16" t="s">
        <v>66</v>
      </c>
      <c r="B49" s="38"/>
      <c r="C49" s="38"/>
      <c r="D49" s="38"/>
      <c r="E49" s="38"/>
      <c r="F49" s="38"/>
      <c r="G49" s="38"/>
      <c r="H49" s="38"/>
      <c r="I49" s="38"/>
      <c r="J49" s="7"/>
      <c r="K49" s="13" t="s">
        <v>59</v>
      </c>
      <c r="L49" s="13"/>
      <c r="M49" s="14"/>
    </row>
    <row r="50" spans="1:13" ht="21.75" customHeight="1">
      <c r="A50" s="16" t="s">
        <v>65</v>
      </c>
      <c r="B50" s="38"/>
      <c r="C50" s="38"/>
      <c r="D50" s="38"/>
      <c r="E50" s="38"/>
      <c r="F50" s="38"/>
      <c r="G50" s="38"/>
      <c r="H50" s="38"/>
      <c r="I50" s="38"/>
      <c r="J50" s="7"/>
      <c r="K50" s="13" t="s">
        <v>43</v>
      </c>
      <c r="L50" s="13"/>
      <c r="M50" s="14"/>
    </row>
    <row r="51" spans="1:13" ht="21.75" customHeight="1">
      <c r="A51" s="9" t="s">
        <v>64</v>
      </c>
      <c r="B51" s="38"/>
      <c r="C51" s="38"/>
      <c r="D51" s="38"/>
      <c r="E51" s="38"/>
      <c r="F51" s="38"/>
      <c r="G51" s="38"/>
      <c r="H51" s="38"/>
      <c r="I51" s="38"/>
      <c r="J51" s="7"/>
      <c r="K51" s="10" t="s">
        <v>61</v>
      </c>
      <c r="L51" s="10"/>
      <c r="M51" s="11"/>
    </row>
    <row r="52" spans="1:13" ht="21.75" customHeight="1">
      <c r="A52" s="12"/>
      <c r="B52" s="13"/>
      <c r="C52" s="13"/>
      <c r="D52" s="13"/>
      <c r="E52" s="13"/>
      <c r="F52" s="13"/>
      <c r="G52" s="13"/>
      <c r="H52" s="13"/>
      <c r="I52" s="13"/>
      <c r="J52" s="7"/>
      <c r="K52" s="10" t="s">
        <v>22</v>
      </c>
      <c r="L52" s="10"/>
      <c r="M52" s="11"/>
    </row>
    <row r="53" spans="1:13" ht="21.75" customHeight="1">
      <c r="A53" s="9" t="s">
        <v>46</v>
      </c>
      <c r="B53" s="13"/>
      <c r="C53" s="13"/>
      <c r="D53" s="13"/>
      <c r="E53" s="13"/>
      <c r="F53" s="13"/>
      <c r="G53" s="13"/>
      <c r="H53" s="13"/>
      <c r="I53" s="13"/>
      <c r="J53" s="7"/>
      <c r="K53" s="10" t="s">
        <v>47</v>
      </c>
      <c r="L53" s="10"/>
      <c r="M53" s="11"/>
    </row>
    <row r="54" spans="1:13" ht="21.75" customHeight="1">
      <c r="A54" s="9" t="s">
        <v>11</v>
      </c>
      <c r="B54" s="13"/>
      <c r="C54" s="13"/>
      <c r="D54" s="13"/>
      <c r="E54" s="13"/>
      <c r="F54" s="13"/>
      <c r="G54" s="13"/>
      <c r="H54" s="13"/>
      <c r="I54" s="13"/>
      <c r="J54" s="7"/>
      <c r="K54" s="10" t="s">
        <v>12</v>
      </c>
      <c r="L54" s="10"/>
      <c r="M54" s="11"/>
    </row>
    <row r="55" spans="1:13" ht="21.75" customHeight="1">
      <c r="A55" s="9" t="s">
        <v>63</v>
      </c>
      <c r="B55" s="13"/>
      <c r="C55" s="13"/>
      <c r="D55" s="13"/>
      <c r="E55" s="13"/>
      <c r="F55" s="13"/>
      <c r="G55" s="13"/>
      <c r="H55" s="13"/>
      <c r="I55" s="13"/>
      <c r="J55" s="7"/>
      <c r="K55" s="10" t="s">
        <v>58</v>
      </c>
      <c r="L55" s="10"/>
      <c r="M55" s="11"/>
    </row>
    <row r="56" spans="1:13" ht="21.75" customHeight="1">
      <c r="A56" s="9" t="s">
        <v>17</v>
      </c>
      <c r="B56" s="13"/>
      <c r="C56" s="13"/>
      <c r="D56" s="13"/>
      <c r="E56" s="13"/>
      <c r="F56" s="13"/>
      <c r="G56" s="13"/>
      <c r="H56" s="13"/>
      <c r="I56" s="13"/>
      <c r="J56" s="7"/>
      <c r="K56" s="10" t="s">
        <v>57</v>
      </c>
      <c r="L56" s="10"/>
      <c r="M56" s="11"/>
    </row>
    <row r="57" spans="1:13" ht="21.75" customHeight="1">
      <c r="A57" s="12"/>
      <c r="B57" s="13"/>
      <c r="C57" s="13"/>
      <c r="D57" s="13"/>
      <c r="E57" s="13"/>
      <c r="F57" s="13"/>
      <c r="G57" s="13"/>
      <c r="H57" s="13"/>
      <c r="I57" s="13"/>
      <c r="J57" s="7"/>
      <c r="K57" s="10" t="s">
        <v>48</v>
      </c>
      <c r="L57" s="10"/>
      <c r="M57" s="11"/>
    </row>
    <row r="58" spans="1:13" ht="21.75" customHeight="1">
      <c r="A58" s="9" t="s">
        <v>18</v>
      </c>
      <c r="B58" s="13"/>
      <c r="C58" s="13"/>
      <c r="D58" s="13"/>
      <c r="E58" s="13"/>
      <c r="F58" s="13"/>
      <c r="G58" s="13"/>
      <c r="H58" s="13"/>
      <c r="I58" s="13"/>
      <c r="J58" s="7"/>
      <c r="K58" s="10" t="s">
        <v>19</v>
      </c>
      <c r="L58" s="10"/>
      <c r="M58" s="11"/>
    </row>
    <row r="59" spans="1:13" ht="21.75" customHeight="1">
      <c r="A59" s="33" t="s">
        <v>62</v>
      </c>
      <c r="B59" s="34"/>
      <c r="C59" s="34"/>
      <c r="D59" s="34"/>
      <c r="E59" s="34"/>
      <c r="F59" s="34"/>
      <c r="G59" s="34"/>
      <c r="H59" s="34"/>
      <c r="I59" s="34"/>
      <c r="J59" s="8"/>
      <c r="K59" s="35" t="s">
        <v>56</v>
      </c>
      <c r="L59" s="35"/>
      <c r="M59" s="36"/>
    </row>
  </sheetData>
  <mergeCells count="11">
    <mergeCell ref="A1:M1"/>
    <mergeCell ref="A2:M2"/>
    <mergeCell ref="A4:A5"/>
    <mergeCell ref="L4:L5"/>
    <mergeCell ref="K44:M44"/>
    <mergeCell ref="K45:M45"/>
    <mergeCell ref="K46:M46"/>
    <mergeCell ref="A19:M19"/>
    <mergeCell ref="A20:M20"/>
    <mergeCell ref="A22:A23"/>
    <mergeCell ref="L22:L23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opLeftCell="C1" workbookViewId="0">
      <selection activeCell="F14" sqref="F14"/>
    </sheetView>
  </sheetViews>
  <sheetFormatPr defaultColWidth="10.42578125" defaultRowHeight="12.75"/>
  <cols>
    <col min="1" max="1" width="22.42578125" style="46" bestFit="1" customWidth="1"/>
    <col min="2" max="2" width="31.28515625" style="46" bestFit="1" customWidth="1"/>
    <col min="3" max="3" width="10.7109375" style="46" bestFit="1" customWidth="1"/>
    <col min="4" max="12" width="11.28515625" style="46" bestFit="1" customWidth="1"/>
    <col min="13" max="13" width="16.42578125" style="46" bestFit="1" customWidth="1"/>
    <col min="14" max="16384" width="10.42578125" style="46"/>
  </cols>
  <sheetData>
    <row r="1" spans="1:13" s="70" customFormat="1" ht="15" customHeight="1">
      <c r="A1" s="72" t="s">
        <v>84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70" customFormat="1" ht="15" customHeight="1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70" customFormat="1" ht="15" customHeight="1">
      <c r="A3" s="72"/>
      <c r="B3" s="72"/>
      <c r="C3" s="72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5.75" customHeight="1">
      <c r="A4" s="69" t="s">
        <v>82</v>
      </c>
      <c r="B4" s="68" t="s">
        <v>81</v>
      </c>
      <c r="C4" s="68" t="s">
        <v>80</v>
      </c>
      <c r="D4" s="67">
        <v>2553</v>
      </c>
      <c r="E4" s="67">
        <v>2554</v>
      </c>
      <c r="F4" s="67">
        <v>2555</v>
      </c>
      <c r="G4" s="67">
        <v>2556</v>
      </c>
      <c r="H4" s="67">
        <v>2557</v>
      </c>
      <c r="I4" s="67">
        <v>2558</v>
      </c>
      <c r="J4" s="67">
        <v>2559</v>
      </c>
      <c r="K4" s="67">
        <v>2560</v>
      </c>
      <c r="L4" s="67">
        <v>2561</v>
      </c>
      <c r="M4" s="67" t="s">
        <v>79</v>
      </c>
    </row>
    <row r="5" spans="1:13" ht="15" customHeight="1">
      <c r="A5" s="115" t="s">
        <v>73</v>
      </c>
      <c r="B5" s="66" t="s">
        <v>78</v>
      </c>
      <c r="C5" s="65"/>
      <c r="D5" s="64">
        <v>791335</v>
      </c>
      <c r="E5" s="64">
        <v>796474</v>
      </c>
      <c r="F5" s="64">
        <v>810035</v>
      </c>
      <c r="G5" s="64">
        <v>798484</v>
      </c>
      <c r="H5" s="64">
        <v>753471</v>
      </c>
      <c r="I5" s="64">
        <v>752300</v>
      </c>
      <c r="J5" s="64">
        <v>740048</v>
      </c>
      <c r="K5" s="64">
        <v>775456</v>
      </c>
      <c r="L5" s="64">
        <v>744247</v>
      </c>
      <c r="M5" s="64">
        <v>775859</v>
      </c>
    </row>
    <row r="6" spans="1:13" ht="15" customHeight="1">
      <c r="A6" s="116" t="s">
        <v>73</v>
      </c>
      <c r="B6" s="119" t="s">
        <v>77</v>
      </c>
      <c r="C6" s="60" t="s">
        <v>74</v>
      </c>
      <c r="D6" s="59">
        <v>4635</v>
      </c>
      <c r="E6" s="59">
        <v>10013</v>
      </c>
      <c r="F6" s="59">
        <v>11109</v>
      </c>
      <c r="G6" s="59">
        <v>6933</v>
      </c>
      <c r="H6" s="59">
        <v>6741</v>
      </c>
      <c r="I6" s="59">
        <v>1581</v>
      </c>
      <c r="J6" s="59">
        <v>6856.21</v>
      </c>
      <c r="K6" s="59">
        <v>2903</v>
      </c>
      <c r="L6" s="59">
        <v>778</v>
      </c>
      <c r="M6" s="58"/>
    </row>
    <row r="7" spans="1:13" ht="15" customHeight="1">
      <c r="A7" s="116" t="s">
        <v>73</v>
      </c>
      <c r="B7" s="120" t="s">
        <v>77</v>
      </c>
      <c r="C7" s="63" t="s">
        <v>71</v>
      </c>
      <c r="D7" s="62">
        <v>109049</v>
      </c>
      <c r="E7" s="62">
        <v>83317</v>
      </c>
      <c r="F7" s="62">
        <v>70473</v>
      </c>
      <c r="G7" s="62">
        <v>41873</v>
      </c>
      <c r="H7" s="62">
        <v>35545</v>
      </c>
      <c r="I7" s="62">
        <v>33716</v>
      </c>
      <c r="J7" s="62">
        <v>733191.79</v>
      </c>
      <c r="K7" s="62">
        <v>772553</v>
      </c>
      <c r="L7" s="62">
        <v>743469</v>
      </c>
      <c r="M7" s="61"/>
    </row>
    <row r="8" spans="1:13" ht="15" customHeight="1">
      <c r="A8" s="117" t="s">
        <v>73</v>
      </c>
      <c r="B8" s="119" t="s">
        <v>76</v>
      </c>
      <c r="C8" s="60" t="s">
        <v>74</v>
      </c>
      <c r="D8" s="59"/>
      <c r="E8" s="59"/>
      <c r="F8" s="59"/>
      <c r="G8" s="59">
        <v>6933</v>
      </c>
      <c r="H8" s="59">
        <v>6741</v>
      </c>
      <c r="I8" s="59">
        <v>1581</v>
      </c>
      <c r="J8" s="59">
        <v>6856.21</v>
      </c>
      <c r="K8" s="59">
        <v>2903</v>
      </c>
      <c r="L8" s="59">
        <v>778</v>
      </c>
      <c r="M8" s="58">
        <v>9374</v>
      </c>
    </row>
    <row r="9" spans="1:13" ht="15" customHeight="1">
      <c r="A9" s="117" t="s">
        <v>73</v>
      </c>
      <c r="B9" s="121" t="s">
        <v>76</v>
      </c>
      <c r="C9" s="57" t="s">
        <v>71</v>
      </c>
      <c r="D9" s="62"/>
      <c r="E9" s="62"/>
      <c r="F9" s="62"/>
      <c r="G9" s="62"/>
      <c r="H9" s="62"/>
      <c r="I9" s="62"/>
      <c r="J9" s="62"/>
      <c r="K9" s="62"/>
      <c r="L9" s="62"/>
      <c r="M9" s="61"/>
    </row>
    <row r="10" spans="1:13" ht="15" customHeight="1">
      <c r="A10" s="117" t="s">
        <v>73</v>
      </c>
      <c r="B10" s="122" t="s">
        <v>75</v>
      </c>
      <c r="C10" s="52" t="s">
        <v>74</v>
      </c>
      <c r="D10" s="51">
        <v>135988</v>
      </c>
      <c r="E10" s="51">
        <v>171212</v>
      </c>
      <c r="F10" s="51">
        <v>176649</v>
      </c>
      <c r="G10" s="51">
        <v>200557</v>
      </c>
      <c r="H10" s="51">
        <v>226925</v>
      </c>
      <c r="I10" s="51">
        <v>234796</v>
      </c>
      <c r="J10" s="51">
        <v>187829.05</v>
      </c>
      <c r="K10" s="51">
        <v>180378</v>
      </c>
      <c r="L10" s="51">
        <v>154624</v>
      </c>
      <c r="M10" s="51">
        <v>107735</v>
      </c>
    </row>
    <row r="11" spans="1:13" ht="15" customHeight="1">
      <c r="A11" s="117" t="s">
        <v>73</v>
      </c>
      <c r="B11" s="123" t="s">
        <v>75</v>
      </c>
      <c r="C11" s="49" t="s">
        <v>71</v>
      </c>
      <c r="D11" s="48">
        <v>655347</v>
      </c>
      <c r="E11" s="48">
        <v>625262</v>
      </c>
      <c r="F11" s="48">
        <v>633386</v>
      </c>
      <c r="G11" s="48">
        <v>597927</v>
      </c>
      <c r="H11" s="48">
        <v>526546</v>
      </c>
      <c r="I11" s="48">
        <v>517504</v>
      </c>
      <c r="J11" s="48">
        <v>552218.96</v>
      </c>
      <c r="K11" s="48">
        <v>595078</v>
      </c>
      <c r="L11" s="48">
        <v>589623</v>
      </c>
      <c r="M11" s="48">
        <v>668124</v>
      </c>
    </row>
    <row r="12" spans="1:13" ht="15" customHeight="1">
      <c r="A12" s="117" t="s">
        <v>73</v>
      </c>
      <c r="B12" s="124" t="s">
        <v>69</v>
      </c>
      <c r="C12" s="56" t="s">
        <v>67</v>
      </c>
      <c r="D12" s="55">
        <v>62093</v>
      </c>
      <c r="E12" s="55">
        <v>78564</v>
      </c>
      <c r="F12" s="55">
        <v>119382</v>
      </c>
      <c r="G12" s="55">
        <v>164159</v>
      </c>
      <c r="H12" s="55">
        <v>232708</v>
      </c>
      <c r="I12" s="55">
        <v>427854</v>
      </c>
      <c r="J12" s="55">
        <v>427779.35</v>
      </c>
      <c r="K12" s="55">
        <v>511607</v>
      </c>
      <c r="L12" s="55">
        <v>500800</v>
      </c>
      <c r="M12" s="55">
        <v>574557</v>
      </c>
    </row>
    <row r="13" spans="1:13" ht="15" customHeight="1">
      <c r="A13" s="117" t="s">
        <v>73</v>
      </c>
      <c r="B13" s="124" t="s">
        <v>69</v>
      </c>
      <c r="C13" s="54" t="s">
        <v>68</v>
      </c>
      <c r="D13" s="53">
        <v>73896</v>
      </c>
      <c r="E13" s="53">
        <v>717910</v>
      </c>
      <c r="F13" s="53">
        <v>690653</v>
      </c>
      <c r="G13" s="53">
        <v>634325</v>
      </c>
      <c r="H13" s="53">
        <v>520763</v>
      </c>
      <c r="I13" s="53">
        <v>324446</v>
      </c>
      <c r="J13" s="53">
        <v>312268.65000000002</v>
      </c>
      <c r="K13" s="53">
        <v>263849</v>
      </c>
      <c r="L13" s="53">
        <v>243447</v>
      </c>
      <c r="M13" s="53">
        <v>201302</v>
      </c>
    </row>
    <row r="14" spans="1:13" ht="15" customHeight="1">
      <c r="A14" s="117" t="s">
        <v>73</v>
      </c>
      <c r="B14" s="122" t="s">
        <v>72</v>
      </c>
      <c r="C14" s="52" t="s">
        <v>74</v>
      </c>
      <c r="D14" s="51">
        <v>113685</v>
      </c>
      <c r="E14" s="51">
        <v>93330</v>
      </c>
      <c r="F14" s="51">
        <v>81582</v>
      </c>
      <c r="G14" s="51">
        <v>48805</v>
      </c>
      <c r="H14" s="51">
        <v>42285</v>
      </c>
      <c r="I14" s="51">
        <v>35297</v>
      </c>
      <c r="J14" s="51">
        <v>29687.23</v>
      </c>
      <c r="K14" s="51">
        <v>19219</v>
      </c>
      <c r="L14" s="51">
        <v>9795</v>
      </c>
      <c r="M14" s="50"/>
    </row>
    <row r="15" spans="1:13" ht="15" customHeight="1">
      <c r="A15" s="118" t="s">
        <v>73</v>
      </c>
      <c r="B15" s="123" t="s">
        <v>72</v>
      </c>
      <c r="C15" s="49" t="s">
        <v>71</v>
      </c>
      <c r="D15" s="48">
        <v>677650</v>
      </c>
      <c r="E15" s="48">
        <v>703144</v>
      </c>
      <c r="F15" s="48">
        <v>728453</v>
      </c>
      <c r="G15" s="48">
        <v>749679</v>
      </c>
      <c r="H15" s="48">
        <v>711186</v>
      </c>
      <c r="I15" s="48">
        <v>717003</v>
      </c>
      <c r="J15" s="48">
        <v>710360.77</v>
      </c>
      <c r="K15" s="48">
        <v>756237</v>
      </c>
      <c r="L15" s="48">
        <v>734452</v>
      </c>
      <c r="M15" s="47"/>
    </row>
  </sheetData>
  <mergeCells count="6">
    <mergeCell ref="A5:A15"/>
    <mergeCell ref="B6:B7"/>
    <mergeCell ref="B8:B9"/>
    <mergeCell ref="B10:B11"/>
    <mergeCell ref="B12:B13"/>
    <mergeCell ref="B14:B15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/>
  </sheetViews>
  <sheetFormatPr defaultRowHeight="21.75"/>
  <cols>
    <col min="2" max="2" width="39.7109375" customWidth="1"/>
    <col min="3" max="3" width="7.140625" hidden="1" customWidth="1"/>
  </cols>
  <sheetData>
    <row r="1" spans="1:13" s="90" customFormat="1" ht="18" customHeight="1">
      <c r="A1" s="88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s="90" customFormat="1" ht="18" customHeight="1">
      <c r="A2" s="88" t="s">
        <v>93</v>
      </c>
    </row>
    <row r="3" spans="1:13" s="90" customFormat="1" ht="18" customHeight="1">
      <c r="A3" s="91" t="s">
        <v>82</v>
      </c>
      <c r="B3" s="91" t="s">
        <v>94</v>
      </c>
      <c r="C3" s="91"/>
      <c r="D3" s="92">
        <v>2555</v>
      </c>
      <c r="E3" s="92">
        <v>2556</v>
      </c>
      <c r="F3" s="92">
        <v>2557</v>
      </c>
      <c r="G3" s="92">
        <v>2558</v>
      </c>
      <c r="H3" s="92">
        <v>2559</v>
      </c>
      <c r="I3" s="92">
        <v>2560</v>
      </c>
      <c r="J3" s="92">
        <v>2561</v>
      </c>
      <c r="K3" s="92">
        <v>2562</v>
      </c>
      <c r="L3" s="92">
        <v>2563</v>
      </c>
      <c r="M3" s="92">
        <v>2564</v>
      </c>
    </row>
    <row r="4" spans="1:13" s="90" customFormat="1" ht="18" customHeight="1">
      <c r="A4" s="112" t="s">
        <v>73</v>
      </c>
      <c r="B4" s="91" t="s">
        <v>70</v>
      </c>
      <c r="C4" s="91"/>
      <c r="D4" s="93">
        <v>1127558</v>
      </c>
      <c r="E4" s="93">
        <v>1200679</v>
      </c>
      <c r="F4" s="93">
        <v>1243580</v>
      </c>
      <c r="G4" s="93">
        <v>1280054</v>
      </c>
      <c r="H4" s="93">
        <v>1300626</v>
      </c>
      <c r="I4" s="93">
        <v>1327115</v>
      </c>
      <c r="J4" s="93">
        <v>1368421</v>
      </c>
      <c r="K4" s="93">
        <v>1404202</v>
      </c>
      <c r="L4" s="93">
        <v>1422803</v>
      </c>
      <c r="M4" s="93">
        <v>1451489</v>
      </c>
    </row>
    <row r="5" spans="1:13" s="90" customFormat="1" ht="18" customHeight="1">
      <c r="A5" s="112"/>
      <c r="B5" s="94" t="s">
        <v>95</v>
      </c>
      <c r="C5" s="94"/>
      <c r="D5" s="93">
        <v>1079392</v>
      </c>
      <c r="E5" s="93">
        <v>1149389</v>
      </c>
      <c r="F5" s="93">
        <v>1190253</v>
      </c>
      <c r="G5" s="93">
        <v>1225132</v>
      </c>
      <c r="H5" s="93">
        <v>1244357</v>
      </c>
      <c r="I5" s="93">
        <v>1269710</v>
      </c>
      <c r="J5" s="93">
        <v>1309443</v>
      </c>
      <c r="K5" s="93">
        <v>1344523</v>
      </c>
      <c r="L5" s="93">
        <v>1362724</v>
      </c>
      <c r="M5" s="93">
        <v>1390398</v>
      </c>
    </row>
    <row r="6" spans="1:13" s="90" customFormat="1" ht="18" customHeight="1">
      <c r="A6" s="112"/>
      <c r="B6" s="95" t="s">
        <v>96</v>
      </c>
      <c r="C6" s="95"/>
      <c r="D6" s="93">
        <v>139431</v>
      </c>
      <c r="E6" s="93">
        <v>166574</v>
      </c>
      <c r="F6" s="93">
        <v>182620</v>
      </c>
      <c r="G6" s="93">
        <v>195823</v>
      </c>
      <c r="H6" s="93">
        <v>209219</v>
      </c>
      <c r="I6" s="93">
        <v>225024</v>
      </c>
      <c r="J6" s="93">
        <v>244702</v>
      </c>
      <c r="K6" s="93">
        <v>263769</v>
      </c>
      <c r="L6" s="93">
        <v>278557</v>
      </c>
      <c r="M6" s="93">
        <v>293382</v>
      </c>
    </row>
    <row r="7" spans="1:13" s="90" customFormat="1" ht="18" customHeight="1">
      <c r="A7" s="112"/>
      <c r="B7" s="95" t="s">
        <v>97</v>
      </c>
      <c r="C7" s="95"/>
      <c r="D7" s="93">
        <v>9008</v>
      </c>
      <c r="E7" s="93">
        <v>9385</v>
      </c>
      <c r="F7" s="93">
        <v>9598</v>
      </c>
      <c r="G7" s="93">
        <v>9554</v>
      </c>
      <c r="H7" s="93">
        <v>9420</v>
      </c>
      <c r="I7" s="93">
        <v>9366</v>
      </c>
      <c r="J7" s="93">
        <v>9338</v>
      </c>
      <c r="K7" s="93">
        <v>9332</v>
      </c>
      <c r="L7" s="93">
        <v>9627</v>
      </c>
      <c r="M7" s="93">
        <v>9840</v>
      </c>
    </row>
    <row r="8" spans="1:13" s="90" customFormat="1" ht="18" customHeight="1">
      <c r="A8" s="112"/>
      <c r="B8" s="95" t="s">
        <v>98</v>
      </c>
      <c r="C8" s="95"/>
      <c r="D8" s="93">
        <v>194876</v>
      </c>
      <c r="E8" s="93">
        <v>208409</v>
      </c>
      <c r="F8" s="93">
        <v>217628</v>
      </c>
      <c r="G8" s="93">
        <v>225071</v>
      </c>
      <c r="H8" s="93">
        <v>230845</v>
      </c>
      <c r="I8" s="93">
        <v>236647</v>
      </c>
      <c r="J8" s="93">
        <v>243324</v>
      </c>
      <c r="K8" s="93">
        <v>249017</v>
      </c>
      <c r="L8" s="93">
        <v>252318</v>
      </c>
      <c r="M8" s="93">
        <v>256263</v>
      </c>
    </row>
    <row r="9" spans="1:13" s="90" customFormat="1" ht="18" customHeight="1">
      <c r="A9" s="112"/>
      <c r="B9" s="95" t="s">
        <v>99</v>
      </c>
      <c r="C9" s="95"/>
      <c r="D9" s="93">
        <v>11</v>
      </c>
      <c r="E9" s="93">
        <v>12</v>
      </c>
      <c r="F9" s="93">
        <v>14</v>
      </c>
      <c r="G9" s="93">
        <v>15</v>
      </c>
      <c r="H9" s="93">
        <v>14</v>
      </c>
      <c r="I9" s="93">
        <v>13</v>
      </c>
      <c r="J9" s="93">
        <v>11</v>
      </c>
      <c r="K9" s="93">
        <v>13</v>
      </c>
      <c r="L9" s="93">
        <v>15</v>
      </c>
      <c r="M9" s="93">
        <v>15</v>
      </c>
    </row>
    <row r="10" spans="1:13" s="90" customFormat="1" ht="18" customHeight="1">
      <c r="A10" s="112"/>
      <c r="B10" s="95" t="s">
        <v>100</v>
      </c>
      <c r="C10" s="95"/>
      <c r="D10" s="96">
        <v>0</v>
      </c>
      <c r="E10" s="96">
        <v>0</v>
      </c>
      <c r="F10" s="96">
        <v>0</v>
      </c>
      <c r="G10" s="93">
        <v>1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</row>
    <row r="11" spans="1:13" s="90" customFormat="1" ht="18" customHeight="1">
      <c r="A11" s="112"/>
      <c r="B11" s="95" t="s">
        <v>101</v>
      </c>
      <c r="C11" s="95"/>
      <c r="D11" s="93">
        <v>72</v>
      </c>
      <c r="E11" s="93">
        <v>82</v>
      </c>
      <c r="F11" s="93">
        <v>102</v>
      </c>
      <c r="G11" s="93">
        <v>117</v>
      </c>
      <c r="H11" s="93">
        <v>122</v>
      </c>
      <c r="I11" s="93">
        <v>134</v>
      </c>
      <c r="J11" s="93">
        <v>164</v>
      </c>
      <c r="K11" s="93">
        <v>137</v>
      </c>
      <c r="L11" s="93">
        <v>111</v>
      </c>
      <c r="M11" s="93">
        <v>89</v>
      </c>
    </row>
    <row r="12" spans="1:13" s="90" customFormat="1" ht="18" customHeight="1">
      <c r="A12" s="112"/>
      <c r="B12" s="97" t="s">
        <v>102</v>
      </c>
      <c r="C12" s="9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3">
        <v>7</v>
      </c>
      <c r="J12" s="93">
        <v>8</v>
      </c>
      <c r="K12" s="93">
        <v>9</v>
      </c>
      <c r="L12" s="93">
        <v>11</v>
      </c>
      <c r="M12" s="93">
        <v>14</v>
      </c>
    </row>
    <row r="13" spans="1:13" s="90" customFormat="1" ht="18" customHeight="1">
      <c r="A13" s="112"/>
      <c r="B13" s="97" t="s">
        <v>103</v>
      </c>
      <c r="C13" s="9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3">
        <v>127</v>
      </c>
      <c r="J13" s="93">
        <v>156</v>
      </c>
      <c r="K13" s="93">
        <v>128</v>
      </c>
      <c r="L13" s="93">
        <v>100</v>
      </c>
      <c r="M13" s="93">
        <v>75</v>
      </c>
    </row>
    <row r="14" spans="1:13" s="90" customFormat="1" ht="18" customHeight="1">
      <c r="A14" s="112"/>
      <c r="B14" s="97" t="s">
        <v>104</v>
      </c>
      <c r="C14" s="9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</row>
    <row r="15" spans="1:13" s="90" customFormat="1" ht="18" customHeight="1">
      <c r="A15" s="112"/>
      <c r="B15" s="95" t="s">
        <v>105</v>
      </c>
      <c r="C15" s="95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</row>
    <row r="16" spans="1:13" s="90" customFormat="1" ht="18" customHeight="1">
      <c r="A16" s="112"/>
      <c r="B16" s="95" t="s">
        <v>106</v>
      </c>
      <c r="C16" s="95"/>
      <c r="D16" s="93">
        <v>784</v>
      </c>
      <c r="E16" s="93">
        <v>792</v>
      </c>
      <c r="F16" s="93">
        <v>795</v>
      </c>
      <c r="G16" s="93">
        <v>787</v>
      </c>
      <c r="H16" s="93">
        <v>764</v>
      </c>
      <c r="I16" s="93">
        <v>765</v>
      </c>
      <c r="J16" s="93">
        <v>774</v>
      </c>
      <c r="K16" s="93">
        <v>771</v>
      </c>
      <c r="L16" s="93">
        <v>760</v>
      </c>
      <c r="M16" s="93">
        <v>743</v>
      </c>
    </row>
    <row r="17" spans="1:13" s="90" customFormat="1" ht="18" customHeight="1">
      <c r="A17" s="113"/>
      <c r="B17" s="95" t="s">
        <v>107</v>
      </c>
      <c r="C17" s="95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</row>
    <row r="18" spans="1:13" s="90" customFormat="1" ht="18" customHeight="1">
      <c r="A18" s="114" t="s">
        <v>108</v>
      </c>
      <c r="B18" s="95" t="s">
        <v>109</v>
      </c>
      <c r="C18" s="95"/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</row>
    <row r="19" spans="1:13" s="90" customFormat="1" ht="18" customHeight="1">
      <c r="A19" s="112"/>
      <c r="B19" s="95" t="s">
        <v>110</v>
      </c>
      <c r="C19" s="95"/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</row>
    <row r="20" spans="1:13" s="90" customFormat="1" ht="18" customHeight="1">
      <c r="A20" s="112"/>
      <c r="B20" s="95" t="s">
        <v>111</v>
      </c>
      <c r="C20" s="95"/>
      <c r="D20" s="93">
        <v>669582</v>
      </c>
      <c r="E20" s="93">
        <v>693548</v>
      </c>
      <c r="F20" s="93">
        <v>703985</v>
      </c>
      <c r="G20" s="93">
        <v>711773</v>
      </c>
      <c r="H20" s="93">
        <v>710799</v>
      </c>
      <c r="I20" s="93">
        <v>713299</v>
      </c>
      <c r="J20" s="93">
        <v>724659</v>
      </c>
      <c r="K20" s="93">
        <v>733753</v>
      </c>
      <c r="L20" s="93">
        <v>733212</v>
      </c>
      <c r="M20" s="93">
        <v>739378</v>
      </c>
    </row>
    <row r="21" spans="1:13" s="90" customFormat="1" ht="18" customHeight="1">
      <c r="A21" s="112"/>
      <c r="B21" s="95" t="s">
        <v>112</v>
      </c>
      <c r="C21" s="95"/>
      <c r="D21" s="93">
        <v>23460</v>
      </c>
      <c r="E21" s="93">
        <v>27720</v>
      </c>
      <c r="F21" s="93">
        <v>30763</v>
      </c>
      <c r="G21" s="93">
        <v>33659</v>
      </c>
      <c r="H21" s="93">
        <v>34480</v>
      </c>
      <c r="I21" s="93">
        <v>35536</v>
      </c>
      <c r="J21" s="93">
        <v>37666</v>
      </c>
      <c r="K21" s="93">
        <v>39108</v>
      </c>
      <c r="L21" s="93">
        <v>39704</v>
      </c>
      <c r="M21" s="93">
        <v>42031</v>
      </c>
    </row>
    <row r="22" spans="1:13" s="90" customFormat="1" ht="18" customHeight="1">
      <c r="A22" s="112"/>
      <c r="B22" s="95" t="s">
        <v>113</v>
      </c>
      <c r="C22" s="95"/>
      <c r="D22" s="93">
        <v>330</v>
      </c>
      <c r="E22" s="93">
        <v>345</v>
      </c>
      <c r="F22" s="93">
        <v>353</v>
      </c>
      <c r="G22" s="93">
        <v>375</v>
      </c>
      <c r="H22" s="93">
        <v>398</v>
      </c>
      <c r="I22" s="93">
        <v>401</v>
      </c>
      <c r="J22" s="93">
        <v>411</v>
      </c>
      <c r="K22" s="93">
        <v>419</v>
      </c>
      <c r="L22" s="93">
        <v>424</v>
      </c>
      <c r="M22" s="93">
        <v>435</v>
      </c>
    </row>
    <row r="23" spans="1:13" s="90" customFormat="1" ht="18" customHeight="1">
      <c r="A23" s="112"/>
      <c r="B23" s="95" t="s">
        <v>114</v>
      </c>
      <c r="C23" s="95"/>
      <c r="D23" s="93">
        <v>39819</v>
      </c>
      <c r="E23" s="93">
        <v>40659</v>
      </c>
      <c r="F23" s="93">
        <v>41187</v>
      </c>
      <c r="G23" s="93">
        <v>44697</v>
      </c>
      <c r="H23" s="93">
        <v>45149</v>
      </c>
      <c r="I23" s="93">
        <v>45528</v>
      </c>
      <c r="J23" s="93">
        <v>45595</v>
      </c>
      <c r="K23" s="93">
        <v>45606</v>
      </c>
      <c r="L23" s="93">
        <v>45607</v>
      </c>
      <c r="M23" s="93">
        <v>46037</v>
      </c>
    </row>
    <row r="24" spans="1:13" s="90" customFormat="1" ht="18" customHeight="1">
      <c r="A24" s="112"/>
      <c r="B24" s="95" t="s">
        <v>115</v>
      </c>
      <c r="C24" s="95"/>
      <c r="D24" s="93">
        <v>569</v>
      </c>
      <c r="E24" s="93">
        <v>626</v>
      </c>
      <c r="F24" s="93">
        <v>663</v>
      </c>
      <c r="G24" s="93">
        <v>688</v>
      </c>
      <c r="H24" s="93">
        <v>686</v>
      </c>
      <c r="I24" s="93">
        <v>696</v>
      </c>
      <c r="J24" s="93">
        <v>696</v>
      </c>
      <c r="K24" s="93">
        <v>680</v>
      </c>
      <c r="L24" s="93">
        <v>666</v>
      </c>
      <c r="M24" s="93">
        <v>648</v>
      </c>
    </row>
    <row r="25" spans="1:13" s="90" customFormat="1" ht="18" customHeight="1">
      <c r="A25" s="112"/>
      <c r="B25" s="95" t="s">
        <v>116</v>
      </c>
      <c r="C25" s="95"/>
      <c r="D25" s="93">
        <v>1450</v>
      </c>
      <c r="E25" s="93">
        <v>1237</v>
      </c>
      <c r="F25" s="93">
        <v>2545</v>
      </c>
      <c r="G25" s="93">
        <v>2572</v>
      </c>
      <c r="H25" s="93">
        <v>2461</v>
      </c>
      <c r="I25" s="93">
        <v>2301</v>
      </c>
      <c r="J25" s="93">
        <v>2103</v>
      </c>
      <c r="K25" s="93">
        <v>1918</v>
      </c>
      <c r="L25" s="93">
        <v>1723</v>
      </c>
      <c r="M25" s="93">
        <v>1537</v>
      </c>
    </row>
    <row r="26" spans="1:13" s="90" customFormat="1" ht="18" customHeight="1">
      <c r="A26" s="112"/>
      <c r="B26" s="94" t="s">
        <v>117</v>
      </c>
      <c r="C26" s="99">
        <v>47355</v>
      </c>
      <c r="D26" s="93">
        <v>48166</v>
      </c>
      <c r="E26" s="93">
        <v>51290</v>
      </c>
      <c r="F26" s="93">
        <v>53327</v>
      </c>
      <c r="G26" s="93">
        <v>54922</v>
      </c>
      <c r="H26" s="93">
        <v>56269</v>
      </c>
      <c r="I26" s="93">
        <v>57405</v>
      </c>
      <c r="J26" s="93">
        <v>58978</v>
      </c>
      <c r="K26" s="93">
        <v>59679</v>
      </c>
      <c r="L26" s="93">
        <v>60079</v>
      </c>
      <c r="M26" s="93">
        <v>61091</v>
      </c>
    </row>
    <row r="27" spans="1:13" s="90" customFormat="1" ht="18" hidden="1" customHeight="1">
      <c r="A27" s="112"/>
      <c r="B27" s="95" t="s">
        <v>118</v>
      </c>
      <c r="C27" s="95"/>
      <c r="D27" s="93">
        <v>5369</v>
      </c>
      <c r="E27" s="93">
        <v>5579</v>
      </c>
      <c r="F27" s="93">
        <v>5703</v>
      </c>
      <c r="G27" s="93">
        <v>5965</v>
      </c>
      <c r="H27" s="93">
        <v>6023</v>
      </c>
      <c r="I27" s="93">
        <v>6060</v>
      </c>
      <c r="J27" s="93">
        <v>5953</v>
      </c>
      <c r="K27" s="93">
        <v>5934</v>
      </c>
      <c r="L27" s="93">
        <v>5693</v>
      </c>
      <c r="M27" s="93">
        <v>5460</v>
      </c>
    </row>
    <row r="28" spans="1:13" s="90" customFormat="1" ht="18" hidden="1" customHeight="1">
      <c r="A28" s="112"/>
      <c r="B28" s="97" t="s">
        <v>119</v>
      </c>
      <c r="C28" s="97"/>
      <c r="D28" s="93">
        <v>3671</v>
      </c>
      <c r="E28" s="93">
        <v>3693</v>
      </c>
      <c r="F28" s="93">
        <v>3722</v>
      </c>
      <c r="G28" s="93">
        <v>3674</v>
      </c>
      <c r="H28" s="93">
        <v>3566</v>
      </c>
      <c r="I28" s="93">
        <v>3478</v>
      </c>
      <c r="J28" s="93">
        <v>3345</v>
      </c>
      <c r="K28" s="93">
        <v>3241</v>
      </c>
      <c r="L28" s="93">
        <v>3139</v>
      </c>
      <c r="M28" s="93">
        <v>2998</v>
      </c>
    </row>
    <row r="29" spans="1:13" s="90" customFormat="1" ht="18" hidden="1" customHeight="1">
      <c r="A29" s="112"/>
      <c r="B29" s="98" t="s">
        <v>120</v>
      </c>
      <c r="C29" s="98"/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3">
        <v>431</v>
      </c>
      <c r="J29" s="93">
        <v>405</v>
      </c>
      <c r="K29" s="93">
        <v>384</v>
      </c>
      <c r="L29" s="93">
        <v>362</v>
      </c>
      <c r="M29" s="93">
        <v>313</v>
      </c>
    </row>
    <row r="30" spans="1:13" s="90" customFormat="1" ht="18" hidden="1" customHeight="1">
      <c r="A30" s="112"/>
      <c r="B30" s="98" t="s">
        <v>121</v>
      </c>
      <c r="C30" s="98"/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3">
        <v>708</v>
      </c>
      <c r="J30" s="93">
        <v>671</v>
      </c>
      <c r="K30" s="93">
        <v>646</v>
      </c>
      <c r="L30" s="93">
        <v>627</v>
      </c>
      <c r="M30" s="93">
        <v>599</v>
      </c>
    </row>
    <row r="31" spans="1:13" s="90" customFormat="1" ht="18" hidden="1" customHeight="1">
      <c r="A31" s="112"/>
      <c r="B31" s="98" t="s">
        <v>122</v>
      </c>
      <c r="C31" s="98"/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3">
        <v>808</v>
      </c>
      <c r="J31" s="93">
        <v>788</v>
      </c>
      <c r="K31" s="93">
        <v>771</v>
      </c>
      <c r="L31" s="93">
        <v>760</v>
      </c>
      <c r="M31" s="93">
        <v>748</v>
      </c>
    </row>
    <row r="32" spans="1:13" s="90" customFormat="1" ht="18" hidden="1" customHeight="1">
      <c r="A32" s="112"/>
      <c r="B32" s="98" t="s">
        <v>123</v>
      </c>
      <c r="C32" s="98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3">
        <v>1470</v>
      </c>
      <c r="J32" s="93">
        <v>1420</v>
      </c>
      <c r="K32" s="93">
        <v>1379</v>
      </c>
      <c r="L32" s="93">
        <v>1329</v>
      </c>
      <c r="M32" s="93">
        <v>1278</v>
      </c>
    </row>
    <row r="33" spans="1:13" s="90" customFormat="1" ht="18" hidden="1" customHeight="1">
      <c r="A33" s="112"/>
      <c r="B33" s="98" t="s">
        <v>124</v>
      </c>
      <c r="C33" s="98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s="90" customFormat="1" ht="18" hidden="1" customHeight="1">
      <c r="A34" s="112"/>
      <c r="B34" s="98" t="s">
        <v>104</v>
      </c>
      <c r="C34" s="98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3">
        <v>61</v>
      </c>
      <c r="J34" s="93">
        <v>61</v>
      </c>
      <c r="K34" s="93">
        <v>61</v>
      </c>
      <c r="L34" s="93">
        <v>61</v>
      </c>
      <c r="M34" s="93">
        <v>60</v>
      </c>
    </row>
    <row r="35" spans="1:13" s="90" customFormat="1" ht="18" hidden="1" customHeight="1">
      <c r="A35" s="112"/>
      <c r="B35" s="97" t="s">
        <v>125</v>
      </c>
      <c r="C35" s="97"/>
      <c r="D35" s="93">
        <v>1404</v>
      </c>
      <c r="E35" s="93">
        <v>1561</v>
      </c>
      <c r="F35" s="93">
        <v>1631</v>
      </c>
      <c r="G35" s="93">
        <v>1930</v>
      </c>
      <c r="H35" s="93">
        <v>2088</v>
      </c>
      <c r="I35" s="93">
        <v>2193</v>
      </c>
      <c r="J35" s="93">
        <v>2204</v>
      </c>
      <c r="K35" s="93">
        <v>2289</v>
      </c>
      <c r="L35" s="93">
        <v>2145</v>
      </c>
      <c r="M35" s="93">
        <v>2054</v>
      </c>
    </row>
    <row r="36" spans="1:13" s="90" customFormat="1" ht="18" hidden="1" customHeight="1">
      <c r="A36" s="112"/>
      <c r="B36" s="97" t="s">
        <v>126</v>
      </c>
      <c r="C36" s="97"/>
      <c r="D36" s="93">
        <v>294</v>
      </c>
      <c r="E36" s="93">
        <v>325</v>
      </c>
      <c r="F36" s="93">
        <v>350</v>
      </c>
      <c r="G36" s="93">
        <v>361</v>
      </c>
      <c r="H36" s="93">
        <v>369</v>
      </c>
      <c r="I36" s="93">
        <v>389</v>
      </c>
      <c r="J36" s="93">
        <v>404</v>
      </c>
      <c r="K36" s="93">
        <v>404</v>
      </c>
      <c r="L36" s="93">
        <v>409</v>
      </c>
      <c r="M36" s="93">
        <v>408</v>
      </c>
    </row>
    <row r="37" spans="1:13" s="90" customFormat="1" ht="18" hidden="1" customHeight="1">
      <c r="A37" s="112"/>
      <c r="B37" s="95" t="s">
        <v>127</v>
      </c>
      <c r="C37" s="95"/>
      <c r="D37" s="93">
        <v>42726</v>
      </c>
      <c r="E37" s="93">
        <v>45649</v>
      </c>
      <c r="F37" s="93">
        <v>47608</v>
      </c>
      <c r="G37" s="93">
        <v>48942</v>
      </c>
      <c r="H37" s="93">
        <v>50234</v>
      </c>
      <c r="I37" s="93">
        <v>51330</v>
      </c>
      <c r="J37" s="93">
        <v>53010</v>
      </c>
      <c r="K37" s="93">
        <v>53730</v>
      </c>
      <c r="L37" s="93">
        <v>54371</v>
      </c>
      <c r="M37" s="93">
        <v>55616</v>
      </c>
    </row>
    <row r="38" spans="1:13" s="90" customFormat="1" ht="18" hidden="1" customHeight="1">
      <c r="A38" s="112"/>
      <c r="B38" s="97" t="s">
        <v>125</v>
      </c>
      <c r="C38" s="97"/>
      <c r="D38" s="93">
        <v>4753</v>
      </c>
      <c r="E38" s="93">
        <v>5247</v>
      </c>
      <c r="F38" s="93">
        <v>5671</v>
      </c>
      <c r="G38" s="93">
        <v>5828</v>
      </c>
      <c r="H38" s="93">
        <v>6100</v>
      </c>
      <c r="I38" s="93">
        <v>6608</v>
      </c>
      <c r="J38" s="93">
        <v>7361</v>
      </c>
      <c r="K38" s="93">
        <v>7761</v>
      </c>
      <c r="L38" s="93">
        <v>8121</v>
      </c>
      <c r="M38" s="93">
        <v>8382</v>
      </c>
    </row>
    <row r="39" spans="1:13" s="90" customFormat="1" ht="18" hidden="1" customHeight="1">
      <c r="A39" s="112"/>
      <c r="B39" s="97" t="s">
        <v>126</v>
      </c>
      <c r="C39" s="97"/>
      <c r="D39" s="93">
        <v>37973</v>
      </c>
      <c r="E39" s="93">
        <v>40402</v>
      </c>
      <c r="F39" s="93">
        <v>41937</v>
      </c>
      <c r="G39" s="93">
        <v>43114</v>
      </c>
      <c r="H39" s="93">
        <v>44134</v>
      </c>
      <c r="I39" s="93">
        <v>44722</v>
      </c>
      <c r="J39" s="93">
        <v>45649</v>
      </c>
      <c r="K39" s="93">
        <v>45969</v>
      </c>
      <c r="L39" s="93">
        <v>46250</v>
      </c>
      <c r="M39" s="93">
        <v>47234</v>
      </c>
    </row>
    <row r="40" spans="1:13" s="90" customFormat="1" ht="18" hidden="1" customHeight="1">
      <c r="A40" s="112"/>
      <c r="B40" s="95" t="s">
        <v>128</v>
      </c>
      <c r="C40" s="95"/>
      <c r="D40" s="93">
        <v>71</v>
      </c>
      <c r="E40" s="93">
        <v>62</v>
      </c>
      <c r="F40" s="93">
        <v>16</v>
      </c>
      <c r="G40" s="93">
        <v>15</v>
      </c>
      <c r="H40" s="93">
        <v>12</v>
      </c>
      <c r="I40" s="93">
        <v>15</v>
      </c>
      <c r="J40" s="93">
        <v>15</v>
      </c>
      <c r="K40" s="93">
        <v>15</v>
      </c>
      <c r="L40" s="93">
        <v>15</v>
      </c>
      <c r="M40" s="93">
        <v>15</v>
      </c>
    </row>
    <row r="41" spans="1:13" s="90" customFormat="1" ht="18" hidden="1" customHeight="1">
      <c r="A41" s="112"/>
      <c r="B41" s="94" t="s">
        <v>129</v>
      </c>
      <c r="C41" s="94"/>
      <c r="D41" s="96">
        <v>0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>
      <c r="D42" s="100">
        <f>(D26-C26)*100/C26</f>
        <v>1.7125963467426881</v>
      </c>
      <c r="E42" s="100">
        <f>(E26-D26)*100/D26</f>
        <v>6.4859029190715445</v>
      </c>
      <c r="F42" s="100">
        <f>(F26-E26)*100/E26</f>
        <v>3.9715344121661142</v>
      </c>
      <c r="G42" s="100">
        <f t="shared" ref="G42:L42" si="0">(G26-F26)*100/F26</f>
        <v>2.990980178896244</v>
      </c>
      <c r="H42" s="100">
        <f t="shared" si="0"/>
        <v>2.4525690979935182</v>
      </c>
      <c r="I42" s="100">
        <f t="shared" si="0"/>
        <v>2.0188736249089199</v>
      </c>
      <c r="J42" s="100">
        <f t="shared" si="0"/>
        <v>2.7401794268791919</v>
      </c>
      <c r="K42" s="100">
        <f t="shared" si="0"/>
        <v>1.1885787920919666</v>
      </c>
      <c r="L42" s="100">
        <f t="shared" si="0"/>
        <v>0.67025251763601934</v>
      </c>
      <c r="M42" s="100">
        <f>(M26-L26)*100/L26</f>
        <v>1.6844488090680605</v>
      </c>
    </row>
  </sheetData>
  <mergeCells count="2">
    <mergeCell ref="A4:A17"/>
    <mergeCell ref="A18:A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workbookViewId="0">
      <selection activeCell="L4" sqref="L4"/>
    </sheetView>
  </sheetViews>
  <sheetFormatPr defaultRowHeight="21.75"/>
  <cols>
    <col min="1" max="4" width="15.85546875" style="151" customWidth="1"/>
    <col min="5" max="6" width="9.140625" style="151"/>
    <col min="7" max="9" width="10.28515625" style="151" customWidth="1"/>
    <col min="10" max="11" width="9.140625" style="151"/>
    <col min="12" max="13" width="10.5703125" style="151" customWidth="1"/>
    <col min="14" max="14" width="11.5703125" style="151" customWidth="1"/>
    <col min="15" max="16" width="9.140625" style="151"/>
    <col min="17" max="17" width="11.28515625" style="151" customWidth="1"/>
    <col min="18" max="18" width="10.5703125" style="151" customWidth="1"/>
    <col min="19" max="19" width="10" style="151" customWidth="1"/>
    <col min="20" max="250" width="9.140625" style="151"/>
    <col min="251" max="260" width="15.85546875" style="151" customWidth="1"/>
    <col min="261" max="506" width="9.140625" style="151"/>
    <col min="507" max="516" width="15.85546875" style="151" customWidth="1"/>
    <col min="517" max="762" width="9.140625" style="151"/>
    <col min="763" max="772" width="15.85546875" style="151" customWidth="1"/>
    <col min="773" max="1018" width="9.140625" style="151"/>
    <col min="1019" max="1028" width="15.85546875" style="151" customWidth="1"/>
    <col min="1029" max="1274" width="9.140625" style="151"/>
    <col min="1275" max="1284" width="15.85546875" style="151" customWidth="1"/>
    <col min="1285" max="1530" width="9.140625" style="151"/>
    <col min="1531" max="1540" width="15.85546875" style="151" customWidth="1"/>
    <col min="1541" max="1786" width="9.140625" style="151"/>
    <col min="1787" max="1796" width="15.85546875" style="151" customWidth="1"/>
    <col min="1797" max="2042" width="9.140625" style="151"/>
    <col min="2043" max="2052" width="15.85546875" style="151" customWidth="1"/>
    <col min="2053" max="2298" width="9.140625" style="151"/>
    <col min="2299" max="2308" width="15.85546875" style="151" customWidth="1"/>
    <col min="2309" max="2554" width="9.140625" style="151"/>
    <col min="2555" max="2564" width="15.85546875" style="151" customWidth="1"/>
    <col min="2565" max="2810" width="9.140625" style="151"/>
    <col min="2811" max="2820" width="15.85546875" style="151" customWidth="1"/>
    <col min="2821" max="3066" width="9.140625" style="151"/>
    <col min="3067" max="3076" width="15.85546875" style="151" customWidth="1"/>
    <col min="3077" max="3322" width="9.140625" style="151"/>
    <col min="3323" max="3332" width="15.85546875" style="151" customWidth="1"/>
    <col min="3333" max="3578" width="9.140625" style="151"/>
    <col min="3579" max="3588" width="15.85546875" style="151" customWidth="1"/>
    <col min="3589" max="3834" width="9.140625" style="151"/>
    <col min="3835" max="3844" width="15.85546875" style="151" customWidth="1"/>
    <col min="3845" max="4090" width="9.140625" style="151"/>
    <col min="4091" max="4100" width="15.85546875" style="151" customWidth="1"/>
    <col min="4101" max="4346" width="9.140625" style="151"/>
    <col min="4347" max="4356" width="15.85546875" style="151" customWidth="1"/>
    <col min="4357" max="4602" width="9.140625" style="151"/>
    <col min="4603" max="4612" width="15.85546875" style="151" customWidth="1"/>
    <col min="4613" max="4858" width="9.140625" style="151"/>
    <col min="4859" max="4868" width="15.85546875" style="151" customWidth="1"/>
    <col min="4869" max="5114" width="9.140625" style="151"/>
    <col min="5115" max="5124" width="15.85546875" style="151" customWidth="1"/>
    <col min="5125" max="5370" width="9.140625" style="151"/>
    <col min="5371" max="5380" width="15.85546875" style="151" customWidth="1"/>
    <col min="5381" max="5626" width="9.140625" style="151"/>
    <col min="5627" max="5636" width="15.85546875" style="151" customWidth="1"/>
    <col min="5637" max="5882" width="9.140625" style="151"/>
    <col min="5883" max="5892" width="15.85546875" style="151" customWidth="1"/>
    <col min="5893" max="6138" width="9.140625" style="151"/>
    <col min="6139" max="6148" width="15.85546875" style="151" customWidth="1"/>
    <col min="6149" max="6394" width="9.140625" style="151"/>
    <col min="6395" max="6404" width="15.85546875" style="151" customWidth="1"/>
    <col min="6405" max="6650" width="9.140625" style="151"/>
    <col min="6651" max="6660" width="15.85546875" style="151" customWidth="1"/>
    <col min="6661" max="6906" width="9.140625" style="151"/>
    <col min="6907" max="6916" width="15.85546875" style="151" customWidth="1"/>
    <col min="6917" max="7162" width="9.140625" style="151"/>
    <col min="7163" max="7172" width="15.85546875" style="151" customWidth="1"/>
    <col min="7173" max="7418" width="9.140625" style="151"/>
    <col min="7419" max="7428" width="15.85546875" style="151" customWidth="1"/>
    <col min="7429" max="7674" width="9.140625" style="151"/>
    <col min="7675" max="7684" width="15.85546875" style="151" customWidth="1"/>
    <col min="7685" max="7930" width="9.140625" style="151"/>
    <col min="7931" max="7940" width="15.85546875" style="151" customWidth="1"/>
    <col min="7941" max="8186" width="9.140625" style="151"/>
    <col min="8187" max="8196" width="15.85546875" style="151" customWidth="1"/>
    <col min="8197" max="8442" width="9.140625" style="151"/>
    <col min="8443" max="8452" width="15.85546875" style="151" customWidth="1"/>
    <col min="8453" max="8698" width="9.140625" style="151"/>
    <col min="8699" max="8708" width="15.85546875" style="151" customWidth="1"/>
    <col min="8709" max="8954" width="9.140625" style="151"/>
    <col min="8955" max="8964" width="15.85546875" style="151" customWidth="1"/>
    <col min="8965" max="9210" width="9.140625" style="151"/>
    <col min="9211" max="9220" width="15.85546875" style="151" customWidth="1"/>
    <col min="9221" max="9466" width="9.140625" style="151"/>
    <col min="9467" max="9476" width="15.85546875" style="151" customWidth="1"/>
    <col min="9477" max="9722" width="9.140625" style="151"/>
    <col min="9723" max="9732" width="15.85546875" style="151" customWidth="1"/>
    <col min="9733" max="9978" width="9.140625" style="151"/>
    <col min="9979" max="9988" width="15.85546875" style="151" customWidth="1"/>
    <col min="9989" max="10234" width="9.140625" style="151"/>
    <col min="10235" max="10244" width="15.85546875" style="151" customWidth="1"/>
    <col min="10245" max="10490" width="9.140625" style="151"/>
    <col min="10491" max="10500" width="15.85546875" style="151" customWidth="1"/>
    <col min="10501" max="10746" width="9.140625" style="151"/>
    <col min="10747" max="10756" width="15.85546875" style="151" customWidth="1"/>
    <col min="10757" max="11002" width="9.140625" style="151"/>
    <col min="11003" max="11012" width="15.85546875" style="151" customWidth="1"/>
    <col min="11013" max="11258" width="9.140625" style="151"/>
    <col min="11259" max="11268" width="15.85546875" style="151" customWidth="1"/>
    <col min="11269" max="11514" width="9.140625" style="151"/>
    <col min="11515" max="11524" width="15.85546875" style="151" customWidth="1"/>
    <col min="11525" max="11770" width="9.140625" style="151"/>
    <col min="11771" max="11780" width="15.85546875" style="151" customWidth="1"/>
    <col min="11781" max="12026" width="9.140625" style="151"/>
    <col min="12027" max="12036" width="15.85546875" style="151" customWidth="1"/>
    <col min="12037" max="12282" width="9.140625" style="151"/>
    <col min="12283" max="12292" width="15.85546875" style="151" customWidth="1"/>
    <col min="12293" max="12538" width="9.140625" style="151"/>
    <col min="12539" max="12548" width="15.85546875" style="151" customWidth="1"/>
    <col min="12549" max="12794" width="9.140625" style="151"/>
    <col min="12795" max="12804" width="15.85546875" style="151" customWidth="1"/>
    <col min="12805" max="13050" width="9.140625" style="151"/>
    <col min="13051" max="13060" width="15.85546875" style="151" customWidth="1"/>
    <col min="13061" max="13306" width="9.140625" style="151"/>
    <col min="13307" max="13316" width="15.85546875" style="151" customWidth="1"/>
    <col min="13317" max="13562" width="9.140625" style="151"/>
    <col min="13563" max="13572" width="15.85546875" style="151" customWidth="1"/>
    <col min="13573" max="13818" width="9.140625" style="151"/>
    <col min="13819" max="13828" width="15.85546875" style="151" customWidth="1"/>
    <col min="13829" max="14074" width="9.140625" style="151"/>
    <col min="14075" max="14084" width="15.85546875" style="151" customWidth="1"/>
    <col min="14085" max="14330" width="9.140625" style="151"/>
    <col min="14331" max="14340" width="15.85546875" style="151" customWidth="1"/>
    <col min="14341" max="14586" width="9.140625" style="151"/>
    <col min="14587" max="14596" width="15.85546875" style="151" customWidth="1"/>
    <col min="14597" max="14842" width="9.140625" style="151"/>
    <col min="14843" max="14852" width="15.85546875" style="151" customWidth="1"/>
    <col min="14853" max="15098" width="9.140625" style="151"/>
    <col min="15099" max="15108" width="15.85546875" style="151" customWidth="1"/>
    <col min="15109" max="15354" width="9.140625" style="151"/>
    <col min="15355" max="15364" width="15.85546875" style="151" customWidth="1"/>
    <col min="15365" max="15610" width="9.140625" style="151"/>
    <col min="15611" max="15620" width="15.85546875" style="151" customWidth="1"/>
    <col min="15621" max="15866" width="9.140625" style="151"/>
    <col min="15867" max="15876" width="15.85546875" style="151" customWidth="1"/>
    <col min="15877" max="16122" width="9.140625" style="151"/>
    <col min="16123" max="16132" width="15.85546875" style="151" customWidth="1"/>
    <col min="16133" max="16378" width="9.140625" style="151"/>
    <col min="16379" max="16384" width="10.42578125" style="151" customWidth="1"/>
  </cols>
  <sheetData>
    <row r="1" spans="1:19" s="187" customFormat="1" ht="22.5" customHeight="1">
      <c r="A1" s="187" t="s">
        <v>206</v>
      </c>
      <c r="F1" s="177" t="s">
        <v>205</v>
      </c>
      <c r="G1" s="177"/>
      <c r="H1" s="177"/>
      <c r="I1" s="177"/>
      <c r="K1" s="177" t="s">
        <v>204</v>
      </c>
      <c r="P1" s="177" t="s">
        <v>203</v>
      </c>
      <c r="Q1" s="151"/>
      <c r="R1" s="151"/>
      <c r="S1" s="151"/>
    </row>
    <row r="2" spans="1:19" s="151" customFormat="1" ht="18.75" customHeight="1">
      <c r="A2" s="186"/>
      <c r="B2" s="171"/>
      <c r="C2" s="170" t="s">
        <v>73</v>
      </c>
      <c r="D2" s="169"/>
      <c r="F2" s="172"/>
      <c r="G2" s="171"/>
      <c r="H2" s="170" t="s">
        <v>73</v>
      </c>
      <c r="I2" s="169"/>
      <c r="L2" s="177"/>
      <c r="M2" s="177"/>
      <c r="N2" s="177"/>
      <c r="Q2" s="177"/>
      <c r="R2" s="177"/>
      <c r="S2" s="177"/>
    </row>
    <row r="3" spans="1:19" s="151" customFormat="1" ht="18.75" customHeight="1">
      <c r="A3" s="160" t="s">
        <v>190</v>
      </c>
      <c r="B3" s="167" t="s">
        <v>189</v>
      </c>
      <c r="C3" s="167" t="s">
        <v>188</v>
      </c>
      <c r="D3" s="167" t="s">
        <v>70</v>
      </c>
      <c r="F3" s="160" t="s">
        <v>190</v>
      </c>
      <c r="G3" s="167" t="s">
        <v>189</v>
      </c>
      <c r="H3" s="167" t="s">
        <v>188</v>
      </c>
      <c r="I3" s="167" t="s">
        <v>70</v>
      </c>
      <c r="K3" s="172"/>
      <c r="L3" s="171"/>
      <c r="M3" s="170" t="s">
        <v>73</v>
      </c>
      <c r="N3" s="169"/>
      <c r="P3" s="172"/>
      <c r="Q3" s="171"/>
      <c r="R3" s="170" t="s">
        <v>73</v>
      </c>
      <c r="S3" s="169"/>
    </row>
    <row r="4" spans="1:19" s="151" customFormat="1" ht="18.75" customHeight="1">
      <c r="A4" s="160">
        <v>0</v>
      </c>
      <c r="B4" s="185">
        <v>10618</v>
      </c>
      <c r="C4" s="185">
        <v>9946</v>
      </c>
      <c r="D4" s="158">
        <v>20564</v>
      </c>
      <c r="E4" s="184"/>
      <c r="F4" s="160">
        <v>0</v>
      </c>
      <c r="G4" s="159">
        <v>11179</v>
      </c>
      <c r="H4" s="159">
        <v>10469</v>
      </c>
      <c r="I4" s="158">
        <f>G4+H4</f>
        <v>21648</v>
      </c>
      <c r="K4" s="160" t="s">
        <v>190</v>
      </c>
      <c r="L4" s="167" t="s">
        <v>189</v>
      </c>
      <c r="M4" s="167" t="s">
        <v>188</v>
      </c>
      <c r="N4" s="167" t="s">
        <v>70</v>
      </c>
      <c r="P4" s="160" t="s">
        <v>190</v>
      </c>
      <c r="Q4" s="167" t="s">
        <v>189</v>
      </c>
      <c r="R4" s="167" t="s">
        <v>188</v>
      </c>
      <c r="S4" s="167" t="s">
        <v>70</v>
      </c>
    </row>
    <row r="5" spans="1:19" s="151" customFormat="1" ht="18.75" customHeight="1">
      <c r="A5" s="166" t="s">
        <v>186</v>
      </c>
      <c r="B5" s="185">
        <v>49325</v>
      </c>
      <c r="C5" s="185">
        <v>46684</v>
      </c>
      <c r="D5" s="158">
        <v>96009</v>
      </c>
      <c r="E5" s="184"/>
      <c r="F5" s="166" t="s">
        <v>186</v>
      </c>
      <c r="G5" s="159">
        <v>51454</v>
      </c>
      <c r="H5" s="159">
        <v>48735</v>
      </c>
      <c r="I5" s="158">
        <f>G5+H5</f>
        <v>100189</v>
      </c>
      <c r="K5" s="160">
        <v>0</v>
      </c>
      <c r="L5" s="159">
        <v>11728</v>
      </c>
      <c r="M5" s="159">
        <v>11113</v>
      </c>
      <c r="N5" s="158">
        <f>L5+M5</f>
        <v>22841</v>
      </c>
      <c r="P5" s="160">
        <v>0</v>
      </c>
      <c r="Q5" s="159">
        <v>12417</v>
      </c>
      <c r="R5" s="159">
        <v>11771</v>
      </c>
      <c r="S5" s="158">
        <f>Q5+R5</f>
        <v>24188</v>
      </c>
    </row>
    <row r="6" spans="1:19" s="151" customFormat="1" ht="18.75" customHeight="1">
      <c r="A6" s="164" t="s">
        <v>185</v>
      </c>
      <c r="B6" s="185">
        <v>74440</v>
      </c>
      <c r="C6" s="185">
        <v>70289</v>
      </c>
      <c r="D6" s="158">
        <v>144729</v>
      </c>
      <c r="E6" s="184"/>
      <c r="F6" s="164" t="s">
        <v>185</v>
      </c>
      <c r="G6" s="159">
        <v>76493</v>
      </c>
      <c r="H6" s="159">
        <v>72097</v>
      </c>
      <c r="I6" s="158">
        <f>G6+H6</f>
        <v>148590</v>
      </c>
      <c r="K6" s="166" t="s">
        <v>186</v>
      </c>
      <c r="L6" s="159">
        <v>53725</v>
      </c>
      <c r="M6" s="159">
        <v>50912</v>
      </c>
      <c r="N6" s="158">
        <f>L6+M6</f>
        <v>104637</v>
      </c>
      <c r="P6" s="166" t="s">
        <v>186</v>
      </c>
      <c r="Q6" s="159">
        <v>55753</v>
      </c>
      <c r="R6" s="159">
        <v>53005</v>
      </c>
      <c r="S6" s="158">
        <f>Q6+R6</f>
        <v>108758</v>
      </c>
    </row>
    <row r="7" spans="1:19" s="151" customFormat="1" ht="18.75" customHeight="1">
      <c r="A7" s="160" t="s">
        <v>184</v>
      </c>
      <c r="B7" s="185">
        <v>79865</v>
      </c>
      <c r="C7" s="185">
        <v>75360</v>
      </c>
      <c r="D7" s="158">
        <v>155225</v>
      </c>
      <c r="E7" s="184"/>
      <c r="F7" s="160" t="s">
        <v>184</v>
      </c>
      <c r="G7" s="159">
        <v>80496</v>
      </c>
      <c r="H7" s="159">
        <v>76044</v>
      </c>
      <c r="I7" s="158">
        <f>G7+H7</f>
        <v>156540</v>
      </c>
      <c r="K7" s="164" t="s">
        <v>185</v>
      </c>
      <c r="L7" s="159">
        <v>77820</v>
      </c>
      <c r="M7" s="159">
        <v>73187</v>
      </c>
      <c r="N7" s="158">
        <f>L7+M7</f>
        <v>151007</v>
      </c>
      <c r="P7" s="164" t="s">
        <v>185</v>
      </c>
      <c r="Q7" s="159">
        <v>79123</v>
      </c>
      <c r="R7" s="159">
        <v>74199</v>
      </c>
      <c r="S7" s="158">
        <f>Q7+R7</f>
        <v>153322</v>
      </c>
    </row>
    <row r="8" spans="1:19" s="151" customFormat="1" ht="18.75" customHeight="1">
      <c r="A8" s="160" t="s">
        <v>183</v>
      </c>
      <c r="B8" s="185">
        <v>82990</v>
      </c>
      <c r="C8" s="185">
        <v>78362</v>
      </c>
      <c r="D8" s="158">
        <v>161352</v>
      </c>
      <c r="E8" s="184"/>
      <c r="F8" s="160" t="s">
        <v>183</v>
      </c>
      <c r="G8" s="159">
        <v>83444</v>
      </c>
      <c r="H8" s="159">
        <v>78644</v>
      </c>
      <c r="I8" s="158">
        <f>G8+H8</f>
        <v>162088</v>
      </c>
      <c r="K8" s="160" t="s">
        <v>184</v>
      </c>
      <c r="L8" s="159">
        <v>81707</v>
      </c>
      <c r="M8" s="159">
        <v>77106</v>
      </c>
      <c r="N8" s="158">
        <f>L8+M8</f>
        <v>158813</v>
      </c>
      <c r="P8" s="160" t="s">
        <v>184</v>
      </c>
      <c r="Q8" s="159">
        <v>82358</v>
      </c>
      <c r="R8" s="159">
        <v>77650</v>
      </c>
      <c r="S8" s="158">
        <f>Q8+R8</f>
        <v>160008</v>
      </c>
    </row>
    <row r="9" spans="1:19" s="151" customFormat="1" ht="18.75" customHeight="1">
      <c r="A9" s="160" t="s">
        <v>182</v>
      </c>
      <c r="B9" s="185">
        <v>90839</v>
      </c>
      <c r="C9" s="185">
        <v>84702</v>
      </c>
      <c r="D9" s="158">
        <v>175541</v>
      </c>
      <c r="E9" s="184"/>
      <c r="F9" s="160" t="s">
        <v>182</v>
      </c>
      <c r="G9" s="159">
        <v>93669</v>
      </c>
      <c r="H9" s="159">
        <v>87403</v>
      </c>
      <c r="I9" s="158">
        <f>G9+H9</f>
        <v>181072</v>
      </c>
      <c r="K9" s="160" t="s">
        <v>183</v>
      </c>
      <c r="L9" s="159">
        <v>83830</v>
      </c>
      <c r="M9" s="159">
        <v>78738</v>
      </c>
      <c r="N9" s="158">
        <f>L9+M9</f>
        <v>162568</v>
      </c>
      <c r="P9" s="160" t="s">
        <v>183</v>
      </c>
      <c r="Q9" s="159">
        <v>84973</v>
      </c>
      <c r="R9" s="159">
        <v>79577</v>
      </c>
      <c r="S9" s="158">
        <f>Q9+R9</f>
        <v>164550</v>
      </c>
    </row>
    <row r="10" spans="1:19" s="151" customFormat="1" ht="18.75" customHeight="1">
      <c r="A10" s="160" t="s">
        <v>181</v>
      </c>
      <c r="B10" s="185">
        <v>96966</v>
      </c>
      <c r="C10" s="185">
        <v>92282</v>
      </c>
      <c r="D10" s="158">
        <v>189248</v>
      </c>
      <c r="E10" s="184"/>
      <c r="F10" s="160" t="s">
        <v>181</v>
      </c>
      <c r="G10" s="159">
        <v>96682</v>
      </c>
      <c r="H10" s="159">
        <v>91855</v>
      </c>
      <c r="I10" s="158">
        <f>G10+H10</f>
        <v>188537</v>
      </c>
      <c r="K10" s="160" t="s">
        <v>182</v>
      </c>
      <c r="L10" s="159">
        <v>96166</v>
      </c>
      <c r="M10" s="159">
        <v>89693</v>
      </c>
      <c r="N10" s="158">
        <f>L10+M10</f>
        <v>185859</v>
      </c>
      <c r="P10" s="160" t="s">
        <v>182</v>
      </c>
      <c r="Q10" s="159">
        <v>97482</v>
      </c>
      <c r="R10" s="159">
        <v>91164</v>
      </c>
      <c r="S10" s="158">
        <f>Q10+R10</f>
        <v>188646</v>
      </c>
    </row>
    <row r="11" spans="1:19" s="151" customFormat="1" ht="18" customHeight="1">
      <c r="A11" s="160" t="s">
        <v>180</v>
      </c>
      <c r="B11" s="185">
        <v>91814</v>
      </c>
      <c r="C11" s="185">
        <v>87718</v>
      </c>
      <c r="D11" s="158">
        <v>179532</v>
      </c>
      <c r="E11" s="184"/>
      <c r="F11" s="160" t="s">
        <v>180</v>
      </c>
      <c r="G11" s="159">
        <v>92044</v>
      </c>
      <c r="H11" s="159">
        <v>88390</v>
      </c>
      <c r="I11" s="158">
        <f>G11+H11</f>
        <v>180434</v>
      </c>
      <c r="K11" s="160" t="s">
        <v>181</v>
      </c>
      <c r="L11" s="159">
        <v>96512</v>
      </c>
      <c r="M11" s="159">
        <v>91536</v>
      </c>
      <c r="N11" s="158">
        <f>L11+M11</f>
        <v>188048</v>
      </c>
      <c r="P11" s="160" t="s">
        <v>181</v>
      </c>
      <c r="Q11" s="159">
        <v>95906</v>
      </c>
      <c r="R11" s="159">
        <v>90814</v>
      </c>
      <c r="S11" s="158">
        <f>Q11+R11</f>
        <v>186720</v>
      </c>
    </row>
    <row r="12" spans="1:19" s="151" customFormat="1" ht="18.75" customHeight="1">
      <c r="A12" s="160" t="s">
        <v>179</v>
      </c>
      <c r="B12" s="185">
        <v>97381</v>
      </c>
      <c r="C12" s="185">
        <v>96674</v>
      </c>
      <c r="D12" s="158">
        <v>194055</v>
      </c>
      <c r="E12" s="184"/>
      <c r="F12" s="160" t="s">
        <v>179</v>
      </c>
      <c r="G12" s="159">
        <v>99953</v>
      </c>
      <c r="H12" s="159">
        <v>99466</v>
      </c>
      <c r="I12" s="158">
        <f>G12+H12</f>
        <v>199419</v>
      </c>
      <c r="K12" s="160" t="s">
        <v>180</v>
      </c>
      <c r="L12" s="159">
        <v>93128</v>
      </c>
      <c r="M12" s="159">
        <v>89901</v>
      </c>
      <c r="N12" s="158">
        <f>L12+M12</f>
        <v>183029</v>
      </c>
      <c r="P12" s="160" t="s">
        <v>180</v>
      </c>
      <c r="Q12" s="159">
        <v>94813</v>
      </c>
      <c r="R12" s="159">
        <v>91908</v>
      </c>
      <c r="S12" s="158">
        <f>Q12+R12</f>
        <v>186721</v>
      </c>
    </row>
    <row r="13" spans="1:19" s="151" customFormat="1" ht="18.75" customHeight="1">
      <c r="A13" s="160" t="s">
        <v>178</v>
      </c>
      <c r="B13" s="185">
        <v>106681</v>
      </c>
      <c r="C13" s="185">
        <v>108477</v>
      </c>
      <c r="D13" s="158">
        <v>215158</v>
      </c>
      <c r="E13" s="184"/>
      <c r="F13" s="160" t="s">
        <v>178</v>
      </c>
      <c r="G13" s="159">
        <v>108067</v>
      </c>
      <c r="H13" s="159">
        <v>109861</v>
      </c>
      <c r="I13" s="158">
        <f>G13+H13</f>
        <v>217928</v>
      </c>
      <c r="K13" s="160" t="s">
        <v>179</v>
      </c>
      <c r="L13" s="159">
        <v>102467</v>
      </c>
      <c r="M13" s="159">
        <v>102354</v>
      </c>
      <c r="N13" s="158">
        <f>L13+M13</f>
        <v>204821</v>
      </c>
      <c r="P13" s="160" t="s">
        <v>179</v>
      </c>
      <c r="Q13" s="159">
        <v>105155</v>
      </c>
      <c r="R13" s="159">
        <v>105308</v>
      </c>
      <c r="S13" s="158">
        <f>Q13+R13</f>
        <v>210463</v>
      </c>
    </row>
    <row r="14" spans="1:19" s="151" customFormat="1" ht="18.75" customHeight="1">
      <c r="A14" s="160" t="s">
        <v>177</v>
      </c>
      <c r="B14" s="185">
        <v>104623</v>
      </c>
      <c r="C14" s="185">
        <v>110047</v>
      </c>
      <c r="D14" s="158">
        <v>214670</v>
      </c>
      <c r="E14" s="184"/>
      <c r="F14" s="160" t="s">
        <v>177</v>
      </c>
      <c r="G14" s="159">
        <v>105735</v>
      </c>
      <c r="H14" s="159">
        <v>111384</v>
      </c>
      <c r="I14" s="158">
        <f>G14+H14</f>
        <v>217119</v>
      </c>
      <c r="K14" s="160" t="s">
        <v>178</v>
      </c>
      <c r="L14" s="159">
        <v>108663</v>
      </c>
      <c r="M14" s="159">
        <v>110446</v>
      </c>
      <c r="N14" s="158">
        <f>L14+M14</f>
        <v>219109</v>
      </c>
      <c r="P14" s="160" t="s">
        <v>178</v>
      </c>
      <c r="Q14" s="159">
        <v>108688</v>
      </c>
      <c r="R14" s="159">
        <v>110467</v>
      </c>
      <c r="S14" s="158">
        <f>Q14+R14</f>
        <v>219155</v>
      </c>
    </row>
    <row r="15" spans="1:19" s="151" customFormat="1" ht="18.75" hidden="1" customHeight="1">
      <c r="A15" s="160" t="s">
        <v>176</v>
      </c>
      <c r="B15" s="185">
        <v>100853</v>
      </c>
      <c r="C15" s="185">
        <v>109633</v>
      </c>
      <c r="D15" s="158">
        <v>210486</v>
      </c>
      <c r="E15" s="184"/>
      <c r="F15" s="160" t="s">
        <v>176</v>
      </c>
      <c r="G15" s="159">
        <v>99923</v>
      </c>
      <c r="H15" s="159">
        <v>108817</v>
      </c>
      <c r="I15" s="158">
        <f>G15+H15</f>
        <v>208740</v>
      </c>
      <c r="K15" s="160" t="s">
        <v>177</v>
      </c>
      <c r="L15" s="159">
        <v>106528</v>
      </c>
      <c r="M15" s="159">
        <v>112352</v>
      </c>
      <c r="N15" s="158">
        <f>L15+M15</f>
        <v>218880</v>
      </c>
      <c r="P15" s="160" t="s">
        <v>177</v>
      </c>
      <c r="Q15" s="159">
        <v>106921</v>
      </c>
      <c r="R15" s="159">
        <v>113001</v>
      </c>
      <c r="S15" s="158">
        <f>Q15+R15</f>
        <v>219922</v>
      </c>
    </row>
    <row r="16" spans="1:19" s="151" customFormat="1" ht="18.75" hidden="1" customHeight="1">
      <c r="A16" s="160" t="s">
        <v>175</v>
      </c>
      <c r="B16" s="185">
        <v>88690</v>
      </c>
      <c r="C16" s="185">
        <v>99258</v>
      </c>
      <c r="D16" s="158">
        <v>187948</v>
      </c>
      <c r="E16" s="184"/>
      <c r="F16" s="160" t="s">
        <v>175</v>
      </c>
      <c r="G16" s="159">
        <v>87228</v>
      </c>
      <c r="H16" s="159">
        <v>97098</v>
      </c>
      <c r="I16" s="158">
        <f>G16+H16</f>
        <v>184326</v>
      </c>
      <c r="K16" s="160" t="s">
        <v>176</v>
      </c>
      <c r="L16" s="159">
        <v>99622</v>
      </c>
      <c r="M16" s="159">
        <v>109094</v>
      </c>
      <c r="N16" s="158">
        <f>L16+M16</f>
        <v>208716</v>
      </c>
      <c r="P16" s="160" t="s">
        <v>176</v>
      </c>
      <c r="Q16" s="159">
        <v>98402</v>
      </c>
      <c r="R16" s="159">
        <v>108207</v>
      </c>
      <c r="S16" s="158">
        <f>Q16+R16</f>
        <v>206609</v>
      </c>
    </row>
    <row r="17" spans="1:21" s="151" customFormat="1" ht="18.75" hidden="1" customHeight="1">
      <c r="A17" s="160" t="s">
        <v>174</v>
      </c>
      <c r="B17" s="185">
        <v>70366</v>
      </c>
      <c r="C17" s="185">
        <v>81576</v>
      </c>
      <c r="D17" s="158">
        <v>151942</v>
      </c>
      <c r="E17" s="184"/>
      <c r="F17" s="160" t="s">
        <v>174</v>
      </c>
      <c r="G17" s="159">
        <v>66724</v>
      </c>
      <c r="H17" s="159">
        <v>77038</v>
      </c>
      <c r="I17" s="158">
        <f>G17+H17</f>
        <v>143762</v>
      </c>
      <c r="K17" s="160" t="s">
        <v>175</v>
      </c>
      <c r="L17" s="159">
        <v>85149</v>
      </c>
      <c r="M17" s="159">
        <v>94389</v>
      </c>
      <c r="N17" s="158">
        <f>L17+M17</f>
        <v>179538</v>
      </c>
      <c r="P17" s="160" t="s">
        <v>175</v>
      </c>
      <c r="Q17" s="159">
        <v>82142</v>
      </c>
      <c r="R17" s="159">
        <v>90929</v>
      </c>
      <c r="S17" s="158">
        <f>Q17+R17</f>
        <v>173071</v>
      </c>
    </row>
    <row r="18" spans="1:21" s="151" customFormat="1" ht="18.75" hidden="1" customHeight="1">
      <c r="A18" s="160" t="s">
        <v>173</v>
      </c>
      <c r="B18" s="185">
        <v>52077</v>
      </c>
      <c r="C18" s="185">
        <v>61317</v>
      </c>
      <c r="D18" s="158">
        <v>113394</v>
      </c>
      <c r="E18" s="184"/>
      <c r="F18" s="160" t="s">
        <v>173</v>
      </c>
      <c r="G18" s="159">
        <v>51956</v>
      </c>
      <c r="H18" s="159">
        <v>61277</v>
      </c>
      <c r="I18" s="158">
        <f>G18+H18</f>
        <v>113233</v>
      </c>
      <c r="K18" s="160" t="s">
        <v>174</v>
      </c>
      <c r="L18" s="159">
        <v>63735</v>
      </c>
      <c r="M18" s="159">
        <v>73029</v>
      </c>
      <c r="N18" s="158">
        <f>L18+M18</f>
        <v>136764</v>
      </c>
      <c r="P18" s="160" t="s">
        <v>174</v>
      </c>
      <c r="Q18" s="159">
        <v>61060</v>
      </c>
      <c r="R18" s="159">
        <v>69486</v>
      </c>
      <c r="S18" s="158">
        <f>Q18+R18</f>
        <v>130546</v>
      </c>
    </row>
    <row r="19" spans="1:21" s="151" customFormat="1" ht="18.75" hidden="1" customHeight="1">
      <c r="A19" s="160" t="s">
        <v>172</v>
      </c>
      <c r="B19" s="185">
        <v>39594</v>
      </c>
      <c r="C19" s="185">
        <v>48862</v>
      </c>
      <c r="D19" s="158">
        <v>88456</v>
      </c>
      <c r="E19" s="184"/>
      <c r="F19" s="160" t="s">
        <v>172</v>
      </c>
      <c r="G19" s="159">
        <v>38049</v>
      </c>
      <c r="H19" s="159">
        <v>46750</v>
      </c>
      <c r="I19" s="158">
        <f>G19+H19</f>
        <v>84799</v>
      </c>
      <c r="K19" s="160" t="s">
        <v>173</v>
      </c>
      <c r="L19" s="159">
        <v>51273</v>
      </c>
      <c r="M19" s="159">
        <v>60729</v>
      </c>
      <c r="N19" s="158">
        <f>L19+M19</f>
        <v>112002</v>
      </c>
      <c r="P19" s="160" t="s">
        <v>173</v>
      </c>
      <c r="Q19" s="159">
        <v>49695</v>
      </c>
      <c r="R19" s="159">
        <v>58932</v>
      </c>
      <c r="S19" s="158">
        <f>Q19+R19</f>
        <v>108627</v>
      </c>
    </row>
    <row r="20" spans="1:21" s="151" customFormat="1" ht="18.75" hidden="1" customHeight="1">
      <c r="A20" s="160" t="s">
        <v>171</v>
      </c>
      <c r="B20" s="185">
        <v>24622</v>
      </c>
      <c r="C20" s="185">
        <v>31662</v>
      </c>
      <c r="D20" s="158">
        <v>56284</v>
      </c>
      <c r="E20" s="184"/>
      <c r="F20" s="160" t="s">
        <v>171</v>
      </c>
      <c r="G20" s="159">
        <v>23937</v>
      </c>
      <c r="H20" s="159">
        <v>30610</v>
      </c>
      <c r="I20" s="158">
        <f>G20+H20</f>
        <v>54547</v>
      </c>
      <c r="K20" s="160" t="s">
        <v>172</v>
      </c>
      <c r="L20" s="159">
        <v>36365</v>
      </c>
      <c r="M20" s="159">
        <v>44101</v>
      </c>
      <c r="N20" s="158">
        <f>L20+M20</f>
        <v>80466</v>
      </c>
      <c r="P20" s="160" t="s">
        <v>172</v>
      </c>
      <c r="Q20" s="159">
        <v>34328</v>
      </c>
      <c r="R20" s="159">
        <v>41286</v>
      </c>
      <c r="S20" s="158">
        <f>Q20+R20</f>
        <v>75614</v>
      </c>
    </row>
    <row r="21" spans="1:21" s="151" customFormat="1" ht="18.75" hidden="1" customHeight="1">
      <c r="A21" s="160" t="s">
        <v>170</v>
      </c>
      <c r="B21" s="185">
        <v>16562</v>
      </c>
      <c r="C21" s="185">
        <v>23617</v>
      </c>
      <c r="D21" s="158">
        <v>40179</v>
      </c>
      <c r="E21" s="184"/>
      <c r="F21" s="160" t="s">
        <v>170</v>
      </c>
      <c r="G21" s="159">
        <v>16499</v>
      </c>
      <c r="H21" s="159">
        <v>23534</v>
      </c>
      <c r="I21" s="158">
        <f>G21+H21</f>
        <v>40033</v>
      </c>
      <c r="K21" s="160" t="s">
        <v>171</v>
      </c>
      <c r="L21" s="159">
        <v>23702</v>
      </c>
      <c r="M21" s="159">
        <v>30288</v>
      </c>
      <c r="N21" s="158">
        <f>L21+M21</f>
        <v>53990</v>
      </c>
      <c r="P21" s="160" t="s">
        <v>171</v>
      </c>
      <c r="Q21" s="159">
        <v>23418</v>
      </c>
      <c r="R21" s="159">
        <v>29962</v>
      </c>
      <c r="S21" s="158">
        <f>Q21+R21</f>
        <v>53380</v>
      </c>
    </row>
    <row r="22" spans="1:21" s="151" customFormat="1" ht="18.75" hidden="1" customHeight="1">
      <c r="A22" s="160" t="s">
        <v>169</v>
      </c>
      <c r="B22" s="185">
        <v>8649</v>
      </c>
      <c r="C22" s="185">
        <v>13549</v>
      </c>
      <c r="D22" s="158">
        <v>22198</v>
      </c>
      <c r="E22" s="184"/>
      <c r="F22" s="160" t="s">
        <v>169</v>
      </c>
      <c r="G22" s="159">
        <v>8473</v>
      </c>
      <c r="H22" s="159">
        <v>12985</v>
      </c>
      <c r="I22" s="158">
        <f>G22+H22</f>
        <v>21458</v>
      </c>
      <c r="K22" s="160" t="s">
        <v>170</v>
      </c>
      <c r="L22" s="159">
        <v>16321</v>
      </c>
      <c r="M22" s="159">
        <v>23147</v>
      </c>
      <c r="N22" s="158">
        <f>L22+M22</f>
        <v>39468</v>
      </c>
      <c r="P22" s="160" t="s">
        <v>170</v>
      </c>
      <c r="Q22" s="159">
        <v>15666</v>
      </c>
      <c r="R22" s="159">
        <v>22284</v>
      </c>
      <c r="S22" s="158">
        <f>Q22+R22</f>
        <v>37950</v>
      </c>
    </row>
    <row r="23" spans="1:21" s="151" customFormat="1" ht="18.75" hidden="1" customHeight="1">
      <c r="A23" s="160" t="s">
        <v>168</v>
      </c>
      <c r="B23" s="185">
        <v>3172</v>
      </c>
      <c r="C23" s="185">
        <v>5670</v>
      </c>
      <c r="D23" s="158">
        <v>8842</v>
      </c>
      <c r="E23" s="184"/>
      <c r="F23" s="160" t="s">
        <v>168</v>
      </c>
      <c r="G23" s="159">
        <v>3263</v>
      </c>
      <c r="H23" s="159">
        <v>5606</v>
      </c>
      <c r="I23" s="158">
        <f>G23+H23</f>
        <v>8869</v>
      </c>
      <c r="K23" s="160" t="s">
        <v>169</v>
      </c>
      <c r="L23" s="159">
        <v>8286</v>
      </c>
      <c r="M23" s="159">
        <v>12501</v>
      </c>
      <c r="N23" s="158">
        <f>L23+M23</f>
        <v>20787</v>
      </c>
      <c r="P23" s="160" t="s">
        <v>169</v>
      </c>
      <c r="Q23" s="159">
        <v>7712</v>
      </c>
      <c r="R23" s="159">
        <v>11819</v>
      </c>
      <c r="S23" s="158">
        <f>Q23+R23</f>
        <v>19531</v>
      </c>
    </row>
    <row r="24" spans="1:21" s="151" customFormat="1" ht="18.75" hidden="1" customHeight="1">
      <c r="A24" s="160" t="s">
        <v>167</v>
      </c>
      <c r="B24" s="185">
        <v>947</v>
      </c>
      <c r="C24" s="185">
        <v>1473</v>
      </c>
      <c r="D24" s="158">
        <v>2420</v>
      </c>
      <c r="E24" s="184"/>
      <c r="F24" s="160" t="s">
        <v>167</v>
      </c>
      <c r="G24" s="159">
        <v>984</v>
      </c>
      <c r="H24" s="159">
        <v>1434</v>
      </c>
      <c r="I24" s="158">
        <f>G24+H24</f>
        <v>2418</v>
      </c>
      <c r="K24" s="160" t="s">
        <v>168</v>
      </c>
      <c r="L24" s="159">
        <v>3283</v>
      </c>
      <c r="M24" s="159">
        <v>5446</v>
      </c>
      <c r="N24" s="158">
        <f>L24+M24</f>
        <v>8729</v>
      </c>
      <c r="P24" s="160" t="s">
        <v>168</v>
      </c>
      <c r="Q24" s="159">
        <v>3008</v>
      </c>
      <c r="R24" s="159">
        <v>5063</v>
      </c>
      <c r="S24" s="158">
        <f>Q24+R24</f>
        <v>8071</v>
      </c>
    </row>
    <row r="25" spans="1:21" s="151" customFormat="1" ht="18.75" hidden="1" customHeight="1">
      <c r="A25" s="160" t="s">
        <v>166</v>
      </c>
      <c r="B25" s="185">
        <v>341</v>
      </c>
      <c r="C25" s="185">
        <v>450</v>
      </c>
      <c r="D25" s="158">
        <v>791</v>
      </c>
      <c r="E25" s="184"/>
      <c r="F25" s="160" t="s">
        <v>166</v>
      </c>
      <c r="G25" s="159">
        <v>301</v>
      </c>
      <c r="H25" s="159">
        <v>423</v>
      </c>
      <c r="I25" s="158">
        <f>G25+H25</f>
        <v>724</v>
      </c>
      <c r="K25" s="160" t="s">
        <v>167</v>
      </c>
      <c r="L25" s="159">
        <v>1036</v>
      </c>
      <c r="M25" s="159">
        <v>1430</v>
      </c>
      <c r="N25" s="158">
        <f>L25+M25</f>
        <v>2466</v>
      </c>
      <c r="P25" s="160" t="s">
        <v>167</v>
      </c>
      <c r="Q25" s="159">
        <v>943</v>
      </c>
      <c r="R25" s="159">
        <v>1345</v>
      </c>
      <c r="S25" s="158">
        <f>Q25+R25</f>
        <v>2288</v>
      </c>
    </row>
    <row r="26" spans="1:21" s="151" customFormat="1" ht="18.75" customHeight="1">
      <c r="A26" s="160" t="s">
        <v>165</v>
      </c>
      <c r="B26" s="185">
        <v>1291415</v>
      </c>
      <c r="C26" s="185">
        <v>1337608</v>
      </c>
      <c r="D26" s="158">
        <v>2629023</v>
      </c>
      <c r="E26" s="184"/>
      <c r="F26" s="160" t="s">
        <v>165</v>
      </c>
      <c r="G26" s="183">
        <f>SUM(G4:G25)</f>
        <v>1296553</v>
      </c>
      <c r="H26" s="183">
        <f>SUM(H4:H25)</f>
        <v>1339920</v>
      </c>
      <c r="I26" s="182">
        <f>SUM(I4:I25)</f>
        <v>2636473</v>
      </c>
      <c r="K26" s="160" t="s">
        <v>166</v>
      </c>
      <c r="L26" s="159">
        <v>268</v>
      </c>
      <c r="M26" s="159">
        <v>398</v>
      </c>
      <c r="N26" s="158">
        <f>L26+M26</f>
        <v>666</v>
      </c>
      <c r="P26" s="160" t="s">
        <v>166</v>
      </c>
      <c r="Q26" s="159">
        <v>204</v>
      </c>
      <c r="R26" s="159">
        <v>343</v>
      </c>
      <c r="S26" s="158">
        <f>Q26+R26</f>
        <v>547</v>
      </c>
    </row>
    <row r="27" spans="1:21" s="151" customFormat="1">
      <c r="A27" s="157" t="s">
        <v>164</v>
      </c>
      <c r="C27" s="156">
        <f>SUM(C8:C14)</f>
        <v>658262</v>
      </c>
      <c r="H27" s="156">
        <f>SUM(H8:H14)</f>
        <v>667003</v>
      </c>
      <c r="K27" s="160" t="s">
        <v>165</v>
      </c>
      <c r="L27" s="183">
        <f>SUM(L5:L26)</f>
        <v>1301314</v>
      </c>
      <c r="M27" s="183">
        <f>SUM(M5:M26)</f>
        <v>1341890</v>
      </c>
      <c r="N27" s="182">
        <f>SUM(N5:N26)</f>
        <v>2643204</v>
      </c>
      <c r="P27" s="160" t="s">
        <v>165</v>
      </c>
      <c r="Q27" s="159">
        <f>SUM(Q5:Q26)</f>
        <v>1300167</v>
      </c>
      <c r="R27" s="159">
        <f>SUM(R5:R26)</f>
        <v>1338520</v>
      </c>
      <c r="S27" s="158">
        <f>SUM(S5:S26)</f>
        <v>2638687</v>
      </c>
    </row>
    <row r="28" spans="1:21" s="151" customFormat="1">
      <c r="A28" s="151" t="s">
        <v>163</v>
      </c>
      <c r="C28" s="151">
        <f>D4*1000/C27</f>
        <v>31.239840671343629</v>
      </c>
      <c r="H28" s="151">
        <f>I4*1000/H27</f>
        <v>32.455626136614079</v>
      </c>
      <c r="L28" s="155"/>
      <c r="M28" s="156">
        <f>SUM(M9:M15)</f>
        <v>675020</v>
      </c>
      <c r="N28" s="155"/>
      <c r="Q28" s="152"/>
      <c r="R28" s="156">
        <f>SUM(R9:R15)</f>
        <v>682239</v>
      </c>
      <c r="S28" s="152"/>
    </row>
    <row r="29" spans="1:21" s="181" customFormat="1" ht="23.25" customHeight="1">
      <c r="A29" s="152" t="s">
        <v>202</v>
      </c>
      <c r="B29" s="155"/>
      <c r="C29" s="155"/>
      <c r="D29" s="155"/>
      <c r="F29" s="152" t="s">
        <v>201</v>
      </c>
      <c r="G29" s="155"/>
      <c r="H29" s="155"/>
      <c r="I29" s="155"/>
      <c r="J29" s="151"/>
      <c r="L29" s="152"/>
      <c r="M29" s="151">
        <f>N5*1000/M28</f>
        <v>33.837515925454063</v>
      </c>
      <c r="N29" s="152"/>
      <c r="P29" s="151"/>
      <c r="Q29" s="152"/>
      <c r="R29" s="154">
        <f>S5*1000/R28</f>
        <v>35.453851216362594</v>
      </c>
      <c r="S29" s="152"/>
    </row>
    <row r="30" spans="1:21" s="181" customFormat="1">
      <c r="A30" s="152" t="s">
        <v>198</v>
      </c>
      <c r="B30" s="153"/>
      <c r="C30" s="153"/>
      <c r="D30" s="153"/>
      <c r="F30" s="152" t="s">
        <v>198</v>
      </c>
      <c r="G30" s="153"/>
      <c r="H30" s="153"/>
      <c r="I30" s="153"/>
      <c r="J30" s="151"/>
      <c r="K30" s="152" t="s">
        <v>200</v>
      </c>
      <c r="P30" s="152" t="s">
        <v>199</v>
      </c>
      <c r="Q30" s="151"/>
      <c r="R30" s="151"/>
      <c r="S30" s="151"/>
    </row>
    <row r="31" spans="1:21" s="151" customFormat="1">
      <c r="K31" s="152" t="s">
        <v>198</v>
      </c>
      <c r="P31" s="152" t="s">
        <v>198</v>
      </c>
    </row>
    <row r="32" spans="1:21" s="151" customFormat="1" ht="23.25">
      <c r="A32" s="179" t="s">
        <v>197</v>
      </c>
      <c r="B32" s="180"/>
      <c r="C32" s="178"/>
      <c r="D32" s="178"/>
      <c r="F32" s="179" t="s">
        <v>196</v>
      </c>
      <c r="G32" s="180"/>
      <c r="H32" s="178"/>
      <c r="I32" s="178"/>
      <c r="K32" s="177" t="s">
        <v>195</v>
      </c>
      <c r="P32" s="177" t="s">
        <v>194</v>
      </c>
      <c r="U32" s="177" t="s">
        <v>193</v>
      </c>
    </row>
    <row r="33" spans="1:24" s="151" customFormat="1" ht="23.25">
      <c r="A33" s="179" t="s">
        <v>192</v>
      </c>
      <c r="B33" s="178"/>
      <c r="C33" s="178"/>
      <c r="D33" s="178"/>
      <c r="F33" s="179" t="s">
        <v>191</v>
      </c>
      <c r="G33" s="178"/>
      <c r="H33" s="178"/>
      <c r="I33" s="178"/>
      <c r="L33" s="177"/>
      <c r="M33" s="177"/>
      <c r="N33" s="177"/>
      <c r="Q33" s="177"/>
      <c r="R33" s="177"/>
      <c r="S33" s="177"/>
      <c r="V33" s="177"/>
      <c r="W33" s="177"/>
      <c r="X33" s="177"/>
    </row>
    <row r="34" spans="1:24" s="151" customFormat="1">
      <c r="A34" s="176"/>
      <c r="B34" s="175"/>
      <c r="C34" s="174" t="s">
        <v>73</v>
      </c>
      <c r="D34" s="173"/>
      <c r="F34" s="176"/>
      <c r="G34" s="175"/>
      <c r="H34" s="174" t="s">
        <v>73</v>
      </c>
      <c r="I34" s="173"/>
      <c r="K34" s="172"/>
      <c r="L34" s="171"/>
      <c r="M34" s="170" t="s">
        <v>73</v>
      </c>
      <c r="N34" s="169"/>
      <c r="P34" s="172"/>
      <c r="Q34" s="171"/>
      <c r="R34" s="170" t="s">
        <v>73</v>
      </c>
      <c r="S34" s="169"/>
      <c r="U34" s="172"/>
      <c r="V34" s="171"/>
      <c r="W34" s="170" t="s">
        <v>73</v>
      </c>
      <c r="X34" s="169"/>
    </row>
    <row r="35" spans="1:24" s="151" customFormat="1">
      <c r="A35" s="163" t="s">
        <v>190</v>
      </c>
      <c r="B35" s="168" t="s">
        <v>189</v>
      </c>
      <c r="C35" s="168" t="s">
        <v>188</v>
      </c>
      <c r="D35" s="168" t="s">
        <v>70</v>
      </c>
      <c r="F35" s="163" t="s">
        <v>190</v>
      </c>
      <c r="G35" s="168" t="s">
        <v>189</v>
      </c>
      <c r="H35" s="168" t="s">
        <v>188</v>
      </c>
      <c r="I35" s="168" t="s">
        <v>70</v>
      </c>
      <c r="K35" s="160" t="s">
        <v>190</v>
      </c>
      <c r="L35" s="167" t="s">
        <v>189</v>
      </c>
      <c r="M35" s="167" t="s">
        <v>188</v>
      </c>
      <c r="N35" s="167" t="s">
        <v>70</v>
      </c>
      <c r="P35" s="160" t="s">
        <v>190</v>
      </c>
      <c r="Q35" s="167" t="s">
        <v>189</v>
      </c>
      <c r="R35" s="167" t="s">
        <v>188</v>
      </c>
      <c r="S35" s="167" t="s">
        <v>70</v>
      </c>
      <c r="U35" s="160" t="s">
        <v>190</v>
      </c>
      <c r="V35" s="167" t="s">
        <v>189</v>
      </c>
      <c r="W35" s="167" t="s">
        <v>188</v>
      </c>
      <c r="X35" s="167" t="s">
        <v>70</v>
      </c>
    </row>
    <row r="36" spans="1:24" s="151" customFormat="1">
      <c r="A36" s="165" t="s">
        <v>187</v>
      </c>
      <c r="B36" s="162">
        <v>15808</v>
      </c>
      <c r="C36" s="162">
        <v>14660</v>
      </c>
      <c r="D36" s="162">
        <f>B36+C36</f>
        <v>30468</v>
      </c>
      <c r="F36" s="165" t="s">
        <v>187</v>
      </c>
      <c r="G36" s="162">
        <v>14976</v>
      </c>
      <c r="H36" s="162">
        <v>13954</v>
      </c>
      <c r="I36" s="162">
        <f>G36+H36</f>
        <v>28930</v>
      </c>
      <c r="K36" s="160">
        <v>0</v>
      </c>
      <c r="L36" s="162">
        <v>13859</v>
      </c>
      <c r="M36" s="162">
        <v>13216</v>
      </c>
      <c r="N36" s="161">
        <f>L36+M36</f>
        <v>27075</v>
      </c>
      <c r="P36" s="160">
        <v>0</v>
      </c>
      <c r="Q36" s="162">
        <v>13257</v>
      </c>
      <c r="R36" s="162">
        <v>12572</v>
      </c>
      <c r="S36" s="161">
        <f>Q36+R36</f>
        <v>25829</v>
      </c>
      <c r="U36" s="160">
        <v>0</v>
      </c>
      <c r="V36" s="159">
        <v>12838</v>
      </c>
      <c r="W36" s="159">
        <v>12209</v>
      </c>
      <c r="X36" s="158">
        <f>V36+W36</f>
        <v>25047</v>
      </c>
    </row>
    <row r="37" spans="1:24" s="151" customFormat="1">
      <c r="A37" s="165" t="s">
        <v>186</v>
      </c>
      <c r="B37" s="162">
        <v>64069</v>
      </c>
      <c r="C37" s="162">
        <v>60579</v>
      </c>
      <c r="D37" s="162">
        <f>B37+C37</f>
        <v>124648</v>
      </c>
      <c r="F37" s="165" t="s">
        <v>186</v>
      </c>
      <c r="G37" s="162">
        <v>64051</v>
      </c>
      <c r="H37" s="162">
        <v>60217</v>
      </c>
      <c r="I37" s="162">
        <f>G37+H37</f>
        <v>124268</v>
      </c>
      <c r="K37" s="166" t="s">
        <v>186</v>
      </c>
      <c r="L37" s="162">
        <v>62371</v>
      </c>
      <c r="M37" s="162">
        <v>58658</v>
      </c>
      <c r="N37" s="161">
        <f>L37+M37</f>
        <v>121029</v>
      </c>
      <c r="P37" s="166" t="s">
        <v>186</v>
      </c>
      <c r="Q37" s="162">
        <v>60728</v>
      </c>
      <c r="R37" s="162">
        <v>57257</v>
      </c>
      <c r="S37" s="161">
        <f>Q37+R37</f>
        <v>117985</v>
      </c>
      <c r="U37" s="166" t="s">
        <v>186</v>
      </c>
      <c r="V37" s="159">
        <v>58089</v>
      </c>
      <c r="W37" s="159">
        <v>55041</v>
      </c>
      <c r="X37" s="158">
        <f>V37+W37</f>
        <v>113130</v>
      </c>
    </row>
    <row r="38" spans="1:24" s="151" customFormat="1">
      <c r="A38" s="165" t="s">
        <v>185</v>
      </c>
      <c r="B38" s="162">
        <v>83473</v>
      </c>
      <c r="C38" s="162">
        <v>78764</v>
      </c>
      <c r="D38" s="162">
        <f>B38+C38</f>
        <v>162237</v>
      </c>
      <c r="F38" s="165" t="s">
        <v>185</v>
      </c>
      <c r="G38" s="162">
        <v>83070</v>
      </c>
      <c r="H38" s="162">
        <v>78406</v>
      </c>
      <c r="I38" s="162">
        <f>G38+H38</f>
        <v>161476</v>
      </c>
      <c r="K38" s="164" t="s">
        <v>185</v>
      </c>
      <c r="L38" s="162">
        <v>80828</v>
      </c>
      <c r="M38" s="162">
        <v>76394</v>
      </c>
      <c r="N38" s="161">
        <f>L38+M38</f>
        <v>157222</v>
      </c>
      <c r="P38" s="164" t="s">
        <v>185</v>
      </c>
      <c r="Q38" s="162">
        <v>79818</v>
      </c>
      <c r="R38" s="162">
        <v>75360</v>
      </c>
      <c r="S38" s="161">
        <f>Q38+R38</f>
        <v>155178</v>
      </c>
      <c r="U38" s="164" t="s">
        <v>185</v>
      </c>
      <c r="V38" s="159">
        <v>79817</v>
      </c>
      <c r="W38" s="159">
        <v>75007</v>
      </c>
      <c r="X38" s="158">
        <f>V38+W38</f>
        <v>154824</v>
      </c>
    </row>
    <row r="39" spans="1:24" s="151" customFormat="1">
      <c r="A39" s="163" t="s">
        <v>184</v>
      </c>
      <c r="B39" s="162">
        <v>88905</v>
      </c>
      <c r="C39" s="162">
        <v>83387</v>
      </c>
      <c r="D39" s="162">
        <f>B39+C39</f>
        <v>172292</v>
      </c>
      <c r="F39" s="163" t="s">
        <v>184</v>
      </c>
      <c r="G39" s="162">
        <v>85999</v>
      </c>
      <c r="H39" s="162">
        <v>80901</v>
      </c>
      <c r="I39" s="162">
        <f>G39+H39</f>
        <v>166900</v>
      </c>
      <c r="K39" s="160" t="s">
        <v>184</v>
      </c>
      <c r="L39" s="162">
        <v>84004</v>
      </c>
      <c r="M39" s="162">
        <v>79396</v>
      </c>
      <c r="N39" s="161">
        <f>L39+M39</f>
        <v>163400</v>
      </c>
      <c r="P39" s="160" t="s">
        <v>184</v>
      </c>
      <c r="Q39" s="162">
        <v>82994</v>
      </c>
      <c r="R39" s="162">
        <v>78559</v>
      </c>
      <c r="S39" s="161">
        <f>Q39+R39</f>
        <v>161553</v>
      </c>
      <c r="U39" s="160" t="s">
        <v>184</v>
      </c>
      <c r="V39" s="159">
        <v>82614</v>
      </c>
      <c r="W39" s="159">
        <v>78004</v>
      </c>
      <c r="X39" s="158">
        <f>V39+W39</f>
        <v>160618</v>
      </c>
    </row>
    <row r="40" spans="1:24" s="151" customFormat="1">
      <c r="A40" s="163" t="s">
        <v>183</v>
      </c>
      <c r="B40" s="162">
        <v>100212</v>
      </c>
      <c r="C40" s="162">
        <v>93913</v>
      </c>
      <c r="D40" s="162">
        <f>B40+C40</f>
        <v>194125</v>
      </c>
      <c r="F40" s="163" t="s">
        <v>183</v>
      </c>
      <c r="G40" s="162">
        <v>99718</v>
      </c>
      <c r="H40" s="162">
        <v>93078</v>
      </c>
      <c r="I40" s="162">
        <f>G40+H40</f>
        <v>192796</v>
      </c>
      <c r="K40" s="160" t="s">
        <v>183</v>
      </c>
      <c r="L40" s="162">
        <v>94854</v>
      </c>
      <c r="M40" s="162">
        <v>88162</v>
      </c>
      <c r="N40" s="161">
        <f>L40+M40</f>
        <v>183016</v>
      </c>
      <c r="P40" s="160" t="s">
        <v>183</v>
      </c>
      <c r="Q40" s="162">
        <v>91251</v>
      </c>
      <c r="R40" s="162">
        <v>85002</v>
      </c>
      <c r="S40" s="161">
        <f>Q40+R40</f>
        <v>176253</v>
      </c>
      <c r="U40" s="160" t="s">
        <v>183</v>
      </c>
      <c r="V40" s="159">
        <v>87758</v>
      </c>
      <c r="W40" s="159">
        <v>81987</v>
      </c>
      <c r="X40" s="158">
        <f>V40+W40</f>
        <v>169745</v>
      </c>
    </row>
    <row r="41" spans="1:24" s="151" customFormat="1">
      <c r="A41" s="163" t="s">
        <v>182</v>
      </c>
      <c r="B41" s="162">
        <v>95987</v>
      </c>
      <c r="C41" s="162">
        <v>90820</v>
      </c>
      <c r="D41" s="162">
        <f>B41+C41</f>
        <v>186807</v>
      </c>
      <c r="F41" s="163" t="s">
        <v>182</v>
      </c>
      <c r="G41" s="162">
        <v>96770</v>
      </c>
      <c r="H41" s="162">
        <v>91830</v>
      </c>
      <c r="I41" s="162">
        <f>G41+H41</f>
        <v>188600</v>
      </c>
      <c r="K41" s="160" t="s">
        <v>182</v>
      </c>
      <c r="L41" s="162">
        <v>97440</v>
      </c>
      <c r="M41" s="162">
        <v>91801</v>
      </c>
      <c r="N41" s="161">
        <f>L41+M41</f>
        <v>189241</v>
      </c>
      <c r="P41" s="160" t="s">
        <v>182</v>
      </c>
      <c r="Q41" s="162">
        <v>97197</v>
      </c>
      <c r="R41" s="162">
        <v>91523</v>
      </c>
      <c r="S41" s="161">
        <f>Q41+R41</f>
        <v>188720</v>
      </c>
      <c r="U41" s="160" t="s">
        <v>182</v>
      </c>
      <c r="V41" s="159">
        <v>97363</v>
      </c>
      <c r="W41" s="159">
        <v>91619</v>
      </c>
      <c r="X41" s="158">
        <f>V41+W41</f>
        <v>188982</v>
      </c>
    </row>
    <row r="42" spans="1:24" s="151" customFormat="1">
      <c r="A42" s="163" t="s">
        <v>181</v>
      </c>
      <c r="B42" s="162">
        <v>100216</v>
      </c>
      <c r="C42" s="162">
        <v>97392</v>
      </c>
      <c r="D42" s="162">
        <f>B42+C42</f>
        <v>197608</v>
      </c>
      <c r="F42" s="163" t="s">
        <v>181</v>
      </c>
      <c r="G42" s="162">
        <v>97980</v>
      </c>
      <c r="H42" s="162">
        <v>94502</v>
      </c>
      <c r="I42" s="162">
        <f>G42+H42</f>
        <v>192482</v>
      </c>
      <c r="K42" s="160" t="s">
        <v>181</v>
      </c>
      <c r="L42" s="162">
        <v>94797</v>
      </c>
      <c r="M42" s="162">
        <v>90328</v>
      </c>
      <c r="N42" s="161">
        <f>L42+M42</f>
        <v>185125</v>
      </c>
      <c r="P42" s="160" t="s">
        <v>181</v>
      </c>
      <c r="Q42" s="162">
        <v>94150</v>
      </c>
      <c r="R42" s="162">
        <v>89195</v>
      </c>
      <c r="S42" s="161">
        <f>Q42+R42</f>
        <v>183345</v>
      </c>
      <c r="U42" s="160" t="s">
        <v>181</v>
      </c>
      <c r="V42" s="159">
        <v>94781</v>
      </c>
      <c r="W42" s="159">
        <v>89664</v>
      </c>
      <c r="X42" s="158">
        <f>V42+W42</f>
        <v>184445</v>
      </c>
    </row>
    <row r="43" spans="1:24" s="151" customFormat="1">
      <c r="A43" s="163" t="s">
        <v>180</v>
      </c>
      <c r="B43" s="162">
        <v>111756</v>
      </c>
      <c r="C43" s="162">
        <v>110307</v>
      </c>
      <c r="D43" s="162">
        <f>B43+C43</f>
        <v>222063</v>
      </c>
      <c r="F43" s="163" t="s">
        <v>180</v>
      </c>
      <c r="G43" s="162">
        <v>109060</v>
      </c>
      <c r="H43" s="162">
        <v>107664</v>
      </c>
      <c r="I43" s="162">
        <f>G43+H43</f>
        <v>216724</v>
      </c>
      <c r="K43" s="160" t="s">
        <v>180</v>
      </c>
      <c r="L43" s="162">
        <v>103169</v>
      </c>
      <c r="M43" s="162">
        <v>101432</v>
      </c>
      <c r="N43" s="161">
        <f>L43+M43</f>
        <v>204601</v>
      </c>
      <c r="P43" s="160" t="s">
        <v>180</v>
      </c>
      <c r="Q43" s="162">
        <v>99915</v>
      </c>
      <c r="R43" s="162">
        <v>98053</v>
      </c>
      <c r="S43" s="161">
        <f>Q43+R43</f>
        <v>197968</v>
      </c>
      <c r="U43" s="160" t="s">
        <v>180</v>
      </c>
      <c r="V43" s="159">
        <v>97070</v>
      </c>
      <c r="W43" s="159">
        <v>94697</v>
      </c>
      <c r="X43" s="158">
        <f>V43+W43</f>
        <v>191767</v>
      </c>
    </row>
    <row r="44" spans="1:24" s="151" customFormat="1">
      <c r="A44" s="163" t="s">
        <v>179</v>
      </c>
      <c r="B44" s="162">
        <v>112393</v>
      </c>
      <c r="C44" s="162">
        <v>112298</v>
      </c>
      <c r="D44" s="162">
        <f>B44+C44</f>
        <v>224691</v>
      </c>
      <c r="F44" s="163" t="s">
        <v>179</v>
      </c>
      <c r="G44" s="162">
        <v>112556</v>
      </c>
      <c r="H44" s="162">
        <v>111973</v>
      </c>
      <c r="I44" s="162">
        <f>G44+H44</f>
        <v>224529</v>
      </c>
      <c r="K44" s="160" t="s">
        <v>179</v>
      </c>
      <c r="L44" s="162">
        <v>111893</v>
      </c>
      <c r="M44" s="162">
        <v>111345</v>
      </c>
      <c r="N44" s="161">
        <f>L44+M44</f>
        <v>223238</v>
      </c>
      <c r="P44" s="160" t="s">
        <v>179</v>
      </c>
      <c r="Q44" s="162">
        <v>110087</v>
      </c>
      <c r="R44" s="162">
        <v>109947</v>
      </c>
      <c r="S44" s="161">
        <f>Q44+R44</f>
        <v>220034</v>
      </c>
      <c r="U44" s="160" t="s">
        <v>179</v>
      </c>
      <c r="V44" s="159">
        <v>107848</v>
      </c>
      <c r="W44" s="159">
        <v>107925</v>
      </c>
      <c r="X44" s="158">
        <f>V44+W44</f>
        <v>215773</v>
      </c>
    </row>
    <row r="45" spans="1:24" s="151" customFormat="1">
      <c r="A45" s="163" t="s">
        <v>178</v>
      </c>
      <c r="B45" s="162">
        <v>111060</v>
      </c>
      <c r="C45" s="162">
        <v>114717</v>
      </c>
      <c r="D45" s="162">
        <f>B45+C45</f>
        <v>225777</v>
      </c>
      <c r="F45" s="163" t="s">
        <v>178</v>
      </c>
      <c r="G45" s="162">
        <v>110934</v>
      </c>
      <c r="H45" s="162">
        <v>114256</v>
      </c>
      <c r="I45" s="162">
        <f>G45+H45</f>
        <v>225190</v>
      </c>
      <c r="K45" s="160" t="s">
        <v>178</v>
      </c>
      <c r="L45" s="162">
        <v>109830</v>
      </c>
      <c r="M45" s="162">
        <v>112599</v>
      </c>
      <c r="N45" s="161">
        <f>L45+M45</f>
        <v>222429</v>
      </c>
      <c r="P45" s="160" t="s">
        <v>178</v>
      </c>
      <c r="Q45" s="162">
        <v>108912</v>
      </c>
      <c r="R45" s="162">
        <v>111466</v>
      </c>
      <c r="S45" s="161">
        <f>Q45+R45</f>
        <v>220378</v>
      </c>
      <c r="U45" s="160" t="s">
        <v>178</v>
      </c>
      <c r="V45" s="159">
        <v>108639</v>
      </c>
      <c r="W45" s="159">
        <v>110710</v>
      </c>
      <c r="X45" s="158">
        <f>V45+W45</f>
        <v>219349</v>
      </c>
    </row>
    <row r="46" spans="1:24" s="151" customFormat="1">
      <c r="A46" s="163" t="s">
        <v>177</v>
      </c>
      <c r="B46" s="162">
        <v>100281</v>
      </c>
      <c r="C46" s="162">
        <v>107217</v>
      </c>
      <c r="D46" s="162">
        <f>B46+C46</f>
        <v>207498</v>
      </c>
      <c r="F46" s="163" t="s">
        <v>177</v>
      </c>
      <c r="G46" s="162">
        <v>102256</v>
      </c>
      <c r="H46" s="162">
        <v>109660</v>
      </c>
      <c r="I46" s="162">
        <f>G46+H46</f>
        <v>211916</v>
      </c>
      <c r="K46" s="160" t="s">
        <v>177</v>
      </c>
      <c r="L46" s="162">
        <v>104223</v>
      </c>
      <c r="M46" s="162">
        <v>110453</v>
      </c>
      <c r="N46" s="161">
        <f>L46+M46</f>
        <v>214676</v>
      </c>
      <c r="P46" s="160" t="s">
        <v>177</v>
      </c>
      <c r="Q46" s="162">
        <v>105810</v>
      </c>
      <c r="R46" s="162">
        <v>111907</v>
      </c>
      <c r="S46" s="161">
        <f>Q46+R46</f>
        <v>217717</v>
      </c>
      <c r="U46" s="160" t="s">
        <v>177</v>
      </c>
      <c r="V46" s="159">
        <v>107033</v>
      </c>
      <c r="W46" s="159">
        <v>113189</v>
      </c>
      <c r="X46" s="158">
        <f>V46+W46</f>
        <v>220222</v>
      </c>
    </row>
    <row r="47" spans="1:24" s="151" customFormat="1">
      <c r="A47" s="163" t="s">
        <v>176</v>
      </c>
      <c r="B47" s="162">
        <v>83242</v>
      </c>
      <c r="C47" s="162">
        <v>90303</v>
      </c>
      <c r="D47" s="162">
        <f>B47+C47</f>
        <v>173545</v>
      </c>
      <c r="F47" s="163" t="s">
        <v>176</v>
      </c>
      <c r="G47" s="162">
        <v>86147</v>
      </c>
      <c r="H47" s="162">
        <v>92718</v>
      </c>
      <c r="I47" s="162">
        <f>G47+H47</f>
        <v>178865</v>
      </c>
      <c r="K47" s="160" t="s">
        <v>176</v>
      </c>
      <c r="L47" s="162">
        <v>91842</v>
      </c>
      <c r="M47" s="162">
        <v>99243</v>
      </c>
      <c r="N47" s="161">
        <f>L47+M47</f>
        <v>191085</v>
      </c>
      <c r="P47" s="160" t="s">
        <v>176</v>
      </c>
      <c r="Q47" s="162">
        <v>93964</v>
      </c>
      <c r="R47" s="162">
        <v>102181</v>
      </c>
      <c r="S47" s="161">
        <f>Q47+R47</f>
        <v>196145</v>
      </c>
      <c r="U47" s="160" t="s">
        <v>176</v>
      </c>
      <c r="V47" s="159">
        <v>96151</v>
      </c>
      <c r="W47" s="159">
        <v>105389</v>
      </c>
      <c r="X47" s="158">
        <f>V47+W47</f>
        <v>201540</v>
      </c>
    </row>
    <row r="48" spans="1:24" s="151" customFormat="1">
      <c r="A48" s="163" t="s">
        <v>175</v>
      </c>
      <c r="B48" s="162">
        <v>66493</v>
      </c>
      <c r="C48" s="162">
        <v>73226</v>
      </c>
      <c r="D48" s="162">
        <f>B48+C48</f>
        <v>139719</v>
      </c>
      <c r="F48" s="163" t="s">
        <v>175</v>
      </c>
      <c r="G48" s="162">
        <v>66745</v>
      </c>
      <c r="H48" s="162">
        <v>73799</v>
      </c>
      <c r="I48" s="162">
        <f>G48+H48</f>
        <v>140544</v>
      </c>
      <c r="K48" s="160" t="s">
        <v>175</v>
      </c>
      <c r="L48" s="162">
        <v>71287</v>
      </c>
      <c r="M48" s="162">
        <v>79525</v>
      </c>
      <c r="N48" s="161">
        <f>L48+M48</f>
        <v>150812</v>
      </c>
      <c r="P48" s="160" t="s">
        <v>175</v>
      </c>
      <c r="Q48" s="162">
        <v>75755</v>
      </c>
      <c r="R48" s="162">
        <v>84889</v>
      </c>
      <c r="S48" s="161">
        <f>Q48+R48</f>
        <v>160644</v>
      </c>
      <c r="U48" s="160" t="s">
        <v>175</v>
      </c>
      <c r="V48" s="159">
        <v>79218</v>
      </c>
      <c r="W48" s="159">
        <v>88297</v>
      </c>
      <c r="X48" s="158">
        <f>V48+W48</f>
        <v>167515</v>
      </c>
    </row>
    <row r="49" spans="1:24" s="151" customFormat="1">
      <c r="A49" s="163" t="s">
        <v>174</v>
      </c>
      <c r="B49" s="162">
        <v>49916</v>
      </c>
      <c r="C49" s="162">
        <v>56632</v>
      </c>
      <c r="D49" s="162">
        <f>B49+C49</f>
        <v>106548</v>
      </c>
      <c r="F49" s="163" t="s">
        <v>174</v>
      </c>
      <c r="G49" s="162">
        <v>52832</v>
      </c>
      <c r="H49" s="162">
        <v>60251</v>
      </c>
      <c r="I49" s="162">
        <f>G49+H49</f>
        <v>113083</v>
      </c>
      <c r="K49" s="160" t="s">
        <v>174</v>
      </c>
      <c r="L49" s="162">
        <v>57003</v>
      </c>
      <c r="M49" s="162">
        <v>64541</v>
      </c>
      <c r="N49" s="161">
        <f>L49+M49</f>
        <v>121544</v>
      </c>
      <c r="P49" s="160" t="s">
        <v>174</v>
      </c>
      <c r="Q49" s="162">
        <v>57870</v>
      </c>
      <c r="R49" s="162">
        <v>65294</v>
      </c>
      <c r="S49" s="161">
        <f>Q49+R49</f>
        <v>123164</v>
      </c>
      <c r="U49" s="160" t="s">
        <v>174</v>
      </c>
      <c r="V49" s="159">
        <v>58869</v>
      </c>
      <c r="W49" s="159">
        <v>66548</v>
      </c>
      <c r="X49" s="158">
        <f>V49+W49</f>
        <v>125417</v>
      </c>
    </row>
    <row r="50" spans="1:24" s="151" customFormat="1">
      <c r="A50" s="163" t="s">
        <v>173</v>
      </c>
      <c r="B50" s="162">
        <v>34995</v>
      </c>
      <c r="C50" s="162">
        <v>40246</v>
      </c>
      <c r="D50" s="162">
        <f>B50+C50</f>
        <v>75241</v>
      </c>
      <c r="F50" s="163" t="s">
        <v>173</v>
      </c>
      <c r="G50" s="162">
        <v>37747</v>
      </c>
      <c r="H50" s="162">
        <v>43282</v>
      </c>
      <c r="I50" s="162">
        <f>G50+H50</f>
        <v>81029</v>
      </c>
      <c r="K50" s="160" t="s">
        <v>173</v>
      </c>
      <c r="L50" s="162">
        <v>43478</v>
      </c>
      <c r="M50" s="162">
        <v>50791</v>
      </c>
      <c r="N50" s="161">
        <f>L50+M50</f>
        <v>94269</v>
      </c>
      <c r="P50" s="160" t="s">
        <v>173</v>
      </c>
      <c r="Q50" s="162">
        <v>45791</v>
      </c>
      <c r="R50" s="162">
        <v>53733</v>
      </c>
      <c r="S50" s="161">
        <f>Q50+R50</f>
        <v>99524</v>
      </c>
      <c r="U50" s="160" t="s">
        <v>173</v>
      </c>
      <c r="V50" s="159">
        <v>47810</v>
      </c>
      <c r="W50" s="159">
        <v>56411</v>
      </c>
      <c r="X50" s="158">
        <f>V50+W50</f>
        <v>104221</v>
      </c>
    </row>
    <row r="51" spans="1:24" s="151" customFormat="1">
      <c r="A51" s="163" t="s">
        <v>172</v>
      </c>
      <c r="B51" s="162">
        <v>27655</v>
      </c>
      <c r="C51" s="162">
        <v>33972</v>
      </c>
      <c r="D51" s="162">
        <f>B51+C51</f>
        <v>61627</v>
      </c>
      <c r="F51" s="163" t="s">
        <v>172</v>
      </c>
      <c r="G51" s="162">
        <v>28149</v>
      </c>
      <c r="H51" s="162">
        <v>34120</v>
      </c>
      <c r="I51" s="162">
        <f>G51+H51</f>
        <v>62269</v>
      </c>
      <c r="K51" s="160" t="s">
        <v>172</v>
      </c>
      <c r="L51" s="162">
        <v>29336</v>
      </c>
      <c r="M51" s="162">
        <v>34944</v>
      </c>
      <c r="N51" s="161">
        <f>L51+M51</f>
        <v>64280</v>
      </c>
      <c r="P51" s="160" t="s">
        <v>172</v>
      </c>
      <c r="Q51" s="162">
        <v>30728</v>
      </c>
      <c r="R51" s="162">
        <v>36660</v>
      </c>
      <c r="S51" s="161">
        <f>Q51+R51</f>
        <v>67388</v>
      </c>
      <c r="U51" s="160" t="s">
        <v>172</v>
      </c>
      <c r="V51" s="159">
        <v>32327</v>
      </c>
      <c r="W51" s="159">
        <v>38870</v>
      </c>
      <c r="X51" s="158">
        <f>V51+W51</f>
        <v>71197</v>
      </c>
    </row>
    <row r="52" spans="1:24" s="151" customFormat="1">
      <c r="A52" s="163" t="s">
        <v>171</v>
      </c>
      <c r="B52" s="162">
        <v>19167</v>
      </c>
      <c r="C52" s="162">
        <v>25519</v>
      </c>
      <c r="D52" s="162">
        <f>B52+C52</f>
        <v>44686</v>
      </c>
      <c r="F52" s="163" t="s">
        <v>171</v>
      </c>
      <c r="G52" s="162">
        <v>20264</v>
      </c>
      <c r="H52" s="162">
        <v>26997</v>
      </c>
      <c r="I52" s="162">
        <f>G52+H52</f>
        <v>47261</v>
      </c>
      <c r="K52" s="160" t="s">
        <v>171</v>
      </c>
      <c r="L52" s="162">
        <v>22351</v>
      </c>
      <c r="M52" s="162">
        <v>29500</v>
      </c>
      <c r="N52" s="161">
        <f>L52+M52</f>
        <v>51851</v>
      </c>
      <c r="P52" s="160" t="s">
        <v>171</v>
      </c>
      <c r="Q52" s="162">
        <v>23072</v>
      </c>
      <c r="R52" s="162">
        <v>30102</v>
      </c>
      <c r="S52" s="161">
        <f>Q52+R52</f>
        <v>53174</v>
      </c>
      <c r="U52" s="160" t="s">
        <v>171</v>
      </c>
      <c r="V52" s="159">
        <v>23268</v>
      </c>
      <c r="W52" s="159">
        <v>29993</v>
      </c>
      <c r="X52" s="158">
        <f>V52+W52</f>
        <v>53261</v>
      </c>
    </row>
    <row r="53" spans="1:24" s="151" customFormat="1">
      <c r="A53" s="163" t="s">
        <v>170</v>
      </c>
      <c r="B53" s="162">
        <v>10257</v>
      </c>
      <c r="C53" s="162">
        <v>15715</v>
      </c>
      <c r="D53" s="162">
        <f>B53+C53</f>
        <v>25972</v>
      </c>
      <c r="F53" s="163" t="s">
        <v>170</v>
      </c>
      <c r="G53" s="162">
        <v>11299</v>
      </c>
      <c r="H53" s="162">
        <v>16954</v>
      </c>
      <c r="I53" s="162">
        <f>G53+H53</f>
        <v>28253</v>
      </c>
      <c r="K53" s="160" t="s">
        <v>170</v>
      </c>
      <c r="L53" s="162">
        <v>13463</v>
      </c>
      <c r="M53" s="162">
        <v>19290</v>
      </c>
      <c r="N53" s="161">
        <f>L53+M53</f>
        <v>32753</v>
      </c>
      <c r="P53" s="160" t="s">
        <v>170</v>
      </c>
      <c r="Q53" s="162">
        <v>14412</v>
      </c>
      <c r="R53" s="162">
        <v>20416</v>
      </c>
      <c r="S53" s="161">
        <f>Q53+R53</f>
        <v>34828</v>
      </c>
      <c r="U53" s="160" t="s">
        <v>170</v>
      </c>
      <c r="V53" s="159">
        <v>15031</v>
      </c>
      <c r="W53" s="159">
        <v>21352</v>
      </c>
      <c r="X53" s="158">
        <f>V53+W53</f>
        <v>36383</v>
      </c>
    </row>
    <row r="54" spans="1:24" s="151" customFormat="1">
      <c r="A54" s="163" t="s">
        <v>169</v>
      </c>
      <c r="B54" s="162">
        <v>4349</v>
      </c>
      <c r="C54" s="162">
        <v>7590</v>
      </c>
      <c r="D54" s="162">
        <f>B54+C54</f>
        <v>11939</v>
      </c>
      <c r="F54" s="163" t="s">
        <v>169</v>
      </c>
      <c r="G54" s="162">
        <v>5081</v>
      </c>
      <c r="H54" s="162">
        <v>8747</v>
      </c>
      <c r="I54" s="162">
        <f>G54+H54</f>
        <v>13828</v>
      </c>
      <c r="K54" s="160" t="s">
        <v>169</v>
      </c>
      <c r="L54" s="162">
        <v>6428</v>
      </c>
      <c r="M54" s="162">
        <v>10514</v>
      </c>
      <c r="N54" s="161">
        <f>L54+M54</f>
        <v>16942</v>
      </c>
      <c r="P54" s="160" t="s">
        <v>169</v>
      </c>
      <c r="Q54" s="162">
        <v>6847</v>
      </c>
      <c r="R54" s="162">
        <v>10941</v>
      </c>
      <c r="S54" s="161">
        <f>Q54+R54</f>
        <v>17788</v>
      </c>
      <c r="U54" s="160" t="s">
        <v>169</v>
      </c>
      <c r="V54" s="159">
        <v>7170</v>
      </c>
      <c r="W54" s="159">
        <v>11244</v>
      </c>
      <c r="X54" s="158">
        <f>V54+W54</f>
        <v>18414</v>
      </c>
    </row>
    <row r="55" spans="1:24" s="151" customFormat="1">
      <c r="A55" s="163" t="s">
        <v>168</v>
      </c>
      <c r="B55" s="162">
        <v>1410</v>
      </c>
      <c r="C55" s="162">
        <v>2686</v>
      </c>
      <c r="D55" s="162">
        <f>B55+C55</f>
        <v>4096</v>
      </c>
      <c r="F55" s="163" t="s">
        <v>168</v>
      </c>
      <c r="G55" s="162">
        <v>1673</v>
      </c>
      <c r="H55" s="162">
        <v>3110</v>
      </c>
      <c r="I55" s="162">
        <f>G55+H55</f>
        <v>4783</v>
      </c>
      <c r="K55" s="160" t="s">
        <v>168</v>
      </c>
      <c r="L55" s="162">
        <v>2209</v>
      </c>
      <c r="M55" s="162">
        <v>3819</v>
      </c>
      <c r="N55" s="161">
        <f>L55+M55</f>
        <v>6028</v>
      </c>
      <c r="P55" s="160" t="s">
        <v>168</v>
      </c>
      <c r="Q55" s="162">
        <v>2501</v>
      </c>
      <c r="R55" s="162">
        <v>4143</v>
      </c>
      <c r="S55" s="161">
        <f>Q55+R55</f>
        <v>6644</v>
      </c>
      <c r="U55" s="160" t="s">
        <v>168</v>
      </c>
      <c r="V55" s="159">
        <v>2712</v>
      </c>
      <c r="W55" s="159">
        <v>4547</v>
      </c>
      <c r="X55" s="158">
        <f>V55+W55</f>
        <v>7259</v>
      </c>
    </row>
    <row r="56" spans="1:24" s="151" customFormat="1">
      <c r="A56" s="163" t="s">
        <v>167</v>
      </c>
      <c r="B56" s="162">
        <v>439</v>
      </c>
      <c r="C56" s="162">
        <v>795</v>
      </c>
      <c r="D56" s="162">
        <f>B56+C56</f>
        <v>1234</v>
      </c>
      <c r="F56" s="163" t="s">
        <v>167</v>
      </c>
      <c r="G56" s="162">
        <v>488</v>
      </c>
      <c r="H56" s="162">
        <v>921</v>
      </c>
      <c r="I56" s="162">
        <f>G56+H56</f>
        <v>1409</v>
      </c>
      <c r="K56" s="160" t="s">
        <v>167</v>
      </c>
      <c r="L56" s="162">
        <v>613</v>
      </c>
      <c r="M56" s="162">
        <v>1058</v>
      </c>
      <c r="N56" s="161">
        <f>L56+M56</f>
        <v>1671</v>
      </c>
      <c r="P56" s="160" t="s">
        <v>167</v>
      </c>
      <c r="Q56" s="162">
        <v>723</v>
      </c>
      <c r="R56" s="162">
        <v>1138</v>
      </c>
      <c r="S56" s="161">
        <f>Q56+R56</f>
        <v>1861</v>
      </c>
      <c r="U56" s="160" t="s">
        <v>167</v>
      </c>
      <c r="V56" s="159">
        <v>825</v>
      </c>
      <c r="W56" s="159">
        <v>1232</v>
      </c>
      <c r="X56" s="158">
        <f>V56+W56</f>
        <v>2057</v>
      </c>
    </row>
    <row r="57" spans="1:24" s="151" customFormat="1">
      <c r="A57" s="163" t="s">
        <v>166</v>
      </c>
      <c r="B57" s="162">
        <v>163</v>
      </c>
      <c r="C57" s="162">
        <v>262</v>
      </c>
      <c r="D57" s="162">
        <f>B57+C57</f>
        <v>425</v>
      </c>
      <c r="F57" s="163" t="s">
        <v>166</v>
      </c>
      <c r="G57" s="162">
        <v>218</v>
      </c>
      <c r="H57" s="162">
        <v>313</v>
      </c>
      <c r="I57" s="162">
        <f>G57+H57</f>
        <v>531</v>
      </c>
      <c r="K57" s="160" t="s">
        <v>166</v>
      </c>
      <c r="L57" s="162">
        <v>317</v>
      </c>
      <c r="M57" s="162">
        <v>404</v>
      </c>
      <c r="N57" s="161">
        <f>L57+M57</f>
        <v>721</v>
      </c>
      <c r="P57" s="160" t="s">
        <v>166</v>
      </c>
      <c r="Q57" s="162">
        <v>232</v>
      </c>
      <c r="R57" s="162">
        <v>338</v>
      </c>
      <c r="S57" s="161">
        <f>Q57+R57</f>
        <v>570</v>
      </c>
      <c r="U57" s="160" t="s">
        <v>166</v>
      </c>
      <c r="V57" s="159">
        <v>147</v>
      </c>
      <c r="W57" s="159">
        <v>281</v>
      </c>
      <c r="X57" s="158">
        <f>V57+W57</f>
        <v>428</v>
      </c>
    </row>
    <row r="58" spans="1:24" s="151" customFormat="1">
      <c r="A58" s="163" t="s">
        <v>165</v>
      </c>
      <c r="B58" s="162">
        <f>SUM(B36:B57)</f>
        <v>1282246</v>
      </c>
      <c r="C58" s="162">
        <f>SUM(C36:C57)</f>
        <v>1311000</v>
      </c>
      <c r="D58" s="162">
        <f>SUM(D36:D57)</f>
        <v>2593246</v>
      </c>
      <c r="F58" s="163" t="s">
        <v>165</v>
      </c>
      <c r="G58" s="162">
        <f>SUM(G36:G57)</f>
        <v>1288013</v>
      </c>
      <c r="H58" s="162">
        <f>SUM(H36:H57)</f>
        <v>1317653</v>
      </c>
      <c r="I58" s="162">
        <f>SUM(I36:I57)</f>
        <v>2605666</v>
      </c>
      <c r="K58" s="160" t="s">
        <v>165</v>
      </c>
      <c r="L58" s="161">
        <f>SUM(L36:L57)</f>
        <v>1295595</v>
      </c>
      <c r="M58" s="161">
        <f>SUM(M36:M57)</f>
        <v>1327413</v>
      </c>
      <c r="N58" s="161">
        <f>SUM(N36:N57)</f>
        <v>2623008</v>
      </c>
      <c r="P58" s="160" t="s">
        <v>165</v>
      </c>
      <c r="Q58" s="161">
        <f>SUM(Q36:Q57)</f>
        <v>1296014</v>
      </c>
      <c r="R58" s="161">
        <f>SUM(R36:R57)</f>
        <v>1330676</v>
      </c>
      <c r="S58" s="161">
        <f>SUM(S36:S57)</f>
        <v>2626690</v>
      </c>
      <c r="U58" s="160" t="s">
        <v>165</v>
      </c>
      <c r="V58" s="159">
        <f>SUM(V36:V57)</f>
        <v>1297378</v>
      </c>
      <c r="W58" s="159">
        <f>SUM(W36:W57)</f>
        <v>1334216</v>
      </c>
      <c r="X58" s="158">
        <f>SUM(X36:X57)</f>
        <v>2631594</v>
      </c>
    </row>
    <row r="59" spans="1:24" s="151" customFormat="1">
      <c r="A59" s="157" t="s">
        <v>164</v>
      </c>
      <c r="C59" s="156">
        <f>SUM(C40:C46)</f>
        <v>726664</v>
      </c>
      <c r="H59" s="156">
        <f>SUM(H40:H46)</f>
        <v>722963</v>
      </c>
      <c r="L59" s="155"/>
      <c r="M59" s="156">
        <f>SUM(M40:M46)</f>
        <v>706120</v>
      </c>
      <c r="N59" s="155"/>
      <c r="Q59" s="155"/>
      <c r="R59" s="156">
        <f>SUM(R40:R46)</f>
        <v>697093</v>
      </c>
      <c r="S59" s="155"/>
      <c r="V59" s="155"/>
      <c r="W59" s="156">
        <f>SUM(W40:W46)</f>
        <v>689791</v>
      </c>
      <c r="X59" s="155"/>
    </row>
    <row r="60" spans="1:24" s="151" customFormat="1">
      <c r="A60" s="151" t="s">
        <v>163</v>
      </c>
      <c r="C60" s="151">
        <f>D36*1000/C59</f>
        <v>41.928594233373332</v>
      </c>
      <c r="H60" s="151">
        <f>I36*1000/H59</f>
        <v>40.015879097547177</v>
      </c>
      <c r="L60" s="153"/>
      <c r="M60" s="151">
        <f>N36*1000/M59</f>
        <v>38.343341075171359</v>
      </c>
      <c r="N60" s="153"/>
      <c r="Q60" s="153"/>
      <c r="R60" s="154">
        <f>S36*1000/R59</f>
        <v>37.052444939197493</v>
      </c>
      <c r="S60" s="153"/>
      <c r="V60" s="153"/>
      <c r="W60" s="154">
        <f>X36*1000/W59</f>
        <v>36.310998548835805</v>
      </c>
      <c r="X60" s="153"/>
    </row>
    <row r="61" spans="1:24" s="151" customFormat="1">
      <c r="K61" s="152" t="s">
        <v>162</v>
      </c>
      <c r="P61" s="152" t="s">
        <v>161</v>
      </c>
      <c r="U61" s="152" t="s">
        <v>160</v>
      </c>
    </row>
    <row r="62" spans="1:24" s="151" customFormat="1">
      <c r="K62" s="152" t="s">
        <v>159</v>
      </c>
      <c r="P62" s="152" t="s">
        <v>159</v>
      </c>
      <c r="U62" s="15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topLeftCell="A58" workbookViewId="0">
      <selection activeCell="C62" sqref="C62"/>
    </sheetView>
  </sheetViews>
  <sheetFormatPr defaultRowHeight="21.75"/>
  <cols>
    <col min="1" max="1" width="18.42578125" style="200" customWidth="1"/>
    <col min="2" max="2" width="10.85546875" style="200" customWidth="1"/>
    <col min="3" max="3" width="12" style="200" customWidth="1"/>
    <col min="4" max="4" width="10" style="200" customWidth="1"/>
    <col min="5" max="5" width="10.28515625" style="200" customWidth="1"/>
    <col min="6" max="6" width="10.5703125" style="200" customWidth="1"/>
    <col min="7" max="7" width="11.140625" style="200" customWidth="1"/>
    <col min="8" max="8" width="10.140625" style="200" customWidth="1"/>
    <col min="9" max="9" width="12.28515625" style="200" customWidth="1"/>
    <col min="10" max="10" width="10.140625" style="200" customWidth="1"/>
    <col min="11" max="11" width="11.5703125" style="200" customWidth="1"/>
    <col min="12" max="12" width="10.5703125" style="200" customWidth="1"/>
    <col min="13" max="13" width="9.140625" style="200"/>
    <col min="14" max="14" width="10.5703125" style="200" customWidth="1"/>
    <col min="15" max="15" width="9.140625" style="200"/>
    <col min="16" max="16" width="10.28515625" style="200" customWidth="1"/>
    <col min="17" max="17" width="9.140625" style="200"/>
    <col min="18" max="18" width="10" style="200" customWidth="1"/>
    <col min="19" max="19" width="9.140625" style="200"/>
    <col min="20" max="20" width="10.140625" style="200" customWidth="1"/>
    <col min="21" max="16384" width="9.140625" style="200"/>
  </cols>
  <sheetData>
    <row r="1" spans="1:22" s="235" customFormat="1" ht="16.5" customHeight="1">
      <c r="A1" s="250" t="s">
        <v>236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6"/>
      <c r="N1" s="249"/>
      <c r="O1" s="246"/>
      <c r="P1" s="249"/>
      <c r="Q1" s="246"/>
    </row>
    <row r="2" spans="1:22" s="235" customFormat="1" ht="16.5" customHeight="1">
      <c r="A2" s="248" t="s">
        <v>235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6"/>
      <c r="N2" s="247"/>
      <c r="O2" s="246"/>
      <c r="P2" s="247"/>
      <c r="Q2" s="246"/>
    </row>
    <row r="3" spans="1:22" s="241" customFormat="1" ht="16.5" customHeight="1">
      <c r="A3" s="245" t="s">
        <v>82</v>
      </c>
      <c r="B3" s="244">
        <v>2555</v>
      </c>
      <c r="C3" s="244"/>
      <c r="D3" s="244">
        <v>2556</v>
      </c>
      <c r="E3" s="244"/>
      <c r="F3" s="244">
        <v>2557</v>
      </c>
      <c r="G3" s="244"/>
      <c r="H3" s="244">
        <v>2558</v>
      </c>
      <c r="I3" s="244"/>
      <c r="J3" s="244">
        <v>2559</v>
      </c>
      <c r="K3" s="244"/>
      <c r="L3" s="244">
        <v>2560</v>
      </c>
      <c r="M3" s="244"/>
      <c r="N3" s="244">
        <v>2561</v>
      </c>
      <c r="O3" s="244"/>
      <c r="P3" s="244">
        <v>2562</v>
      </c>
      <c r="Q3" s="244"/>
      <c r="R3" s="244">
        <v>2563</v>
      </c>
      <c r="S3" s="244"/>
      <c r="T3" s="244">
        <v>2564</v>
      </c>
      <c r="U3" s="244"/>
    </row>
    <row r="4" spans="1:22" s="241" customFormat="1" ht="16.5" customHeight="1">
      <c r="A4" s="243"/>
      <c r="B4" s="242" t="s">
        <v>90</v>
      </c>
      <c r="C4" s="242" t="s">
        <v>234</v>
      </c>
      <c r="D4" s="242" t="s">
        <v>90</v>
      </c>
      <c r="E4" s="242" t="s">
        <v>234</v>
      </c>
      <c r="F4" s="242" t="s">
        <v>90</v>
      </c>
      <c r="G4" s="242" t="s">
        <v>234</v>
      </c>
      <c r="H4" s="242" t="s">
        <v>90</v>
      </c>
      <c r="I4" s="242" t="s">
        <v>234</v>
      </c>
      <c r="J4" s="242" t="s">
        <v>90</v>
      </c>
      <c r="K4" s="242" t="s">
        <v>234</v>
      </c>
      <c r="L4" s="242" t="s">
        <v>90</v>
      </c>
      <c r="M4" s="242" t="s">
        <v>234</v>
      </c>
      <c r="N4" s="242" t="s">
        <v>90</v>
      </c>
      <c r="O4" s="242" t="s">
        <v>234</v>
      </c>
      <c r="P4" s="242" t="s">
        <v>90</v>
      </c>
      <c r="Q4" s="242" t="s">
        <v>234</v>
      </c>
      <c r="R4" s="242" t="s">
        <v>90</v>
      </c>
      <c r="S4" s="242" t="s">
        <v>234</v>
      </c>
      <c r="T4" s="242" t="s">
        <v>90</v>
      </c>
      <c r="U4" s="242" t="s">
        <v>234</v>
      </c>
    </row>
    <row r="5" spans="1:22" s="235" customFormat="1" ht="16.5" customHeight="1">
      <c r="A5" s="240" t="s">
        <v>233</v>
      </c>
      <c r="B5" s="238">
        <v>64456695</v>
      </c>
      <c r="C5" s="237">
        <v>0.59</v>
      </c>
      <c r="D5" s="238">
        <v>64785909</v>
      </c>
      <c r="E5" s="237">
        <v>0.51</v>
      </c>
      <c r="F5" s="238">
        <v>65124716</v>
      </c>
      <c r="G5" s="237">
        <v>0.52</v>
      </c>
      <c r="H5" s="238">
        <v>65729098</v>
      </c>
      <c r="I5" s="237">
        <v>0.92</v>
      </c>
      <c r="J5" s="238">
        <v>65931550</v>
      </c>
      <c r="K5" s="237">
        <v>0.31</v>
      </c>
      <c r="L5" s="238">
        <v>66188503</v>
      </c>
      <c r="M5" s="237">
        <v>0.39</v>
      </c>
      <c r="N5" s="238">
        <v>66413979</v>
      </c>
      <c r="O5" s="237">
        <v>0.34</v>
      </c>
      <c r="P5" s="238">
        <v>66558935</v>
      </c>
      <c r="Q5" s="237">
        <v>0.22</v>
      </c>
      <c r="R5" s="238">
        <v>66186727</v>
      </c>
      <c r="S5" s="237">
        <v>-0.56000000000000005</v>
      </c>
      <c r="T5" s="238">
        <v>66171439</v>
      </c>
      <c r="U5" s="237">
        <v>-0.02</v>
      </c>
      <c r="V5" s="236"/>
    </row>
    <row r="6" spans="1:22" s="235" customFormat="1" ht="16.5" customHeight="1">
      <c r="A6" s="239" t="s">
        <v>73</v>
      </c>
      <c r="B6" s="238">
        <v>2601167</v>
      </c>
      <c r="C6" s="237">
        <v>0.61</v>
      </c>
      <c r="D6" s="238">
        <v>2610164</v>
      </c>
      <c r="E6" s="237">
        <v>0.35</v>
      </c>
      <c r="F6" s="238">
        <v>2620517</v>
      </c>
      <c r="G6" s="237">
        <v>0.4</v>
      </c>
      <c r="H6" s="238">
        <v>2628818</v>
      </c>
      <c r="I6" s="237">
        <v>0.32</v>
      </c>
      <c r="J6" s="238">
        <v>2631435</v>
      </c>
      <c r="K6" s="237">
        <v>0.1</v>
      </c>
      <c r="L6" s="238">
        <v>2639226</v>
      </c>
      <c r="M6" s="237">
        <v>0.3</v>
      </c>
      <c r="N6" s="238">
        <v>2646401</v>
      </c>
      <c r="O6" s="237">
        <v>0.27</v>
      </c>
      <c r="P6" s="238">
        <v>2648927</v>
      </c>
      <c r="Q6" s="237">
        <v>0.1</v>
      </c>
      <c r="R6" s="238">
        <v>2633207</v>
      </c>
      <c r="S6" s="237">
        <v>-0.6</v>
      </c>
      <c r="T6" s="238">
        <v>2634154</v>
      </c>
      <c r="U6" s="237">
        <v>0.04</v>
      </c>
      <c r="V6" s="236"/>
    </row>
    <row r="8" spans="1:22" s="200" customFormat="1" ht="15" customHeight="1">
      <c r="A8" s="225" t="s">
        <v>232</v>
      </c>
      <c r="B8" s="225"/>
      <c r="C8" s="225"/>
      <c r="D8" s="225"/>
      <c r="E8" s="225"/>
      <c r="F8" s="225"/>
      <c r="G8" s="225"/>
    </row>
    <row r="9" spans="1:22" s="200" customFormat="1" ht="14.25" customHeight="1">
      <c r="A9" s="235" t="s">
        <v>231</v>
      </c>
      <c r="B9" s="235"/>
      <c r="C9" s="235"/>
      <c r="D9" s="235"/>
      <c r="E9" s="235"/>
      <c r="F9" s="235"/>
      <c r="G9" s="235"/>
    </row>
    <row r="10" spans="1:22" s="231" customFormat="1" ht="30">
      <c r="A10" s="234" t="s">
        <v>82</v>
      </c>
      <c r="B10" s="233" t="s">
        <v>230</v>
      </c>
      <c r="C10" s="232">
        <v>2555</v>
      </c>
      <c r="D10" s="232">
        <v>2556</v>
      </c>
      <c r="E10" s="232">
        <v>2557</v>
      </c>
      <c r="F10" s="232">
        <v>2558</v>
      </c>
      <c r="G10" s="232">
        <v>2559</v>
      </c>
      <c r="H10" s="232">
        <v>2560</v>
      </c>
      <c r="I10" s="232">
        <v>2561</v>
      </c>
      <c r="J10" s="232">
        <v>2562</v>
      </c>
      <c r="K10" s="232">
        <v>2563</v>
      </c>
      <c r="L10" s="232">
        <v>2564</v>
      </c>
    </row>
    <row r="11" spans="1:22" s="200" customFormat="1">
      <c r="A11" s="229" t="s">
        <v>207</v>
      </c>
      <c r="B11" s="227" t="s">
        <v>229</v>
      </c>
      <c r="C11" s="228">
        <v>64456695</v>
      </c>
      <c r="D11" s="228">
        <v>64785909</v>
      </c>
      <c r="E11" s="228">
        <v>65124716</v>
      </c>
      <c r="F11" s="228">
        <v>65729098</v>
      </c>
      <c r="G11" s="228">
        <v>65931550</v>
      </c>
      <c r="H11" s="228">
        <v>66188503</v>
      </c>
      <c r="I11" s="228">
        <v>66413979</v>
      </c>
      <c r="J11" s="228">
        <v>66558935</v>
      </c>
      <c r="K11" s="228">
        <v>66186727</v>
      </c>
      <c r="L11" s="228">
        <v>66171439</v>
      </c>
    </row>
    <row r="12" spans="1:22" s="200" customFormat="1">
      <c r="A12" s="229"/>
      <c r="B12" s="227" t="s">
        <v>228</v>
      </c>
      <c r="C12" s="228">
        <v>31700727</v>
      </c>
      <c r="D12" s="228">
        <v>31845971</v>
      </c>
      <c r="E12" s="228">
        <v>31999008</v>
      </c>
      <c r="F12" s="228">
        <v>32280886</v>
      </c>
      <c r="G12" s="228">
        <v>32357808</v>
      </c>
      <c r="H12" s="228">
        <v>32464906</v>
      </c>
      <c r="I12" s="228">
        <v>32556271</v>
      </c>
      <c r="J12" s="228">
        <v>32605100</v>
      </c>
      <c r="K12" s="228">
        <v>32375532</v>
      </c>
      <c r="L12" s="228">
        <v>32339118</v>
      </c>
    </row>
    <row r="13" spans="1:22" s="200" customFormat="1">
      <c r="A13" s="229"/>
      <c r="B13" s="227" t="s">
        <v>227</v>
      </c>
      <c r="C13" s="228">
        <v>32755968</v>
      </c>
      <c r="D13" s="228">
        <v>32939938</v>
      </c>
      <c r="E13" s="228">
        <v>33125708</v>
      </c>
      <c r="F13" s="228">
        <v>33448212</v>
      </c>
      <c r="G13" s="228">
        <v>33573742</v>
      </c>
      <c r="H13" s="228">
        <v>33723597</v>
      </c>
      <c r="I13" s="228">
        <v>33857708</v>
      </c>
      <c r="J13" s="228">
        <v>33953835</v>
      </c>
      <c r="K13" s="228">
        <v>33811195</v>
      </c>
      <c r="L13" s="228">
        <v>33832321</v>
      </c>
    </row>
    <row r="14" spans="1:22" s="200" customFormat="1">
      <c r="A14" s="229"/>
      <c r="B14" s="227" t="s">
        <v>226</v>
      </c>
      <c r="C14" s="228">
        <v>513139.53600000002</v>
      </c>
      <c r="D14" s="228">
        <v>513139.53600000002</v>
      </c>
      <c r="E14" s="228">
        <v>513139.53600000002</v>
      </c>
      <c r="F14" s="228">
        <v>513139.53600000002</v>
      </c>
      <c r="G14" s="228">
        <v>513139.53600000002</v>
      </c>
      <c r="H14" s="228">
        <v>513139.53600000002</v>
      </c>
      <c r="I14" s="228">
        <v>513139.53600000002</v>
      </c>
      <c r="J14" s="228">
        <v>513139.53600000002</v>
      </c>
      <c r="K14" s="228">
        <v>513139.53599999996</v>
      </c>
      <c r="L14" s="228">
        <v>513139.53600000002</v>
      </c>
    </row>
    <row r="15" spans="1:22" s="200" customFormat="1">
      <c r="A15" s="229"/>
      <c r="B15" s="227" t="s">
        <v>225</v>
      </c>
      <c r="C15" s="230">
        <v>125.61241237120301</v>
      </c>
      <c r="D15" s="230">
        <v>126.25398055471599</v>
      </c>
      <c r="E15" s="230">
        <v>126.914243458333</v>
      </c>
      <c r="F15" s="230">
        <v>128.09205564702401</v>
      </c>
      <c r="G15" s="230">
        <v>128.48659160809601</v>
      </c>
      <c r="H15" s="230">
        <v>128.98733844589199</v>
      </c>
      <c r="I15" s="230">
        <v>129.426743294245</v>
      </c>
      <c r="J15" s="230">
        <v>129.70923175952672</v>
      </c>
      <c r="K15" s="230">
        <v>128.98387739899272</v>
      </c>
      <c r="L15" s="230">
        <v>128.95408433311596</v>
      </c>
    </row>
    <row r="16" spans="1:22" s="200" customFormat="1">
      <c r="A16" s="229"/>
      <c r="B16" s="227" t="s">
        <v>224</v>
      </c>
      <c r="C16" s="228">
        <v>22836819</v>
      </c>
      <c r="D16" s="228">
        <v>23466417</v>
      </c>
      <c r="E16" s="228">
        <v>24091404</v>
      </c>
      <c r="F16" s="228">
        <v>24712420</v>
      </c>
      <c r="G16" s="228">
        <v>25233077</v>
      </c>
      <c r="H16" s="228">
        <v>25723807</v>
      </c>
      <c r="I16" s="228">
        <v>26208994</v>
      </c>
      <c r="J16" s="228">
        <v>26713936</v>
      </c>
      <c r="K16" s="228">
        <v>27224743</v>
      </c>
      <c r="L16" s="228">
        <v>27708635</v>
      </c>
    </row>
    <row r="17" spans="1:24" s="200" customFormat="1">
      <c r="A17" s="229" t="s">
        <v>73</v>
      </c>
      <c r="B17" s="227" t="s">
        <v>229</v>
      </c>
      <c r="C17" s="228">
        <v>2601167</v>
      </c>
      <c r="D17" s="228">
        <v>2610164</v>
      </c>
      <c r="E17" s="228">
        <v>2620517</v>
      </c>
      <c r="F17" s="228">
        <v>2628818</v>
      </c>
      <c r="G17" s="228">
        <v>2631435</v>
      </c>
      <c r="H17" s="228">
        <v>2639226</v>
      </c>
      <c r="I17" s="228">
        <v>2646401</v>
      </c>
      <c r="J17" s="228">
        <v>2648927</v>
      </c>
      <c r="K17" s="228">
        <v>2633207</v>
      </c>
      <c r="L17" s="228">
        <v>2634154</v>
      </c>
    </row>
    <row r="18" spans="1:24" s="200" customFormat="1">
      <c r="A18" s="229"/>
      <c r="B18" s="227" t="s">
        <v>228</v>
      </c>
      <c r="C18" s="228">
        <v>1286164</v>
      </c>
      <c r="D18" s="228">
        <v>1289861</v>
      </c>
      <c r="E18" s="228">
        <v>1294987</v>
      </c>
      <c r="F18" s="228">
        <v>1298167</v>
      </c>
      <c r="G18" s="228">
        <v>1297919</v>
      </c>
      <c r="H18" s="228">
        <v>1301249</v>
      </c>
      <c r="I18" s="228">
        <v>1303951</v>
      </c>
      <c r="J18" s="228">
        <v>1303944</v>
      </c>
      <c r="K18" s="228">
        <v>1294622</v>
      </c>
      <c r="L18" s="228">
        <v>1293783</v>
      </c>
    </row>
    <row r="19" spans="1:24" s="200" customFormat="1">
      <c r="A19" s="229"/>
      <c r="B19" s="227" t="s">
        <v>227</v>
      </c>
      <c r="C19" s="228">
        <v>1315003</v>
      </c>
      <c r="D19" s="228">
        <v>1320303</v>
      </c>
      <c r="E19" s="228">
        <v>1325530</v>
      </c>
      <c r="F19" s="228">
        <v>1330651</v>
      </c>
      <c r="G19" s="228">
        <v>1333516</v>
      </c>
      <c r="H19" s="228">
        <v>1337977</v>
      </c>
      <c r="I19" s="228">
        <v>1342450</v>
      </c>
      <c r="J19" s="228">
        <v>1344983</v>
      </c>
      <c r="K19" s="228">
        <v>1338585</v>
      </c>
      <c r="L19" s="228">
        <v>1340371</v>
      </c>
    </row>
    <row r="20" spans="1:24" s="200" customFormat="1">
      <c r="A20" s="229"/>
      <c r="B20" s="227" t="s">
        <v>226</v>
      </c>
      <c r="C20" s="228">
        <v>20493.964</v>
      </c>
      <c r="D20" s="228">
        <v>20493.964</v>
      </c>
      <c r="E20" s="228">
        <v>20493.964</v>
      </c>
      <c r="F20" s="228">
        <v>20493.964</v>
      </c>
      <c r="G20" s="228">
        <v>20493.964</v>
      </c>
      <c r="H20" s="228">
        <v>20493.964</v>
      </c>
      <c r="I20" s="228">
        <v>20493.964</v>
      </c>
      <c r="J20" s="228">
        <v>20493.964</v>
      </c>
      <c r="K20" s="228">
        <v>20493.963999999996</v>
      </c>
      <c r="L20" s="228">
        <v>20493.964</v>
      </c>
    </row>
    <row r="21" spans="1:24" s="200" customFormat="1">
      <c r="A21" s="229"/>
      <c r="B21" s="227" t="s">
        <v>225</v>
      </c>
      <c r="C21" s="230">
        <v>126.923566373006</v>
      </c>
      <c r="D21" s="230">
        <v>127.362573682671</v>
      </c>
      <c r="E21" s="230">
        <v>127.86774681559901</v>
      </c>
      <c r="F21" s="230">
        <v>128.27279290624301</v>
      </c>
      <c r="G21" s="230">
        <v>128.40048904155401</v>
      </c>
      <c r="H21" s="230">
        <v>128.78064975619199</v>
      </c>
      <c r="I21" s="230">
        <v>129.13075284020201</v>
      </c>
      <c r="J21" s="230">
        <v>129.25400864371579</v>
      </c>
      <c r="K21" s="230">
        <v>128.48695352446217</v>
      </c>
      <c r="L21" s="230">
        <v>128.53316225206603</v>
      </c>
    </row>
    <row r="22" spans="1:24" s="200" customFormat="1">
      <c r="A22" s="229"/>
      <c r="B22" s="227" t="s">
        <v>224</v>
      </c>
      <c r="C22" s="228">
        <v>846385</v>
      </c>
      <c r="D22" s="228">
        <v>870650</v>
      </c>
      <c r="E22" s="228">
        <v>892415</v>
      </c>
      <c r="F22" s="228">
        <v>913507</v>
      </c>
      <c r="G22" s="228">
        <v>931923</v>
      </c>
      <c r="H22" s="228">
        <v>948964</v>
      </c>
      <c r="I22" s="228">
        <v>965320</v>
      </c>
      <c r="J22" s="228">
        <v>983771</v>
      </c>
      <c r="K22" s="228">
        <v>1004213</v>
      </c>
      <c r="L22" s="228">
        <v>1024002</v>
      </c>
    </row>
    <row r="23" spans="1:24" s="200" customFormat="1">
      <c r="A23" s="200" t="s">
        <v>223</v>
      </c>
      <c r="B23" s="227"/>
      <c r="C23" s="226">
        <f>C18*100/C19</f>
        <v>97.80692515530383</v>
      </c>
      <c r="D23" s="226">
        <f>D18*100/D19</f>
        <v>97.694317137808511</v>
      </c>
      <c r="E23" s="226">
        <f>E18*100/E19</f>
        <v>97.695789608684834</v>
      </c>
      <c r="F23" s="226">
        <f>F18*100/F19</f>
        <v>97.55878889355661</v>
      </c>
      <c r="G23" s="226">
        <f>G18*100/G19</f>
        <v>97.330590709072851</v>
      </c>
      <c r="H23" s="226">
        <f>H18*100/H19</f>
        <v>97.254960287060243</v>
      </c>
      <c r="I23" s="226">
        <f>I18*100/I19</f>
        <v>97.132183693992332</v>
      </c>
      <c r="J23" s="226">
        <f>J18*100/J19</f>
        <v>96.948734668021828</v>
      </c>
      <c r="K23" s="226">
        <f>K18*100/K19</f>
        <v>96.715710993325047</v>
      </c>
      <c r="L23" s="226">
        <f>L18*100/L19</f>
        <v>96.524245899083169</v>
      </c>
    </row>
    <row r="24" spans="1:24" s="205" customFormat="1" ht="17.25" customHeight="1">
      <c r="A24" s="225" t="s">
        <v>222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</row>
    <row r="25" spans="1:24" s="205" customFormat="1" ht="17.25" customHeight="1">
      <c r="A25" s="224" t="s">
        <v>221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</row>
    <row r="26" spans="1:24" s="205" customFormat="1" ht="9.75" customHeight="1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14"/>
    </row>
    <row r="27" spans="1:24" s="215" customFormat="1" ht="17.25" customHeight="1">
      <c r="A27" s="222" t="s">
        <v>82</v>
      </c>
      <c r="B27" s="222" t="s">
        <v>220</v>
      </c>
      <c r="C27" s="221" t="s">
        <v>219</v>
      </c>
      <c r="D27" s="220">
        <v>2555</v>
      </c>
      <c r="E27" s="219"/>
      <c r="F27" s="220">
        <v>2556</v>
      </c>
      <c r="G27" s="219"/>
      <c r="H27" s="220">
        <v>2557</v>
      </c>
      <c r="I27" s="219"/>
      <c r="J27" s="220">
        <v>2558</v>
      </c>
      <c r="K27" s="219"/>
      <c r="L27" s="220">
        <v>2559</v>
      </c>
      <c r="M27" s="219"/>
      <c r="N27" s="220">
        <v>2560</v>
      </c>
      <c r="O27" s="219"/>
      <c r="P27" s="220">
        <v>2561</v>
      </c>
      <c r="Q27" s="219"/>
      <c r="R27" s="219">
        <v>2562</v>
      </c>
      <c r="S27" s="219"/>
      <c r="T27" s="219">
        <v>2563</v>
      </c>
      <c r="U27" s="219"/>
      <c r="V27" s="219">
        <v>2564</v>
      </c>
      <c r="W27" s="219"/>
    </row>
    <row r="28" spans="1:24" s="215" customFormat="1" ht="17.25" customHeight="1">
      <c r="A28" s="218"/>
      <c r="B28" s="218"/>
      <c r="C28" s="217"/>
      <c r="D28" s="216" t="s">
        <v>90</v>
      </c>
      <c r="E28" s="216" t="s">
        <v>218</v>
      </c>
      <c r="F28" s="216" t="s">
        <v>90</v>
      </c>
      <c r="G28" s="216" t="s">
        <v>218</v>
      </c>
      <c r="H28" s="216" t="s">
        <v>90</v>
      </c>
      <c r="I28" s="216" t="s">
        <v>218</v>
      </c>
      <c r="J28" s="216" t="s">
        <v>90</v>
      </c>
      <c r="K28" s="216" t="s">
        <v>218</v>
      </c>
      <c r="L28" s="216" t="s">
        <v>90</v>
      </c>
      <c r="M28" s="216" t="s">
        <v>218</v>
      </c>
      <c r="N28" s="216" t="s">
        <v>90</v>
      </c>
      <c r="O28" s="216" t="s">
        <v>218</v>
      </c>
      <c r="P28" s="216" t="s">
        <v>90</v>
      </c>
      <c r="Q28" s="216" t="s">
        <v>218</v>
      </c>
      <c r="R28" s="216" t="s">
        <v>90</v>
      </c>
      <c r="S28" s="216" t="s">
        <v>218</v>
      </c>
      <c r="T28" s="216" t="s">
        <v>90</v>
      </c>
      <c r="U28" s="216" t="s">
        <v>218</v>
      </c>
      <c r="V28" s="216" t="s">
        <v>90</v>
      </c>
      <c r="W28" s="216" t="s">
        <v>218</v>
      </c>
    </row>
    <row r="29" spans="1:24" s="205" customFormat="1" ht="17.25" customHeight="1">
      <c r="A29" s="213" t="s">
        <v>207</v>
      </c>
      <c r="B29" s="212" t="s">
        <v>70</v>
      </c>
      <c r="C29" s="209" t="s">
        <v>70</v>
      </c>
      <c r="D29" s="207">
        <v>64456695</v>
      </c>
      <c r="E29" s="206">
        <v>100</v>
      </c>
      <c r="F29" s="207">
        <v>64785909</v>
      </c>
      <c r="G29" s="206">
        <v>100</v>
      </c>
      <c r="H29" s="207">
        <v>65124716</v>
      </c>
      <c r="I29" s="206">
        <v>100</v>
      </c>
      <c r="J29" s="207">
        <v>65729098</v>
      </c>
      <c r="K29" s="206">
        <v>100</v>
      </c>
      <c r="L29" s="207">
        <v>65931550</v>
      </c>
      <c r="M29" s="206">
        <v>100</v>
      </c>
      <c r="N29" s="207">
        <v>66188503</v>
      </c>
      <c r="O29" s="206">
        <v>100</v>
      </c>
      <c r="P29" s="207">
        <v>66413979</v>
      </c>
      <c r="Q29" s="206">
        <v>100</v>
      </c>
      <c r="R29" s="207">
        <v>66558935</v>
      </c>
      <c r="S29" s="206">
        <v>100</v>
      </c>
      <c r="T29" s="207">
        <v>66186727</v>
      </c>
      <c r="U29" s="206">
        <v>100</v>
      </c>
      <c r="V29" s="207">
        <v>66171439</v>
      </c>
      <c r="W29" s="206">
        <v>100</v>
      </c>
      <c r="X29" s="214"/>
    </row>
    <row r="30" spans="1:24" s="205" customFormat="1" ht="17.25" customHeight="1">
      <c r="A30" s="211"/>
      <c r="B30" s="210"/>
      <c r="C30" s="209" t="s">
        <v>217</v>
      </c>
      <c r="D30" s="207">
        <v>11959619</v>
      </c>
      <c r="E30" s="206">
        <v>18.554502367830061</v>
      </c>
      <c r="F30" s="207">
        <v>11804488</v>
      </c>
      <c r="G30" s="206">
        <v>18.220764641891495</v>
      </c>
      <c r="H30" s="207">
        <v>11699299</v>
      </c>
      <c r="I30" s="206">
        <v>17.964453004294096</v>
      </c>
      <c r="J30" s="207">
        <v>11557397</v>
      </c>
      <c r="K30" s="206">
        <v>17.583379890592749</v>
      </c>
      <c r="L30" s="207">
        <v>11433331</v>
      </c>
      <c r="M30" s="206">
        <v>17.341213728480522</v>
      </c>
      <c r="N30" s="207">
        <v>11304871</v>
      </c>
      <c r="O30" s="206">
        <v>17.079810673463943</v>
      </c>
      <c r="P30" s="207">
        <v>11153397</v>
      </c>
      <c r="Q30" s="206">
        <v>16.793749099116617</v>
      </c>
      <c r="R30" s="207">
        <v>10947179</v>
      </c>
      <c r="S30" s="206">
        <v>16.447347001570865</v>
      </c>
      <c r="T30" s="207">
        <v>10721801</v>
      </c>
      <c r="U30" s="206">
        <v>16.199321957709135</v>
      </c>
      <c r="V30" s="207">
        <v>10456075</v>
      </c>
      <c r="W30" s="206">
        <v>15.801492544238005</v>
      </c>
    </row>
    <row r="31" spans="1:24" s="205" customFormat="1" ht="17.25" customHeight="1">
      <c r="A31" s="211"/>
      <c r="B31" s="210"/>
      <c r="C31" s="209" t="s">
        <v>216</v>
      </c>
      <c r="D31" s="207">
        <v>43206670</v>
      </c>
      <c r="E31" s="206">
        <v>67.032090304971419</v>
      </c>
      <c r="F31" s="207">
        <v>43112004</v>
      </c>
      <c r="G31" s="206">
        <v>66.545340901213564</v>
      </c>
      <c r="H31" s="207">
        <v>43144297</v>
      </c>
      <c r="I31" s="206">
        <v>66.248729591388937</v>
      </c>
      <c r="J31" s="207">
        <v>43206411</v>
      </c>
      <c r="K31" s="206">
        <v>65.73406955926886</v>
      </c>
      <c r="L31" s="207">
        <v>43181734</v>
      </c>
      <c r="M31" s="206">
        <v>65.494795738914064</v>
      </c>
      <c r="N31" s="207">
        <v>43097272</v>
      </c>
      <c r="O31" s="206">
        <v>65.11292754271841</v>
      </c>
      <c r="P31" s="207">
        <v>42996625</v>
      </c>
      <c r="Q31" s="206">
        <v>64.740323720101159</v>
      </c>
      <c r="R31" s="207">
        <v>42845915</v>
      </c>
      <c r="S31" s="206">
        <v>64.372897493026286</v>
      </c>
      <c r="T31" s="207">
        <v>42652475</v>
      </c>
      <c r="U31" s="206">
        <v>64.442641196021071</v>
      </c>
      <c r="V31" s="207">
        <v>42428971</v>
      </c>
      <c r="W31" s="206">
        <v>64.119764722057809</v>
      </c>
    </row>
    <row r="32" spans="1:24" s="205" customFormat="1" ht="17.25" customHeight="1">
      <c r="A32" s="211"/>
      <c r="B32" s="210"/>
      <c r="C32" s="209" t="s">
        <v>215</v>
      </c>
      <c r="D32" s="207">
        <v>8170909</v>
      </c>
      <c r="E32" s="206">
        <v>12.676586970523388</v>
      </c>
      <c r="F32" s="207">
        <v>8734101</v>
      </c>
      <c r="G32" s="206">
        <v>13.481482524232238</v>
      </c>
      <c r="H32" s="208">
        <v>9110754</v>
      </c>
      <c r="I32" s="206">
        <v>13.989702465650675</v>
      </c>
      <c r="J32" s="207">
        <v>9455777</v>
      </c>
      <c r="K32" s="206">
        <v>14.385983206402742</v>
      </c>
      <c r="L32" s="207">
        <v>9802080</v>
      </c>
      <c r="M32" s="206">
        <v>14.867055302051902</v>
      </c>
      <c r="N32" s="207">
        <v>10225322</v>
      </c>
      <c r="O32" s="206">
        <v>15.448788742056911</v>
      </c>
      <c r="P32" s="207">
        <v>10666803</v>
      </c>
      <c r="Q32" s="206">
        <v>16.061081056444458</v>
      </c>
      <c r="R32" s="207">
        <v>11136059</v>
      </c>
      <c r="S32" s="206">
        <v>16.731125580660208</v>
      </c>
      <c r="T32" s="207">
        <v>11633188</v>
      </c>
      <c r="U32" s="206">
        <v>17.576315565506057</v>
      </c>
      <c r="V32" s="207">
        <v>12071837</v>
      </c>
      <c r="W32" s="206">
        <v>18.243274111055676</v>
      </c>
    </row>
    <row r="33" spans="1:23" s="205" customFormat="1" ht="17.25" customHeight="1">
      <c r="A33" s="211"/>
      <c r="B33" s="210"/>
      <c r="C33" s="209" t="s">
        <v>214</v>
      </c>
      <c r="D33" s="207">
        <v>1119497</v>
      </c>
      <c r="E33" s="206">
        <v>1.736820356675129</v>
      </c>
      <c r="F33" s="207">
        <v>1135316</v>
      </c>
      <c r="G33" s="206">
        <v>1.7524119326627028</v>
      </c>
      <c r="H33" s="208">
        <v>1170366</v>
      </c>
      <c r="I33" s="206">
        <v>1.7971149386662968</v>
      </c>
      <c r="J33" s="207">
        <v>1509513</v>
      </c>
      <c r="K33" s="206">
        <v>2.2965673437356466</v>
      </c>
      <c r="L33" s="207">
        <v>1514405</v>
      </c>
      <c r="M33" s="206">
        <v>2.2969352305535056</v>
      </c>
      <c r="N33" s="207">
        <v>1561038</v>
      </c>
      <c r="O33" s="206">
        <v>2.358473041760742</v>
      </c>
      <c r="P33" s="207">
        <v>1597154</v>
      </c>
      <c r="Q33" s="206">
        <v>2.4048461243377695</v>
      </c>
      <c r="R33" s="207">
        <v>1629782</v>
      </c>
      <c r="S33" s="206">
        <v>2.4486299247426362</v>
      </c>
      <c r="T33" s="207">
        <v>1179263</v>
      </c>
      <c r="U33" s="206">
        <v>1.7817212807637397</v>
      </c>
      <c r="V33" s="207">
        <v>1214556</v>
      </c>
      <c r="W33" s="206">
        <v>1.8354686226485113</v>
      </c>
    </row>
    <row r="34" spans="1:23" s="205" customFormat="1" ht="17.25" customHeight="1">
      <c r="A34" s="211"/>
      <c r="B34" s="212" t="s">
        <v>189</v>
      </c>
      <c r="C34" s="209" t="s">
        <v>70</v>
      </c>
      <c r="D34" s="207">
        <v>31700727</v>
      </c>
      <c r="E34" s="206">
        <v>100</v>
      </c>
      <c r="F34" s="207">
        <v>31845971</v>
      </c>
      <c r="G34" s="206">
        <v>100</v>
      </c>
      <c r="H34" s="208">
        <v>31999008</v>
      </c>
      <c r="I34" s="206">
        <v>100</v>
      </c>
      <c r="J34" s="207">
        <v>32280886</v>
      </c>
      <c r="K34" s="206">
        <v>100</v>
      </c>
      <c r="L34" s="207">
        <v>32357808</v>
      </c>
      <c r="M34" s="206">
        <v>100</v>
      </c>
      <c r="N34" s="207">
        <v>32464906</v>
      </c>
      <c r="O34" s="206">
        <v>100</v>
      </c>
      <c r="P34" s="207">
        <v>32556271</v>
      </c>
      <c r="Q34" s="206">
        <v>100</v>
      </c>
      <c r="R34" s="207">
        <v>32605100</v>
      </c>
      <c r="S34" s="206">
        <v>100</v>
      </c>
      <c r="T34" s="207">
        <v>32375532</v>
      </c>
      <c r="U34" s="206">
        <v>100</v>
      </c>
      <c r="V34" s="207">
        <v>32339118</v>
      </c>
      <c r="W34" s="206">
        <v>99.999999999999986</v>
      </c>
    </row>
    <row r="35" spans="1:23" s="205" customFormat="1" ht="17.25" customHeight="1">
      <c r="A35" s="211"/>
      <c r="B35" s="210"/>
      <c r="C35" s="209" t="s">
        <v>217</v>
      </c>
      <c r="D35" s="207">
        <v>6147455</v>
      </c>
      <c r="E35" s="206">
        <v>19.392157788684152</v>
      </c>
      <c r="F35" s="207">
        <v>6068642</v>
      </c>
      <c r="G35" s="206">
        <v>19.056231634450711</v>
      </c>
      <c r="H35" s="208">
        <v>6014383</v>
      </c>
      <c r="I35" s="206">
        <v>18.795529536415629</v>
      </c>
      <c r="J35" s="207">
        <v>5941496</v>
      </c>
      <c r="K35" s="206">
        <v>18.405616252292457</v>
      </c>
      <c r="L35" s="207">
        <v>5877357</v>
      </c>
      <c r="M35" s="206">
        <v>18.163643841387525</v>
      </c>
      <c r="N35" s="207">
        <v>5811806</v>
      </c>
      <c r="O35" s="206">
        <v>17.901810650552939</v>
      </c>
      <c r="P35" s="207">
        <v>5733690</v>
      </c>
      <c r="Q35" s="206">
        <v>17.611630029741431</v>
      </c>
      <c r="R35" s="207">
        <v>5627355</v>
      </c>
      <c r="S35" s="206">
        <v>17.259125106195043</v>
      </c>
      <c r="T35" s="207">
        <v>5512470</v>
      </c>
      <c r="U35" s="206">
        <v>17.026654573583532</v>
      </c>
      <c r="V35" s="207">
        <v>5375367</v>
      </c>
      <c r="W35" s="206">
        <v>16.621872618789418</v>
      </c>
    </row>
    <row r="36" spans="1:23" s="205" customFormat="1" ht="17.25" customHeight="1">
      <c r="A36" s="211"/>
      <c r="B36" s="210"/>
      <c r="C36" s="209" t="s">
        <v>216</v>
      </c>
      <c r="D36" s="207">
        <v>21303789</v>
      </c>
      <c r="E36" s="206">
        <v>67.202840490061945</v>
      </c>
      <c r="F36" s="207">
        <v>21273590</v>
      </c>
      <c r="G36" s="206">
        <v>66.801511563268079</v>
      </c>
      <c r="H36" s="208">
        <v>21295655</v>
      </c>
      <c r="I36" s="206">
        <v>66.550984955533622</v>
      </c>
      <c r="J36" s="207">
        <v>21329243</v>
      </c>
      <c r="K36" s="206">
        <v>66.073908256421461</v>
      </c>
      <c r="L36" s="207">
        <v>21318923</v>
      </c>
      <c r="M36" s="206">
        <v>65.884941897176716</v>
      </c>
      <c r="N36" s="207">
        <v>21280943</v>
      </c>
      <c r="O36" s="206">
        <v>65.55060716947709</v>
      </c>
      <c r="P36" s="207">
        <v>21240404</v>
      </c>
      <c r="Q36" s="206">
        <v>65.242128006613527</v>
      </c>
      <c r="R36" s="207">
        <v>21172142</v>
      </c>
      <c r="S36" s="206">
        <v>64.935062306203633</v>
      </c>
      <c r="T36" s="207">
        <v>21085920</v>
      </c>
      <c r="U36" s="206">
        <v>65.129184595329576</v>
      </c>
      <c r="V36" s="207">
        <v>20981180</v>
      </c>
      <c r="W36" s="206">
        <v>64.878640165758384</v>
      </c>
    </row>
    <row r="37" spans="1:23" s="205" customFormat="1" ht="17.25" customHeight="1">
      <c r="A37" s="211"/>
      <c r="B37" s="210"/>
      <c r="C37" s="209" t="s">
        <v>215</v>
      </c>
      <c r="D37" s="207">
        <v>3625513</v>
      </c>
      <c r="E37" s="206">
        <v>11.436687240642778</v>
      </c>
      <c r="F37" s="207">
        <v>3871957</v>
      </c>
      <c r="G37" s="206">
        <v>12.158388890073409</v>
      </c>
      <c r="H37" s="208">
        <v>4036987</v>
      </c>
      <c r="I37" s="206">
        <v>12.615975470239576</v>
      </c>
      <c r="J37" s="207">
        <v>4188623</v>
      </c>
      <c r="K37" s="206">
        <v>12.975551538455296</v>
      </c>
      <c r="L37" s="207">
        <v>4340137</v>
      </c>
      <c r="M37" s="206">
        <v>13.412951211033825</v>
      </c>
      <c r="N37" s="207">
        <v>4524021</v>
      </c>
      <c r="O37" s="206">
        <v>13.935111963669321</v>
      </c>
      <c r="P37" s="207">
        <v>4715598</v>
      </c>
      <c r="Q37" s="206">
        <v>14.484453701715408</v>
      </c>
      <c r="R37" s="207">
        <v>4920297</v>
      </c>
      <c r="S37" s="206">
        <v>15.090574787379888</v>
      </c>
      <c r="T37" s="207">
        <v>5132901</v>
      </c>
      <c r="U37" s="206">
        <v>15.854259939265244</v>
      </c>
      <c r="V37" s="207">
        <v>5320113</v>
      </c>
      <c r="W37" s="206">
        <v>16.451014526741268</v>
      </c>
    </row>
    <row r="38" spans="1:23" s="205" customFormat="1" ht="17.25" customHeight="1">
      <c r="A38" s="211"/>
      <c r="B38" s="210"/>
      <c r="C38" s="209" t="s">
        <v>214</v>
      </c>
      <c r="D38" s="207">
        <v>623970</v>
      </c>
      <c r="E38" s="206">
        <v>1.968314480611123</v>
      </c>
      <c r="F38" s="207">
        <v>631782</v>
      </c>
      <c r="G38" s="206">
        <v>1.9838679122077953</v>
      </c>
      <c r="H38" s="208">
        <v>651983</v>
      </c>
      <c r="I38" s="206">
        <v>2.0375100378111721</v>
      </c>
      <c r="J38" s="207">
        <v>821524</v>
      </c>
      <c r="K38" s="206">
        <v>2.5449239528307865</v>
      </c>
      <c r="L38" s="207">
        <v>821391</v>
      </c>
      <c r="M38" s="206">
        <v>2.5384630504019308</v>
      </c>
      <c r="N38" s="207">
        <v>848136</v>
      </c>
      <c r="O38" s="206">
        <v>2.6124702163006419</v>
      </c>
      <c r="P38" s="207">
        <v>866579</v>
      </c>
      <c r="Q38" s="206">
        <v>2.6617882619296296</v>
      </c>
      <c r="R38" s="207">
        <v>885306</v>
      </c>
      <c r="S38" s="206">
        <v>2.7152378002214377</v>
      </c>
      <c r="T38" s="207">
        <v>644241</v>
      </c>
      <c r="U38" s="206">
        <v>1.9899008918216388</v>
      </c>
      <c r="V38" s="207">
        <v>662458</v>
      </c>
      <c r="W38" s="206">
        <v>2.048472688710929</v>
      </c>
    </row>
    <row r="39" spans="1:23" s="205" customFormat="1" ht="17.25" customHeight="1">
      <c r="A39" s="211"/>
      <c r="B39" s="212" t="s">
        <v>188</v>
      </c>
      <c r="C39" s="209" t="s">
        <v>70</v>
      </c>
      <c r="D39" s="207">
        <v>32755968</v>
      </c>
      <c r="E39" s="206">
        <v>100</v>
      </c>
      <c r="F39" s="207">
        <v>32939938</v>
      </c>
      <c r="G39" s="206">
        <v>100</v>
      </c>
      <c r="H39" s="208">
        <v>33125708</v>
      </c>
      <c r="I39" s="206">
        <v>100</v>
      </c>
      <c r="J39" s="207">
        <v>33448212</v>
      </c>
      <c r="K39" s="206">
        <v>100</v>
      </c>
      <c r="L39" s="207">
        <v>33573742</v>
      </c>
      <c r="M39" s="206">
        <v>100</v>
      </c>
      <c r="N39" s="207">
        <v>33723597</v>
      </c>
      <c r="O39" s="206">
        <v>100</v>
      </c>
      <c r="P39" s="207">
        <v>33857708</v>
      </c>
      <c r="Q39" s="206">
        <v>100</v>
      </c>
      <c r="R39" s="207">
        <v>33953835</v>
      </c>
      <c r="S39" s="206">
        <v>100</v>
      </c>
      <c r="T39" s="207">
        <v>33811195</v>
      </c>
      <c r="U39" s="206">
        <v>100</v>
      </c>
      <c r="V39" s="207">
        <v>33960884</v>
      </c>
      <c r="W39" s="206">
        <v>100</v>
      </c>
    </row>
    <row r="40" spans="1:23" s="205" customFormat="1" ht="17.25" customHeight="1">
      <c r="A40" s="211"/>
      <c r="B40" s="210"/>
      <c r="C40" s="209" t="s">
        <v>217</v>
      </c>
      <c r="D40" s="207">
        <v>5812164</v>
      </c>
      <c r="E40" s="206">
        <v>17.743832207920097</v>
      </c>
      <c r="F40" s="207">
        <v>5735846</v>
      </c>
      <c r="G40" s="206">
        <v>17.413044311133795</v>
      </c>
      <c r="H40" s="208">
        <v>5684916</v>
      </c>
      <c r="I40" s="206">
        <v>17.161643760187705</v>
      </c>
      <c r="J40" s="207">
        <v>5615901</v>
      </c>
      <c r="K40" s="206">
        <v>16.789839169878498</v>
      </c>
      <c r="L40" s="207">
        <v>5555974</v>
      </c>
      <c r="M40" s="206">
        <v>16.548569414752755</v>
      </c>
      <c r="N40" s="207">
        <v>5493065</v>
      </c>
      <c r="O40" s="206">
        <v>16.288490815496342</v>
      </c>
      <c r="P40" s="207">
        <v>5419707</v>
      </c>
      <c r="Q40" s="206">
        <v>16.007306224036196</v>
      </c>
      <c r="R40" s="207">
        <v>5319824</v>
      </c>
      <c r="S40" s="206">
        <v>15.667814843301207</v>
      </c>
      <c r="T40" s="207">
        <v>5209331</v>
      </c>
      <c r="U40" s="206">
        <v>15.407118855160251</v>
      </c>
      <c r="V40" s="207">
        <v>5080708</v>
      </c>
      <c r="W40" s="206">
        <v>14.960470404716203</v>
      </c>
    </row>
    <row r="41" spans="1:23" s="205" customFormat="1" ht="17.25" customHeight="1">
      <c r="A41" s="211"/>
      <c r="B41" s="210"/>
      <c r="C41" s="209" t="s">
        <v>216</v>
      </c>
      <c r="D41" s="207">
        <v>21902881</v>
      </c>
      <c r="E41" s="206">
        <v>66.866840876142021</v>
      </c>
      <c r="F41" s="207">
        <v>21838414</v>
      </c>
      <c r="G41" s="206">
        <v>66.297677913054969</v>
      </c>
      <c r="H41" s="208">
        <v>21848642</v>
      </c>
      <c r="I41" s="206">
        <v>65.956754796003153</v>
      </c>
      <c r="J41" s="207">
        <v>21877168</v>
      </c>
      <c r="K41" s="206">
        <v>65.406091064000677</v>
      </c>
      <c r="L41" s="207">
        <v>21862811</v>
      </c>
      <c r="M41" s="206">
        <v>65.118779431854819</v>
      </c>
      <c r="N41" s="207">
        <v>21816329</v>
      </c>
      <c r="O41" s="206">
        <v>64.691583759585313</v>
      </c>
      <c r="P41" s="207">
        <v>21756221</v>
      </c>
      <c r="Q41" s="206">
        <v>64.257808000470675</v>
      </c>
      <c r="R41" s="207">
        <v>21673773</v>
      </c>
      <c r="S41" s="206">
        <v>63.833063334377393</v>
      </c>
      <c r="T41" s="207">
        <v>21566555</v>
      </c>
      <c r="U41" s="206">
        <v>63.785249234757899</v>
      </c>
      <c r="V41" s="207">
        <v>21447791</v>
      </c>
      <c r="W41" s="206">
        <v>63.154395509845976</v>
      </c>
    </row>
    <row r="42" spans="1:23" s="205" customFormat="1" ht="17.25" customHeight="1">
      <c r="A42" s="211"/>
      <c r="B42" s="210"/>
      <c r="C42" s="209" t="s">
        <v>215</v>
      </c>
      <c r="D42" s="207">
        <v>4545396</v>
      </c>
      <c r="E42" s="206">
        <v>13.876543047056341</v>
      </c>
      <c r="F42" s="207">
        <v>4862144</v>
      </c>
      <c r="G42" s="206">
        <v>14.760634947157461</v>
      </c>
      <c r="H42" s="208">
        <v>5073767</v>
      </c>
      <c r="I42" s="206">
        <v>15.316705079933687</v>
      </c>
      <c r="J42" s="207">
        <v>5267154</v>
      </c>
      <c r="K42" s="206">
        <v>15.747191509070799</v>
      </c>
      <c r="L42" s="207">
        <v>5461943</v>
      </c>
      <c r="M42" s="206">
        <v>16.268496374339207</v>
      </c>
      <c r="N42" s="207">
        <v>5701301</v>
      </c>
      <c r="O42" s="206">
        <v>16.90596943143402</v>
      </c>
      <c r="P42" s="207">
        <v>5951205</v>
      </c>
      <c r="Q42" s="206">
        <v>17.577105337431583</v>
      </c>
      <c r="R42" s="207">
        <v>6215762</v>
      </c>
      <c r="S42" s="206">
        <v>18.306509411970694</v>
      </c>
      <c r="T42" s="207">
        <v>6500287</v>
      </c>
      <c r="U42" s="206">
        <v>19.225250689897237</v>
      </c>
      <c r="V42" s="207">
        <v>6751724</v>
      </c>
      <c r="W42" s="206">
        <v>19.880884137173815</v>
      </c>
    </row>
    <row r="43" spans="1:23" s="205" customFormat="1" ht="17.25" customHeight="1">
      <c r="A43" s="211"/>
      <c r="B43" s="210"/>
      <c r="C43" s="209" t="s">
        <v>214</v>
      </c>
      <c r="D43" s="207">
        <v>495527</v>
      </c>
      <c r="E43" s="206">
        <v>1.5127838688815425</v>
      </c>
      <c r="F43" s="207">
        <v>503534</v>
      </c>
      <c r="G43" s="206">
        <v>1.5286428286537759</v>
      </c>
      <c r="H43" s="208">
        <v>518383</v>
      </c>
      <c r="I43" s="206">
        <v>1.5648963638754529</v>
      </c>
      <c r="J43" s="207">
        <v>687989</v>
      </c>
      <c r="K43" s="206">
        <v>2.056878257050033</v>
      </c>
      <c r="L43" s="207">
        <v>693014</v>
      </c>
      <c r="M43" s="206">
        <v>2.0641547790532258</v>
      </c>
      <c r="N43" s="207">
        <v>712902</v>
      </c>
      <c r="O43" s="206">
        <v>2.1139559934843248</v>
      </c>
      <c r="P43" s="207">
        <v>730575</v>
      </c>
      <c r="Q43" s="206">
        <v>2.1577804380615486</v>
      </c>
      <c r="R43" s="207">
        <v>744476</v>
      </c>
      <c r="S43" s="206">
        <v>2.192612410350701</v>
      </c>
      <c r="T43" s="207">
        <v>535022</v>
      </c>
      <c r="U43" s="206">
        <v>1.5823812201846164</v>
      </c>
      <c r="V43" s="207">
        <v>680661</v>
      </c>
      <c r="W43" s="206">
        <v>2.0042499482640084</v>
      </c>
    </row>
    <row r="44" spans="1:23" s="205" customFormat="1" ht="17.25" customHeight="1">
      <c r="A44" s="213" t="s">
        <v>73</v>
      </c>
      <c r="B44" s="212" t="s">
        <v>70</v>
      </c>
      <c r="C44" s="209" t="s">
        <v>70</v>
      </c>
      <c r="D44" s="207">
        <v>2601167</v>
      </c>
      <c r="E44" s="206">
        <v>100</v>
      </c>
      <c r="F44" s="207">
        <v>2610164</v>
      </c>
      <c r="G44" s="206">
        <v>100</v>
      </c>
      <c r="H44" s="208">
        <v>2620517</v>
      </c>
      <c r="I44" s="206">
        <v>100</v>
      </c>
      <c r="J44" s="207">
        <v>2628818</v>
      </c>
      <c r="K44" s="206">
        <v>100</v>
      </c>
      <c r="L44" s="207">
        <v>2631435</v>
      </c>
      <c r="M44" s="206">
        <v>100</v>
      </c>
      <c r="N44" s="207">
        <v>2639226</v>
      </c>
      <c r="O44" s="206">
        <v>100</v>
      </c>
      <c r="P44" s="207">
        <v>2646401</v>
      </c>
      <c r="Q44" s="206">
        <v>100</v>
      </c>
      <c r="R44" s="207">
        <v>2648927</v>
      </c>
      <c r="S44" s="206">
        <v>100</v>
      </c>
      <c r="T44" s="207">
        <v>2633207</v>
      </c>
      <c r="U44" s="206">
        <v>100</v>
      </c>
      <c r="V44" s="207">
        <v>2634154</v>
      </c>
      <c r="W44" s="206">
        <v>100</v>
      </c>
    </row>
    <row r="45" spans="1:23" s="205" customFormat="1" ht="17.25" customHeight="1">
      <c r="A45" s="211"/>
      <c r="B45" s="210"/>
      <c r="C45" s="209" t="s">
        <v>217</v>
      </c>
      <c r="D45" s="207">
        <v>481158</v>
      </c>
      <c r="E45" s="206">
        <v>18.497774268241908</v>
      </c>
      <c r="F45" s="207">
        <v>473337</v>
      </c>
      <c r="G45" s="206">
        <v>18.134377763236333</v>
      </c>
      <c r="H45" s="208">
        <v>469155</v>
      </c>
      <c r="I45" s="206">
        <v>17.903146592828818</v>
      </c>
      <c r="J45" s="207">
        <v>462599</v>
      </c>
      <c r="K45" s="206">
        <v>17.597224303850627</v>
      </c>
      <c r="L45" s="207">
        <v>455773</v>
      </c>
      <c r="M45" s="206">
        <v>17.32032142158176</v>
      </c>
      <c r="N45" s="207">
        <v>448832</v>
      </c>
      <c r="O45" s="206">
        <v>17.006198029270703</v>
      </c>
      <c r="P45" s="207">
        <v>441072</v>
      </c>
      <c r="Q45" s="206">
        <v>16.666861900369597</v>
      </c>
      <c r="R45" s="207">
        <v>431001</v>
      </c>
      <c r="S45" s="206">
        <v>16.270776808873933</v>
      </c>
      <c r="T45" s="207">
        <v>420727</v>
      </c>
      <c r="U45" s="206">
        <v>15.977741210622638</v>
      </c>
      <c r="V45" s="207">
        <v>410213</v>
      </c>
      <c r="W45" s="206">
        <v>15.572855649290057</v>
      </c>
    </row>
    <row r="46" spans="1:23" s="205" customFormat="1" ht="17.25" customHeight="1">
      <c r="A46" s="211"/>
      <c r="B46" s="210"/>
      <c r="C46" s="209" t="s">
        <v>216</v>
      </c>
      <c r="D46" s="207">
        <v>1755773</v>
      </c>
      <c r="E46" s="206">
        <v>67.499433907934403</v>
      </c>
      <c r="F46" s="207">
        <v>1746738</v>
      </c>
      <c r="G46" s="206">
        <v>66.920622612219006</v>
      </c>
      <c r="H46" s="208">
        <v>1746133</v>
      </c>
      <c r="I46" s="206">
        <v>66.633149107599763</v>
      </c>
      <c r="J46" s="207">
        <v>1747862</v>
      </c>
      <c r="K46" s="206">
        <v>66.488513088391826</v>
      </c>
      <c r="L46" s="207">
        <v>1747826</v>
      </c>
      <c r="M46" s="206">
        <v>66.421021229861282</v>
      </c>
      <c r="N46" s="207">
        <v>1745489</v>
      </c>
      <c r="O46" s="206">
        <v>66.136397565043694</v>
      </c>
      <c r="P46" s="207">
        <v>1742076</v>
      </c>
      <c r="Q46" s="206">
        <v>65.828119018999757</v>
      </c>
      <c r="R46" s="207">
        <v>1735726</v>
      </c>
      <c r="S46" s="206">
        <v>65.52562603650459</v>
      </c>
      <c r="T46" s="207">
        <v>1728635</v>
      </c>
      <c r="U46" s="206">
        <v>65.647516507437516</v>
      </c>
      <c r="V46" s="207">
        <v>1720218</v>
      </c>
      <c r="W46" s="206">
        <v>65.304382355777221</v>
      </c>
    </row>
    <row r="47" spans="1:23" s="205" customFormat="1" ht="17.25" customHeight="1">
      <c r="A47" s="211"/>
      <c r="B47" s="210"/>
      <c r="C47" s="209" t="s">
        <v>215</v>
      </c>
      <c r="D47" s="207">
        <v>336276</v>
      </c>
      <c r="E47" s="206">
        <v>12.927889674134724</v>
      </c>
      <c r="F47" s="207">
        <v>362246</v>
      </c>
      <c r="G47" s="206">
        <v>13.878285042625674</v>
      </c>
      <c r="H47" s="208">
        <v>376813</v>
      </c>
      <c r="I47" s="206">
        <v>14.379338122973445</v>
      </c>
      <c r="J47" s="207">
        <v>388663</v>
      </c>
      <c r="K47" s="206">
        <v>14.784705521645089</v>
      </c>
      <c r="L47" s="207">
        <v>400496</v>
      </c>
      <c r="M47" s="206">
        <v>15.219680516524253</v>
      </c>
      <c r="N47" s="207">
        <v>417303</v>
      </c>
      <c r="O47" s="206">
        <v>15.811567482284577</v>
      </c>
      <c r="P47" s="207">
        <v>435347</v>
      </c>
      <c r="Q47" s="206">
        <v>16.450530361800801</v>
      </c>
      <c r="R47" s="207">
        <v>453388</v>
      </c>
      <c r="S47" s="206">
        <v>17.115911461508755</v>
      </c>
      <c r="T47" s="207">
        <v>473644</v>
      </c>
      <c r="U47" s="206">
        <v>17.987343949792024</v>
      </c>
      <c r="V47" s="207">
        <v>492729</v>
      </c>
      <c r="W47" s="206">
        <v>18.705398393563929</v>
      </c>
    </row>
    <row r="48" spans="1:23" s="205" customFormat="1" ht="17.25" customHeight="1">
      <c r="A48" s="211"/>
      <c r="B48" s="210"/>
      <c r="C48" s="209" t="s">
        <v>214</v>
      </c>
      <c r="D48" s="207">
        <v>27960</v>
      </c>
      <c r="E48" s="206">
        <v>1.0749021496889666</v>
      </c>
      <c r="F48" s="207">
        <v>27843</v>
      </c>
      <c r="G48" s="206">
        <v>1.0667145819189905</v>
      </c>
      <c r="H48" s="208">
        <v>28416</v>
      </c>
      <c r="I48" s="206">
        <v>1.0843661765979766</v>
      </c>
      <c r="J48" s="207">
        <v>29694</v>
      </c>
      <c r="K48" s="206">
        <v>1.1295570861124657</v>
      </c>
      <c r="L48" s="207">
        <v>27340</v>
      </c>
      <c r="M48" s="206">
        <v>1.0389768320327122</v>
      </c>
      <c r="N48" s="207">
        <v>27602</v>
      </c>
      <c r="O48" s="206">
        <v>1.0458369234010274</v>
      </c>
      <c r="P48" s="207">
        <v>27906</v>
      </c>
      <c r="Q48" s="206">
        <v>1.0544887188298373</v>
      </c>
      <c r="R48" s="207">
        <v>28812</v>
      </c>
      <c r="S48" s="206">
        <v>1.0876856931127208</v>
      </c>
      <c r="T48" s="207">
        <v>10201</v>
      </c>
      <c r="U48" s="206">
        <v>0.38739833214783342</v>
      </c>
      <c r="V48" s="207">
        <v>10994</v>
      </c>
      <c r="W48" s="206">
        <v>0.41736360136878864</v>
      </c>
    </row>
    <row r="49" spans="1:23" s="205" customFormat="1" ht="17.25" customHeight="1">
      <c r="A49" s="211"/>
      <c r="B49" s="212" t="s">
        <v>189</v>
      </c>
      <c r="C49" s="209" t="s">
        <v>70</v>
      </c>
      <c r="D49" s="207">
        <v>1286164</v>
      </c>
      <c r="E49" s="206">
        <v>100</v>
      </c>
      <c r="F49" s="207">
        <v>1289861</v>
      </c>
      <c r="G49" s="206">
        <v>100</v>
      </c>
      <c r="H49" s="208">
        <v>1294987</v>
      </c>
      <c r="I49" s="206">
        <v>100</v>
      </c>
      <c r="J49" s="207">
        <v>1298167</v>
      </c>
      <c r="K49" s="206">
        <v>100</v>
      </c>
      <c r="L49" s="207">
        <v>1297919</v>
      </c>
      <c r="M49" s="206">
        <v>100</v>
      </c>
      <c r="N49" s="207">
        <v>1301249</v>
      </c>
      <c r="O49" s="206">
        <v>100</v>
      </c>
      <c r="P49" s="207">
        <v>1303951</v>
      </c>
      <c r="Q49" s="206">
        <v>100</v>
      </c>
      <c r="R49" s="207">
        <v>1303944</v>
      </c>
      <c r="S49" s="206">
        <v>100</v>
      </c>
      <c r="T49" s="207">
        <v>1294622</v>
      </c>
      <c r="U49" s="206">
        <v>100</v>
      </c>
      <c r="V49" s="207">
        <v>1293783</v>
      </c>
      <c r="W49" s="206">
        <v>100</v>
      </c>
    </row>
    <row r="50" spans="1:23" s="205" customFormat="1" ht="17.25" customHeight="1">
      <c r="A50" s="211"/>
      <c r="B50" s="210"/>
      <c r="C50" s="209" t="s">
        <v>217</v>
      </c>
      <c r="D50" s="207">
        <v>247768</v>
      </c>
      <c r="E50" s="206">
        <v>19.2641062881561</v>
      </c>
      <c r="F50" s="207">
        <v>243612</v>
      </c>
      <c r="G50" s="206">
        <v>18.886686239835146</v>
      </c>
      <c r="H50" s="208">
        <v>241201</v>
      </c>
      <c r="I50" s="206">
        <v>18.625746822168871</v>
      </c>
      <c r="J50" s="207">
        <v>237822</v>
      </c>
      <c r="K50" s="206">
        <v>18.319830961655935</v>
      </c>
      <c r="L50" s="207">
        <v>234372</v>
      </c>
      <c r="M50" s="206">
        <v>18.057521309110967</v>
      </c>
      <c r="N50" s="207">
        <v>230933</v>
      </c>
      <c r="O50" s="206">
        <v>17.747026126436985</v>
      </c>
      <c r="P50" s="207">
        <v>226924</v>
      </c>
      <c r="Q50" s="206">
        <v>17.402801178878654</v>
      </c>
      <c r="R50" s="207">
        <v>221696</v>
      </c>
      <c r="S50" s="206">
        <v>17.001957139263649</v>
      </c>
      <c r="T50" s="207">
        <v>216396</v>
      </c>
      <c r="U50" s="206">
        <v>16.714994801571422</v>
      </c>
      <c r="V50" s="207">
        <v>210967</v>
      </c>
      <c r="W50" s="206">
        <v>16.30621209275435</v>
      </c>
    </row>
    <row r="51" spans="1:23" s="205" customFormat="1" ht="17.25" customHeight="1">
      <c r="A51" s="211"/>
      <c r="B51" s="210"/>
      <c r="C51" s="209" t="s">
        <v>216</v>
      </c>
      <c r="D51" s="207">
        <v>872282</v>
      </c>
      <c r="E51" s="206">
        <v>67.820433475046727</v>
      </c>
      <c r="F51" s="207">
        <v>868522</v>
      </c>
      <c r="G51" s="206">
        <v>67.334542249126073</v>
      </c>
      <c r="H51" s="208">
        <v>868898</v>
      </c>
      <c r="I51" s="206">
        <v>67.097044217432298</v>
      </c>
      <c r="J51" s="207">
        <v>869463</v>
      </c>
      <c r="K51" s="206">
        <v>66.976205680779131</v>
      </c>
      <c r="L51" s="207">
        <v>868716</v>
      </c>
      <c r="M51" s="206">
        <v>66.931449497233658</v>
      </c>
      <c r="N51" s="207">
        <v>867983</v>
      </c>
      <c r="O51" s="206">
        <v>66.703836083639644</v>
      </c>
      <c r="P51" s="207">
        <v>866807</v>
      </c>
      <c r="Q51" s="206">
        <v>66.475427374188143</v>
      </c>
      <c r="R51" s="207">
        <v>863511</v>
      </c>
      <c r="S51" s="206">
        <v>66.223012644714814</v>
      </c>
      <c r="T51" s="207">
        <v>860421</v>
      </c>
      <c r="U51" s="206">
        <v>66.461175540041808</v>
      </c>
      <c r="V51" s="207">
        <v>855885</v>
      </c>
      <c r="W51" s="206">
        <v>66.153674920755648</v>
      </c>
    </row>
    <row r="52" spans="1:23" s="205" customFormat="1" ht="17.25" customHeight="1">
      <c r="A52" s="211"/>
      <c r="B52" s="210"/>
      <c r="C52" s="209" t="s">
        <v>215</v>
      </c>
      <c r="D52" s="207">
        <v>150315</v>
      </c>
      <c r="E52" s="206">
        <v>11.687078786220109</v>
      </c>
      <c r="F52" s="207">
        <v>162082</v>
      </c>
      <c r="G52" s="206">
        <v>12.565850118733724</v>
      </c>
      <c r="H52" s="208">
        <v>168689</v>
      </c>
      <c r="I52" s="206">
        <v>13.026308372207598</v>
      </c>
      <c r="J52" s="207">
        <v>174011</v>
      </c>
      <c r="K52" s="206">
        <v>13.404361688442243</v>
      </c>
      <c r="L52" s="207">
        <v>179238</v>
      </c>
      <c r="M52" s="206">
        <v>13.809644515566841</v>
      </c>
      <c r="N52" s="207">
        <v>186675</v>
      </c>
      <c r="O52" s="206">
        <v>14.345832350303439</v>
      </c>
      <c r="P52" s="207">
        <v>194508</v>
      </c>
      <c r="Q52" s="206">
        <v>14.916818193321681</v>
      </c>
      <c r="R52" s="207">
        <v>202231</v>
      </c>
      <c r="S52" s="206">
        <v>15.509178308270908</v>
      </c>
      <c r="T52" s="207">
        <v>211107</v>
      </c>
      <c r="U52" s="206">
        <v>16.306458564739359</v>
      </c>
      <c r="V52" s="207">
        <v>219804</v>
      </c>
      <c r="W52" s="206">
        <v>16.989247810490632</v>
      </c>
    </row>
    <row r="53" spans="1:23" s="205" customFormat="1" ht="17.25" customHeight="1">
      <c r="A53" s="211"/>
      <c r="B53" s="210"/>
      <c r="C53" s="209" t="s">
        <v>214</v>
      </c>
      <c r="D53" s="207">
        <v>15799</v>
      </c>
      <c r="E53" s="206">
        <v>1.2283814505770647</v>
      </c>
      <c r="F53" s="207">
        <v>15645</v>
      </c>
      <c r="G53" s="206">
        <v>1.2129213923050624</v>
      </c>
      <c r="H53" s="208">
        <v>16199</v>
      </c>
      <c r="I53" s="206">
        <v>1.2509005881912327</v>
      </c>
      <c r="J53" s="207">
        <v>16871</v>
      </c>
      <c r="K53" s="206">
        <v>1.2996016691226937</v>
      </c>
      <c r="L53" s="207">
        <v>15593</v>
      </c>
      <c r="M53" s="206">
        <v>1.2013846780885402</v>
      </c>
      <c r="N53" s="207">
        <v>15658</v>
      </c>
      <c r="O53" s="206">
        <v>1.2033054396199343</v>
      </c>
      <c r="P53" s="207">
        <v>15712</v>
      </c>
      <c r="Q53" s="206">
        <v>1.2049532536115237</v>
      </c>
      <c r="R53" s="207">
        <v>16506</v>
      </c>
      <c r="S53" s="206">
        <v>1.2658519077506396</v>
      </c>
      <c r="T53" s="207">
        <v>6698</v>
      </c>
      <c r="U53" s="206">
        <v>0.51737109364741207</v>
      </c>
      <c r="V53" s="207">
        <v>7127</v>
      </c>
      <c r="W53" s="206">
        <v>0.55086517599937546</v>
      </c>
    </row>
    <row r="54" spans="1:23" s="205" customFormat="1" ht="17.25" customHeight="1">
      <c r="A54" s="211"/>
      <c r="B54" s="212" t="s">
        <v>188</v>
      </c>
      <c r="C54" s="209" t="s">
        <v>70</v>
      </c>
      <c r="D54" s="207">
        <v>1315003</v>
      </c>
      <c r="E54" s="206">
        <v>100</v>
      </c>
      <c r="F54" s="207">
        <v>1320303</v>
      </c>
      <c r="G54" s="206">
        <v>100</v>
      </c>
      <c r="H54" s="208">
        <v>1325530</v>
      </c>
      <c r="I54" s="206">
        <v>100</v>
      </c>
      <c r="J54" s="207">
        <v>1330651</v>
      </c>
      <c r="K54" s="206">
        <v>100</v>
      </c>
      <c r="L54" s="207">
        <v>1333516</v>
      </c>
      <c r="M54" s="206">
        <v>100</v>
      </c>
      <c r="N54" s="207">
        <v>1337977</v>
      </c>
      <c r="O54" s="206">
        <v>100</v>
      </c>
      <c r="P54" s="207">
        <v>1342450</v>
      </c>
      <c r="Q54" s="206">
        <v>100</v>
      </c>
      <c r="R54" s="207">
        <v>1344983</v>
      </c>
      <c r="S54" s="206">
        <v>100</v>
      </c>
      <c r="T54" s="207">
        <v>1338585</v>
      </c>
      <c r="U54" s="206">
        <v>100</v>
      </c>
      <c r="V54" s="207">
        <v>1340371</v>
      </c>
      <c r="W54" s="206">
        <v>99.999999999999986</v>
      </c>
    </row>
    <row r="55" spans="1:23" s="205" customFormat="1" ht="17.25" customHeight="1">
      <c r="A55" s="211"/>
      <c r="B55" s="210"/>
      <c r="C55" s="209" t="s">
        <v>217</v>
      </c>
      <c r="D55" s="207">
        <v>233390</v>
      </c>
      <c r="E55" s="206">
        <v>17.748248483083309</v>
      </c>
      <c r="F55" s="207">
        <v>229725</v>
      </c>
      <c r="G55" s="206">
        <v>17.399415134253275</v>
      </c>
      <c r="H55" s="208">
        <v>227954</v>
      </c>
      <c r="I55" s="206">
        <v>17.197196593060891</v>
      </c>
      <c r="J55" s="207">
        <v>224777</v>
      </c>
      <c r="K55" s="206">
        <v>16.892258000031564</v>
      </c>
      <c r="L55" s="207">
        <v>221401</v>
      </c>
      <c r="M55" s="206">
        <v>16.602800416342962</v>
      </c>
      <c r="N55" s="207">
        <v>217899</v>
      </c>
      <c r="O55" s="206">
        <v>16.285705957576251</v>
      </c>
      <c r="P55" s="207">
        <v>214148</v>
      </c>
      <c r="Q55" s="206">
        <v>15.952028008491936</v>
      </c>
      <c r="R55" s="207">
        <v>209305</v>
      </c>
      <c r="S55" s="206">
        <v>15.561906730419642</v>
      </c>
      <c r="T55" s="207">
        <v>204331</v>
      </c>
      <c r="U55" s="206">
        <v>15.264701158312697</v>
      </c>
      <c r="V55" s="207">
        <v>199246</v>
      </c>
      <c r="W55" s="206">
        <v>14.864988872483812</v>
      </c>
    </row>
    <row r="56" spans="1:23" s="205" customFormat="1" ht="17.25" customHeight="1">
      <c r="A56" s="211"/>
      <c r="B56" s="210"/>
      <c r="C56" s="209" t="s">
        <v>216</v>
      </c>
      <c r="D56" s="207">
        <v>883491</v>
      </c>
      <c r="E56" s="206">
        <v>67.185474101579999</v>
      </c>
      <c r="F56" s="207">
        <v>878216</v>
      </c>
      <c r="G56" s="206">
        <v>66.516246649443346</v>
      </c>
      <c r="H56" s="208">
        <v>877235</v>
      </c>
      <c r="I56" s="206">
        <v>66.17994311709279</v>
      </c>
      <c r="J56" s="207">
        <v>878399</v>
      </c>
      <c r="K56" s="206">
        <v>66.012726101735169</v>
      </c>
      <c r="L56" s="207">
        <v>879110</v>
      </c>
      <c r="M56" s="206">
        <v>65.924218382081662</v>
      </c>
      <c r="N56" s="207">
        <v>877506</v>
      </c>
      <c r="O56" s="206">
        <v>65.584535459129711</v>
      </c>
      <c r="P56" s="207">
        <v>875269</v>
      </c>
      <c r="Q56" s="206">
        <v>65.199374278371636</v>
      </c>
      <c r="R56" s="207">
        <v>872215</v>
      </c>
      <c r="S56" s="206">
        <v>64.849518544100562</v>
      </c>
      <c r="T56" s="207">
        <v>868214</v>
      </c>
      <c r="U56" s="206">
        <v>64.860580388992844</v>
      </c>
      <c r="V56" s="207">
        <v>864333</v>
      </c>
      <c r="W56" s="206">
        <v>64.484609111954825</v>
      </c>
    </row>
    <row r="57" spans="1:23" s="205" customFormat="1" ht="17.25" customHeight="1">
      <c r="A57" s="211"/>
      <c r="B57" s="210"/>
      <c r="C57" s="209" t="s">
        <v>215</v>
      </c>
      <c r="D57" s="207">
        <v>185961</v>
      </c>
      <c r="E57" s="206">
        <v>14.141488650596234</v>
      </c>
      <c r="F57" s="207">
        <v>200164</v>
      </c>
      <c r="G57" s="206">
        <v>15.160459379400033</v>
      </c>
      <c r="H57" s="208">
        <v>208124</v>
      </c>
      <c r="I57" s="206">
        <v>15.701191221624558</v>
      </c>
      <c r="J57" s="207">
        <v>214652</v>
      </c>
      <c r="K57" s="206">
        <v>16.131352247884681</v>
      </c>
      <c r="L57" s="207">
        <v>221258</v>
      </c>
      <c r="M57" s="206">
        <v>16.592076885466692</v>
      </c>
      <c r="N57" s="207">
        <v>230628</v>
      </c>
      <c r="O57" s="206">
        <v>17.237067602806327</v>
      </c>
      <c r="P57" s="207">
        <v>240839</v>
      </c>
      <c r="Q57" s="206">
        <v>17.940258482625051</v>
      </c>
      <c r="R57" s="207">
        <v>251157</v>
      </c>
      <c r="S57" s="206">
        <v>18.673618923064456</v>
      </c>
      <c r="T57" s="207">
        <v>262537</v>
      </c>
      <c r="U57" s="206">
        <v>19.613024200928592</v>
      </c>
      <c r="V57" s="207">
        <v>272925</v>
      </c>
      <c r="W57" s="206">
        <v>20.36189980236815</v>
      </c>
    </row>
    <row r="58" spans="1:23" s="205" customFormat="1" ht="17.25" customHeight="1">
      <c r="A58" s="211"/>
      <c r="B58" s="210"/>
      <c r="C58" s="209" t="s">
        <v>214</v>
      </c>
      <c r="D58" s="207">
        <v>12161</v>
      </c>
      <c r="E58" s="206">
        <v>0.92478876474046068</v>
      </c>
      <c r="F58" s="207">
        <v>12198</v>
      </c>
      <c r="G58" s="206">
        <v>0.92387883690334716</v>
      </c>
      <c r="H58" s="208">
        <v>12217</v>
      </c>
      <c r="I58" s="206">
        <v>0.92166906822176797</v>
      </c>
      <c r="J58" s="207">
        <v>12823</v>
      </c>
      <c r="K58" s="206">
        <v>0.9636636503485887</v>
      </c>
      <c r="L58" s="207">
        <v>11747</v>
      </c>
      <c r="M58" s="206">
        <v>0.88090431610869313</v>
      </c>
      <c r="N58" s="207">
        <v>11944</v>
      </c>
      <c r="O58" s="206">
        <v>0.89269098048770645</v>
      </c>
      <c r="P58" s="207">
        <v>12194</v>
      </c>
      <c r="Q58" s="206">
        <v>0.90833923051137844</v>
      </c>
      <c r="R58" s="207">
        <v>12306</v>
      </c>
      <c r="S58" s="206">
        <v>0.91495580241534646</v>
      </c>
      <c r="T58" s="207">
        <v>3503</v>
      </c>
      <c r="U58" s="206">
        <v>0.26169425176585726</v>
      </c>
      <c r="V58" s="207">
        <v>3867</v>
      </c>
      <c r="W58" s="206">
        <v>0.28850221319321295</v>
      </c>
    </row>
    <row r="60" spans="1:23" s="201" customFormat="1" ht="15" customHeight="1">
      <c r="A60" s="204"/>
      <c r="B60" s="203"/>
      <c r="C60" s="202"/>
      <c r="D60" s="202"/>
      <c r="E60" s="202"/>
      <c r="F60" s="202"/>
      <c r="G60" s="202"/>
      <c r="H60" s="202"/>
      <c r="I60" s="202"/>
      <c r="J60" s="202"/>
      <c r="K60" s="202"/>
      <c r="L60" s="202"/>
    </row>
    <row r="61" spans="1:23" s="201" customFormat="1" ht="15" customHeight="1">
      <c r="A61" s="204"/>
      <c r="B61" s="203"/>
      <c r="C61" s="202"/>
      <c r="D61" s="202"/>
      <c r="E61" s="202"/>
      <c r="F61" s="202"/>
      <c r="G61" s="202"/>
      <c r="H61" s="202"/>
      <c r="I61" s="202"/>
      <c r="J61" s="202"/>
      <c r="K61" s="202"/>
      <c r="L61" s="202"/>
    </row>
    <row r="62" spans="1:23" s="201" customFormat="1" ht="15" customHeight="1">
      <c r="A62" s="204"/>
      <c r="B62" s="203"/>
      <c r="C62" s="202"/>
      <c r="D62" s="202"/>
      <c r="E62" s="202"/>
      <c r="F62" s="202"/>
      <c r="G62" s="202"/>
      <c r="H62" s="202"/>
      <c r="I62" s="202"/>
      <c r="J62" s="202"/>
      <c r="K62" s="202"/>
      <c r="L62" s="202"/>
    </row>
    <row r="63" spans="1:23" s="200" customFormat="1">
      <c r="A63" s="157" t="s">
        <v>213</v>
      </c>
    </row>
    <row r="64" spans="1:23" s="200" customFormat="1">
      <c r="A64" s="200" t="s">
        <v>212</v>
      </c>
    </row>
    <row r="65" spans="1:1" s="200" customFormat="1">
      <c r="A65" s="200" t="s">
        <v>211</v>
      </c>
    </row>
    <row r="66" spans="1:1" s="200" customFormat="1"/>
    <row r="67" spans="1:1" s="200" customFormat="1"/>
    <row r="68" spans="1:1" s="200" customFormat="1"/>
    <row r="69" spans="1:1" s="200" customFormat="1"/>
    <row r="70" spans="1:1" s="200" customFormat="1"/>
    <row r="71" spans="1:1" s="200" customFormat="1"/>
    <row r="72" spans="1:1" s="200" customFormat="1"/>
    <row r="73" spans="1:1" s="200" customFormat="1"/>
    <row r="74" spans="1:1" s="200" customFormat="1"/>
  </sheetData>
  <mergeCells count="35">
    <mergeCell ref="L3:M3"/>
    <mergeCell ref="N3:O3"/>
    <mergeCell ref="P3:Q3"/>
    <mergeCell ref="R3:S3"/>
    <mergeCell ref="T3:U3"/>
    <mergeCell ref="H27:I27"/>
    <mergeCell ref="J27:K27"/>
    <mergeCell ref="L27:M27"/>
    <mergeCell ref="N27:O27"/>
    <mergeCell ref="P27:Q27"/>
    <mergeCell ref="A3:A4"/>
    <mergeCell ref="B3:C3"/>
    <mergeCell ref="D3:E3"/>
    <mergeCell ref="F3:G3"/>
    <mergeCell ref="H3:I3"/>
    <mergeCell ref="V27:W27"/>
    <mergeCell ref="A29:A43"/>
    <mergeCell ref="B29:B33"/>
    <mergeCell ref="B34:B38"/>
    <mergeCell ref="B39:B43"/>
    <mergeCell ref="J3:K3"/>
    <mergeCell ref="A11:A16"/>
    <mergeCell ref="A17:A22"/>
    <mergeCell ref="A26:P26"/>
    <mergeCell ref="A27:A28"/>
    <mergeCell ref="A44:A58"/>
    <mergeCell ref="B44:B48"/>
    <mergeCell ref="B49:B53"/>
    <mergeCell ref="B54:B58"/>
    <mergeCell ref="R27:S27"/>
    <mergeCell ref="T27:U27"/>
    <mergeCell ref="B27:B28"/>
    <mergeCell ref="C27:C28"/>
    <mergeCell ref="D27:E27"/>
    <mergeCell ref="F27:G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activeCell="B11" sqref="B11:K11"/>
    </sheetView>
  </sheetViews>
  <sheetFormatPr defaultRowHeight="18" customHeight="1"/>
  <cols>
    <col min="1" max="1" width="27" style="188" customWidth="1"/>
    <col min="2" max="11" width="9.140625" style="188" customWidth="1"/>
    <col min="12" max="12" width="0.7109375" style="188" customWidth="1"/>
    <col min="13" max="16384" width="9.140625" style="188"/>
  </cols>
  <sheetData>
    <row r="1" spans="1:11" s="188" customFormat="1" ht="18" customHeight="1">
      <c r="A1" s="199" t="s">
        <v>210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s="188" customFormat="1" ht="18" customHeight="1">
      <c r="A2" s="199" t="s">
        <v>208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s="188" customFormat="1" ht="18" customHeight="1">
      <c r="A3" s="198" t="s">
        <v>82</v>
      </c>
      <c r="B3" s="197">
        <v>2547</v>
      </c>
      <c r="C3" s="197">
        <v>2549</v>
      </c>
      <c r="D3" s="197">
        <v>2550</v>
      </c>
      <c r="E3" s="197">
        <v>2552</v>
      </c>
      <c r="F3" s="197">
        <v>2554</v>
      </c>
      <c r="G3" s="197">
        <v>2556</v>
      </c>
      <c r="H3" s="197">
        <v>2558</v>
      </c>
      <c r="I3" s="197">
        <v>2560</v>
      </c>
      <c r="J3" s="197">
        <v>2562</v>
      </c>
      <c r="K3" s="197">
        <v>2564</v>
      </c>
    </row>
    <row r="4" spans="1:11" s="188" customFormat="1" ht="18" customHeight="1">
      <c r="A4" s="196" t="s">
        <v>207</v>
      </c>
      <c r="B4" s="195">
        <v>14963.4</v>
      </c>
      <c r="C4" s="195">
        <v>17787</v>
      </c>
      <c r="D4" s="195">
        <v>18660</v>
      </c>
      <c r="E4" s="195">
        <v>20903</v>
      </c>
      <c r="F4" s="195">
        <v>23236</v>
      </c>
      <c r="G4" s="195">
        <v>25194</v>
      </c>
      <c r="H4" s="195">
        <v>26915</v>
      </c>
      <c r="I4" s="195">
        <v>26946.43</v>
      </c>
      <c r="J4" s="195">
        <v>26018.42</v>
      </c>
      <c r="K4" s="195">
        <v>27352</v>
      </c>
    </row>
    <row r="5" spans="1:11" s="188" customFormat="1" ht="18" customHeight="1">
      <c r="A5" s="196" t="s">
        <v>73</v>
      </c>
      <c r="B5" s="195">
        <v>11398.4</v>
      </c>
      <c r="C5" s="195">
        <v>13320</v>
      </c>
      <c r="D5" s="195">
        <v>14177</v>
      </c>
      <c r="E5" s="195">
        <v>19158.062066824801</v>
      </c>
      <c r="F5" s="195">
        <v>19399.400000000001</v>
      </c>
    </row>
    <row r="7" spans="1:11" s="189" customFormat="1" ht="17.25" customHeight="1">
      <c r="A7" s="194" t="s">
        <v>209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1" s="189" customFormat="1" ht="17.25" customHeight="1">
      <c r="A8" s="194" t="s">
        <v>208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s="189" customFormat="1" ht="17.25" customHeight="1">
      <c r="A9" s="193" t="s">
        <v>82</v>
      </c>
      <c r="B9" s="192">
        <v>2555</v>
      </c>
      <c r="C9" s="192">
        <v>2556</v>
      </c>
      <c r="D9" s="192">
        <v>2557</v>
      </c>
      <c r="E9" s="192">
        <v>2558</v>
      </c>
      <c r="F9" s="192">
        <v>2559</v>
      </c>
      <c r="G9" s="192">
        <v>2560</v>
      </c>
      <c r="H9" s="192">
        <v>2561</v>
      </c>
      <c r="I9" s="192">
        <v>2562</v>
      </c>
      <c r="J9" s="192">
        <v>2563</v>
      </c>
      <c r="K9" s="192">
        <v>2564</v>
      </c>
    </row>
    <row r="10" spans="1:11" s="189" customFormat="1" ht="17.25" customHeight="1">
      <c r="A10" s="191" t="s">
        <v>207</v>
      </c>
      <c r="B10" s="190">
        <v>18766</v>
      </c>
      <c r="C10" s="190">
        <v>19061</v>
      </c>
      <c r="D10" s="190">
        <v>20892</v>
      </c>
      <c r="E10" s="190">
        <v>21157</v>
      </c>
      <c r="F10" s="190">
        <v>21144</v>
      </c>
      <c r="G10" s="190">
        <v>21436.5</v>
      </c>
      <c r="H10" s="190">
        <v>21346</v>
      </c>
      <c r="I10" s="190">
        <v>20742.12</v>
      </c>
      <c r="J10" s="190">
        <v>21329</v>
      </c>
      <c r="K10" s="190">
        <v>21616</v>
      </c>
    </row>
    <row r="11" spans="1:11" s="189" customFormat="1" ht="17.25" customHeight="1">
      <c r="A11" s="191" t="s">
        <v>73</v>
      </c>
      <c r="B11" s="190">
        <v>15396.63</v>
      </c>
      <c r="C11" s="190">
        <v>15618.2</v>
      </c>
      <c r="D11" s="190">
        <v>17771.259999999998</v>
      </c>
      <c r="E11" s="190">
        <v>18645.400000000001</v>
      </c>
      <c r="F11" s="190">
        <v>18488.78</v>
      </c>
      <c r="G11" s="190">
        <v>17840.830000000002</v>
      </c>
      <c r="H11" s="190">
        <v>18195.669999999998</v>
      </c>
      <c r="I11" s="190">
        <v>16888.61</v>
      </c>
      <c r="J11" s="190">
        <v>17939.45</v>
      </c>
      <c r="K11" s="190">
        <v>16289.06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8" sqref="G8"/>
    </sheetView>
  </sheetViews>
  <sheetFormatPr defaultRowHeight="21.75"/>
  <cols>
    <col min="3" max="5" width="21.5703125" customWidth="1"/>
  </cols>
  <sheetData>
    <row r="1" spans="1:5">
      <c r="A1" s="73" t="s">
        <v>85</v>
      </c>
      <c r="B1" s="73"/>
      <c r="C1" s="73"/>
      <c r="D1" s="73"/>
      <c r="E1" s="73"/>
    </row>
    <row r="2" spans="1:5">
      <c r="A2" s="73" t="s">
        <v>86</v>
      </c>
      <c r="B2" s="73"/>
      <c r="C2" s="73"/>
      <c r="D2" s="73"/>
      <c r="E2" s="73"/>
    </row>
    <row r="3" spans="1:5">
      <c r="A3" s="74"/>
      <c r="B3" s="74"/>
      <c r="C3" s="74"/>
      <c r="D3" s="74"/>
      <c r="E3" s="74"/>
    </row>
    <row r="4" spans="1:5">
      <c r="A4" s="125" t="s">
        <v>82</v>
      </c>
      <c r="B4" s="125" t="s">
        <v>87</v>
      </c>
      <c r="C4" s="125" t="s">
        <v>88</v>
      </c>
      <c r="D4" s="127" t="s">
        <v>89</v>
      </c>
      <c r="E4" s="128"/>
    </row>
    <row r="5" spans="1:5">
      <c r="A5" s="126"/>
      <c r="B5" s="126"/>
      <c r="C5" s="126"/>
      <c r="D5" s="75" t="s">
        <v>90</v>
      </c>
      <c r="E5" s="76" t="s">
        <v>91</v>
      </c>
    </row>
    <row r="6" spans="1:5">
      <c r="A6" s="77" t="s">
        <v>73</v>
      </c>
      <c r="B6" s="78">
        <v>2553</v>
      </c>
      <c r="C6" s="79">
        <v>791335</v>
      </c>
      <c r="D6" s="79">
        <v>62093</v>
      </c>
      <c r="E6" s="80">
        <v>7.8466136339224226</v>
      </c>
    </row>
    <row r="7" spans="1:5">
      <c r="A7" s="81"/>
      <c r="B7" s="78">
        <v>2554</v>
      </c>
      <c r="C7" s="79">
        <v>796474</v>
      </c>
      <c r="D7" s="79">
        <v>78564</v>
      </c>
      <c r="E7" s="80">
        <v>9.8639754718923651</v>
      </c>
    </row>
    <row r="8" spans="1:5">
      <c r="A8" s="81"/>
      <c r="B8" s="78">
        <v>2555</v>
      </c>
      <c r="C8" s="79">
        <v>810035</v>
      </c>
      <c r="D8" s="79">
        <v>119382</v>
      </c>
      <c r="E8" s="80">
        <v>14.737881696469907</v>
      </c>
    </row>
    <row r="9" spans="1:5">
      <c r="A9" s="81"/>
      <c r="B9" s="78">
        <v>2556</v>
      </c>
      <c r="C9" s="79">
        <v>798484</v>
      </c>
      <c r="D9" s="79">
        <v>164159</v>
      </c>
      <c r="E9" s="80">
        <v>20.558833990411831</v>
      </c>
    </row>
    <row r="10" spans="1:5">
      <c r="A10" s="81"/>
      <c r="B10" s="78">
        <v>2557</v>
      </c>
      <c r="C10" s="79">
        <v>753471</v>
      </c>
      <c r="D10" s="79">
        <v>232708</v>
      </c>
      <c r="E10" s="80">
        <v>30.884798485940401</v>
      </c>
    </row>
    <row r="11" spans="1:5">
      <c r="A11" s="81"/>
      <c r="B11" s="78">
        <v>2558</v>
      </c>
      <c r="C11" s="79">
        <v>752300</v>
      </c>
      <c r="D11" s="79">
        <v>427854</v>
      </c>
      <c r="E11" s="80">
        <v>56.872790110328332</v>
      </c>
    </row>
    <row r="12" spans="1:5">
      <c r="A12" s="81"/>
      <c r="B12" s="78">
        <v>2559</v>
      </c>
      <c r="C12" s="79">
        <v>740048</v>
      </c>
      <c r="D12" s="79">
        <v>427779.35</v>
      </c>
      <c r="E12" s="80">
        <v>57.804270804055946</v>
      </c>
    </row>
    <row r="13" spans="1:5">
      <c r="A13" s="81"/>
      <c r="B13" s="78">
        <v>2560</v>
      </c>
      <c r="C13" s="79">
        <v>775456</v>
      </c>
      <c r="D13" s="79">
        <v>511607</v>
      </c>
      <c r="E13" s="80">
        <v>65.974987620187349</v>
      </c>
    </row>
    <row r="14" spans="1:5">
      <c r="A14" s="81"/>
      <c r="B14" s="78">
        <v>2561</v>
      </c>
      <c r="C14" s="79">
        <v>744247</v>
      </c>
      <c r="D14" s="79">
        <v>500800</v>
      </c>
      <c r="E14" s="80">
        <v>67.289488570326782</v>
      </c>
    </row>
    <row r="15" spans="1:5">
      <c r="A15" s="85"/>
      <c r="B15" s="82">
        <v>2562</v>
      </c>
      <c r="C15" s="83">
        <v>775859</v>
      </c>
      <c r="D15" s="83">
        <v>574557</v>
      </c>
      <c r="E15" s="84">
        <v>74.054306259255881</v>
      </c>
    </row>
  </sheetData>
  <mergeCells count="4">
    <mergeCell ref="A4:A5"/>
    <mergeCell ref="B4:B5"/>
    <mergeCell ref="C4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ตัวชี้วัด   2</vt:lpstr>
      <vt:lpstr>ข้อมูล</vt:lpstr>
      <vt:lpstr>รถที่จดทะเบียน</vt:lpstr>
      <vt:lpstr>ประชากรกลางปี55-64 </vt:lpstr>
      <vt:lpstr>ประชากร</vt:lpstr>
      <vt:lpstr>รายได้</vt:lpstr>
      <vt:lpstr>อินเทอร์เน็ต</vt:lpstr>
      <vt:lpstr>'ตัวชี้วัด  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2020-11-03T02:52:29Z</cp:lastPrinted>
  <dcterms:created xsi:type="dcterms:W3CDTF">2006-02-23T04:03:34Z</dcterms:created>
  <dcterms:modified xsi:type="dcterms:W3CDTF">2022-09-12T09:13:57Z</dcterms:modified>
</cp:coreProperties>
</file>