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0" windowWidth="11715" windowHeight="6045" activeTab="1"/>
  </bookViews>
  <sheets>
    <sheet name="ตัวชี้วัด-191" sheetId="3" r:id="rId1"/>
    <sheet name="ตัวชี้วัด -192" sheetId="4" r:id="rId2"/>
    <sheet name="ตัวชี้วัด 193" sheetId="5" r:id="rId3"/>
  </sheets>
  <definedNames>
    <definedName name="_xlnm.Print_Area" localSheetId="1">'ตัวชี้วัด -192'!$A$1:$H$24</definedName>
    <definedName name="_xlnm.Print_Area" localSheetId="2">'ตัวชี้วัด 193'!$A$1:$H$25</definedName>
    <definedName name="_xlnm.Print_Area" localSheetId="0">'ตัวชี้วัด-191'!$A$1:$H$26</definedName>
  </definedNames>
  <calcPr calcId="144525"/>
</workbook>
</file>

<file path=xl/calcChain.xml><?xml version="1.0" encoding="utf-8"?>
<calcChain xmlns="http://schemas.openxmlformats.org/spreadsheetml/2006/main">
  <c r="B9" i="4" l="1"/>
  <c r="C9" i="4"/>
  <c r="D9" i="4"/>
  <c r="E9" i="4"/>
  <c r="F9" i="4"/>
  <c r="E7" i="4"/>
  <c r="D7" i="4"/>
  <c r="C7" i="4"/>
  <c r="B7" i="4"/>
  <c r="F20" i="3"/>
  <c r="D20" i="3"/>
  <c r="B20" i="3"/>
  <c r="C20" i="3"/>
</calcChain>
</file>

<file path=xl/sharedStrings.xml><?xml version="1.0" encoding="utf-8"?>
<sst xmlns="http://schemas.openxmlformats.org/spreadsheetml/2006/main" count="134" uniqueCount="116">
  <si>
    <t>ตัวชี้วัดที่สำคัญของจังหวัด</t>
  </si>
  <si>
    <t>ตัวชี้วัด</t>
  </si>
  <si>
    <t>(2012)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</si>
  <si>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</si>
  <si>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</si>
  <si>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</si>
  <si>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</si>
  <si>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</si>
  <si>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</si>
  <si>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</si>
  <si>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</si>
  <si>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</si>
  <si>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</si>
  <si>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</si>
  <si>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</si>
  <si>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</si>
  <si>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</si>
  <si>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</si>
  <si>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</si>
  <si>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</si>
  <si>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</si>
  <si>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</si>
  <si>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</si>
  <si>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</si>
  <si>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</si>
  <si>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</si>
  <si>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</si>
  <si>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</si>
  <si>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</si>
  <si>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</si>
  <si>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</si>
  <si>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</si>
  <si>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</si>
  <si>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</si>
  <si>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</si>
  <si>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</si>
  <si>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</si>
  <si>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</si>
  <si>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</si>
  <si>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</si>
  <si>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</si>
  <si>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</si>
  <si>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</si>
  <si>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</si>
  <si>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</si>
  <si>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</si>
  <si>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</si>
  <si>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</si>
  <si>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</si>
  <si>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</si>
  <si>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</si>
  <si>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</si>
  <si>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</si>
  <si>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</si>
  <si>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</si>
  <si>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        Naional Statistical Office.</t>
  </si>
  <si>
    <t xml:space="preserve">     (3)   The Labour Force Survey, Provincial level, National Statistics Office</t>
  </si>
  <si>
    <t xml:space="preserve">     (5)   Ministry of Education</t>
  </si>
  <si>
    <t>Indicators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</si>
  <si>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</si>
  <si>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</si>
  <si>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</si>
  <si>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</si>
  <si>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</si>
  <si>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</si>
  <si>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0.05</t>
  </si>
  <si>
    <t>0.07</t>
  </si>
  <si>
    <t>0.26</t>
  </si>
  <si>
    <t>0.08</t>
  </si>
  <si>
    <t>-</t>
  </si>
  <si>
    <t>0.73</t>
  </si>
  <si>
    <t>0.25</t>
  </si>
  <si>
    <t>0.55</t>
  </si>
  <si>
    <t>-2.40</t>
  </si>
  <si>
    <t>-15.89</t>
  </si>
  <si>
    <t>0.15</t>
  </si>
  <si>
    <t>-23.13</t>
  </si>
  <si>
    <t>-4.44</t>
  </si>
  <si>
    <t>-22.97</t>
  </si>
  <si>
    <t xml:space="preserve">     (2)   สำนักงานสาธารณสุขจังหวัดน่าน</t>
  </si>
  <si>
    <t xml:space="preserve">     (2)   Nan Provincial Health Office</t>
  </si>
  <si>
    <t xml:space="preserve">     (4)   Nan Provincial Labour Protection and Welfare Office</t>
  </si>
  <si>
    <t xml:space="preserve">     (4)   สำนักงานสวัสดิการและคุ้มครองแรงงานจังหวัดน่าน</t>
  </si>
  <si>
    <t xml:space="preserve">     (6)   สำนักงานคณะกรรมการพัฒนาการเศรษฐกิจและสังคมแห่งชาติ</t>
  </si>
  <si>
    <t xml:space="preserve">     (6)   Office of the National Economic and Social Development Board</t>
  </si>
  <si>
    <t xml:space="preserve">     (7)   สำนักงานเศรษฐกิจการเกษตร</t>
  </si>
  <si>
    <t xml:space="preserve">     (7)   Office of Agricultural Economics</t>
  </si>
  <si>
    <t xml:space="preserve">     (8)   สำนักงานขนส่งจังหวัดน่าน</t>
  </si>
  <si>
    <t xml:space="preserve">     (8)  Nan Provincial Transport Office</t>
  </si>
  <si>
    <t xml:space="preserve">     (9)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</si>
  <si>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(9)   The Information and Communication Technology Survey on Household,</t>
  </si>
  <si>
    <t xml:space="preserve">     (10)   กรมการท่องเที่ยว</t>
  </si>
  <si>
    <t xml:space="preserve">     (10)   Department of Tourism</t>
  </si>
  <si>
    <t xml:space="preserve">     (11)   สำนักงานพัฒนาธุรกิจการค้าจังหวัดน่าน</t>
  </si>
  <si>
    <t xml:space="preserve">     (11)   Nan Provincial Business Development Office</t>
  </si>
  <si>
    <t xml:space="preserve">     (12)   กรมป่าไม้</t>
  </si>
  <si>
    <t xml:space="preserve">     (12)   Royal Forest Development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</si>
  <si>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(6)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</si>
  <si>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(6)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</si>
  <si>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(7)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</si>
  <si>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(7)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</si>
  <si>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(8)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</si>
  <si>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(8)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</si>
  <si>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(9) 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</si>
  <si>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(9)</t>
    </r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</si>
  <si>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(9)</t>
    </r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</si>
  <si>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(9)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</si>
  <si>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(9)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</si>
  <si>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</si>
  <si>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(10)</t>
    </r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</si>
  <si>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(10)</t>
    </r>
  </si>
  <si>
    <r>
      <t xml:space="preserve">   in province </t>
    </r>
    <r>
      <rPr>
        <vertAlign val="superscript"/>
        <sz val="14"/>
        <rFont val="TH SarabunPSK"/>
        <family val="2"/>
      </rPr>
      <t>(10)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</si>
  <si>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</si>
  <si>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(11)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</si>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</sst>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Fill="1" applyBorder="1"/>
    <xf numFmtId="0" fontId="2" fillId="0" borderId="3" xfId="0" applyFont="1" applyFill="1" applyBorder="1"/>
    <xf numFmtId="0" fontId="2" fillId="0" borderId="7" xfId="0" applyFont="1" applyFill="1" applyBorder="1"/>
    <xf numFmtId="0" fontId="2" fillId="0" borderId="9" xfId="0" applyFont="1" applyFill="1" applyBorder="1"/>
    <xf numFmtId="0" fontId="2" fillId="0" borderId="0" xfId="0" applyFont="1" applyFill="1" applyBorder="1"/>
    <xf numFmtId="1" fontId="2" fillId="0" borderId="0" xfId="0" applyNumberFormat="1" applyFont="1" applyBorder="1" applyAlignment="1">
      <alignment horizontal="right" indent="1"/>
    </xf>
    <xf numFmtId="4" fontId="2" fillId="0" borderId="8" xfId="1" applyNumberFormat="1" applyFont="1" applyBorder="1" applyAlignment="1">
      <alignment horizontal="right" indent="1"/>
    </xf>
    <xf numFmtId="4" fontId="2" fillId="0" borderId="8" xfId="0" applyNumberFormat="1" applyFont="1" applyBorder="1" applyAlignment="1">
      <alignment horizontal="right" indent="1"/>
    </xf>
    <xf numFmtId="4" fontId="2" fillId="0" borderId="8" xfId="0" quotePrefix="1" applyNumberFormat="1" applyFont="1" applyBorder="1" applyAlignment="1">
      <alignment horizontal="right" indent="1"/>
    </xf>
    <xf numFmtId="0" fontId="2" fillId="0" borderId="0" xfId="0" applyFont="1" applyFill="1" applyBorder="1" applyAlignment="1">
      <alignment shrinkToFit="1"/>
    </xf>
    <xf numFmtId="4" fontId="2" fillId="0" borderId="0" xfId="0" applyNumberFormat="1" applyFont="1" applyBorder="1" applyAlignment="1">
      <alignment horizontal="right" indent="1"/>
    </xf>
    <xf numFmtId="0" fontId="2" fillId="0" borderId="0" xfId="0" applyFont="1" applyBorder="1"/>
    <xf numFmtId="0" fontId="1" fillId="0" borderId="4" xfId="0" applyFont="1" applyBorder="1"/>
    <xf numFmtId="0" fontId="2" fillId="0" borderId="0" xfId="0" applyFont="1" applyFill="1" applyBorder="1" applyAlignment="1"/>
    <xf numFmtId="2" fontId="2" fillId="0" borderId="1" xfId="0" quotePrefix="1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187" fontId="2" fillId="0" borderId="8" xfId="1" applyNumberFormat="1" applyFont="1" applyBorder="1" applyAlignment="1">
      <alignment horizontal="right"/>
    </xf>
    <xf numFmtId="2" fontId="2" fillId="0" borderId="8" xfId="0" quotePrefix="1" applyNumberFormat="1" applyFont="1" applyBorder="1" applyAlignment="1">
      <alignment horizontal="right"/>
    </xf>
    <xf numFmtId="1" fontId="2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153747</xdr:colOff>
      <xdr:row>0</xdr:row>
      <xdr:rowOff>1</xdr:rowOff>
    </xdr:from>
    <xdr:to>
      <xdr:col>8</xdr:col>
      <xdr:colOff>62537</xdr:colOff>
      <xdr:row>25</xdr:row>
      <xdr:rowOff>67349</xdr:rowOff>
    </xdr:to>
    <xdr:grpSp>
      <xdr:nvGrpSpPr>
        <xdr:cNvPr id="1437" name="Group 24"/>
        <xdr:cNvGrpSpPr>
          <a:grpSpLocks/>
        </xdr:cNvGrpSpPr>
      </xdr:nvGrpSpPr>
      <xdr:grpSpPr bwMode="auto">
        <a:xfrm>
          <a:off x="9380489" y="1"/>
          <a:ext cx="457200" cy="6667500"/>
          <a:chOff x="9686925" y="0"/>
          <a:chExt cx="455297" cy="6597919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8" name="Straight Connector 27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2847879</xdr:colOff>
      <xdr:row>0</xdr:row>
      <xdr:rowOff>48105</xdr:rowOff>
    </xdr:from>
    <xdr:to>
      <xdr:col>8</xdr:col>
      <xdr:colOff>144319</xdr:colOff>
      <xdr:row>23</xdr:row>
      <xdr:rowOff>182802</xdr:rowOff>
    </xdr:to>
    <xdr:grpSp>
      <xdr:nvGrpSpPr>
        <xdr:cNvPr id="6" name="Group 18"/>
        <xdr:cNvGrpSpPr>
          <a:grpSpLocks/>
        </xdr:cNvGrpSpPr>
      </xdr:nvGrpSpPr>
      <xdr:grpSpPr bwMode="auto">
        <a:xfrm>
          <a:off x="9592349" y="48105"/>
          <a:ext cx="529167" cy="6109470"/>
          <a:chOff x="9591675" y="6581775"/>
          <a:chExt cx="523875" cy="669607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111991</xdr:colOff>
      <xdr:row>0</xdr:row>
      <xdr:rowOff>134697</xdr:rowOff>
    </xdr:from>
    <xdr:to>
      <xdr:col>8</xdr:col>
      <xdr:colOff>34156</xdr:colOff>
      <xdr:row>24</xdr:row>
      <xdr:rowOff>228600</xdr:rowOff>
    </xdr:to>
    <xdr:grpSp>
      <xdr:nvGrpSpPr>
        <xdr:cNvPr id="10" name="Group 23"/>
        <xdr:cNvGrpSpPr>
          <a:grpSpLocks/>
        </xdr:cNvGrpSpPr>
      </xdr:nvGrpSpPr>
      <xdr:grpSpPr bwMode="auto">
        <a:xfrm>
          <a:off x="9511915" y="134697"/>
          <a:ext cx="470574" cy="6415039"/>
          <a:chOff x="9563100" y="13211175"/>
          <a:chExt cx="466725" cy="655320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15500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563100" y="19360290"/>
            <a:ext cx="409575" cy="40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27"/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26"/>
  <sheetViews>
    <sheetView zoomScale="99" zoomScaleNormal="99" workbookViewId="0">
      <selection activeCell="F24" sqref="F24"/>
    </sheetView>
  </sheetViews>
  <sheetFormatPr defaultRowHeight="18.75" x14ac:dyDescent="0.3"/>
  <cols>
    <col min="1" max="1" width="45" style="1" customWidth="1"/>
    <col min="2" max="6" width="9" style="1" customWidth="1"/>
    <col min="7" max="7" width="48.5703125" style="1" bestFit="1" customWidth="1"/>
    <col min="8" max="8" width="8.28515625" style="1" customWidth="1"/>
    <col min="9" max="10" width="9.28515625" style="1" customWidth="1"/>
    <col min="11" max="16384" width="9.140625" style="1"/>
  </cols>
  <sheetData>
    <row r="1" spans="1:7" ht="24" customHeight="1" x14ac:dyDescent="0.35">
      <c r="A1" s="25" t="s">
        <v>0</v>
      </c>
      <c r="B1" s="25"/>
      <c r="C1" s="25"/>
      <c r="D1" s="25"/>
      <c r="E1" s="25"/>
      <c r="F1" s="25"/>
      <c r="G1" s="25"/>
    </row>
    <row r="2" spans="1:7" ht="24" customHeight="1" x14ac:dyDescent="0.35">
      <c r="A2" s="25" t="s">
        <v>12</v>
      </c>
      <c r="B2" s="25"/>
      <c r="C2" s="25"/>
      <c r="D2" s="25"/>
      <c r="E2" s="25"/>
      <c r="F2" s="25"/>
      <c r="G2" s="25"/>
    </row>
    <row r="3" spans="1:7" ht="4.5" customHeight="1" x14ac:dyDescent="0.3"/>
    <row r="4" spans="1:7" ht="21" customHeight="1" x14ac:dyDescent="0.3">
      <c r="A4" s="26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27" t="s">
        <v>58</v>
      </c>
    </row>
    <row r="5" spans="1:7" ht="21" customHeight="1" x14ac:dyDescent="0.3">
      <c r="A5" s="26"/>
      <c r="B5" s="3" t="s">
        <v>2</v>
      </c>
      <c r="C5" s="3" t="s">
        <v>3</v>
      </c>
      <c r="D5" s="3" t="s">
        <v>4</v>
      </c>
      <c r="E5" s="3" t="s">
        <v>11</v>
      </c>
      <c r="F5" s="3" t="s">
        <v>14</v>
      </c>
      <c r="G5" s="27"/>
    </row>
    <row r="6" spans="1:7" ht="21" customHeight="1" x14ac:dyDescent="0.3">
      <c r="A6" s="6" t="s">
        <v>6</v>
      </c>
      <c r="B6" s="20">
        <v>0.22</v>
      </c>
      <c r="C6" s="20" t="s">
        <v>65</v>
      </c>
      <c r="D6" s="20" t="s">
        <v>66</v>
      </c>
      <c r="E6" s="20" t="s">
        <v>67</v>
      </c>
      <c r="F6" s="20" t="s">
        <v>68</v>
      </c>
      <c r="G6" s="7" t="s">
        <v>7</v>
      </c>
    </row>
    <row r="7" spans="1:7" ht="21" customHeight="1" x14ac:dyDescent="0.3">
      <c r="A7" s="8" t="s">
        <v>15</v>
      </c>
      <c r="B7" s="21">
        <v>41.64</v>
      </c>
      <c r="C7" s="21">
        <v>41.66</v>
      </c>
      <c r="D7" s="21">
        <v>41.69</v>
      </c>
      <c r="E7" s="21">
        <v>41.8</v>
      </c>
      <c r="F7" s="21">
        <v>41.83</v>
      </c>
      <c r="G7" s="9" t="s">
        <v>35</v>
      </c>
    </row>
    <row r="8" spans="1:7" ht="21" customHeight="1" x14ac:dyDescent="0.3">
      <c r="A8" s="8" t="s">
        <v>16</v>
      </c>
      <c r="B8" s="21">
        <v>101.72</v>
      </c>
      <c r="C8" s="21">
        <v>101.43</v>
      </c>
      <c r="D8" s="21">
        <v>101.39</v>
      </c>
      <c r="E8" s="21">
        <v>101.28</v>
      </c>
      <c r="F8" s="21">
        <v>101.11</v>
      </c>
      <c r="G8" s="9" t="s">
        <v>36</v>
      </c>
    </row>
    <row r="9" spans="1:7" ht="21" customHeight="1" x14ac:dyDescent="0.3">
      <c r="A9" s="8" t="s">
        <v>17</v>
      </c>
      <c r="B9" s="21">
        <v>43.81</v>
      </c>
      <c r="C9" s="21">
        <v>43.68</v>
      </c>
      <c r="D9" s="21">
        <v>44.79</v>
      </c>
      <c r="E9" s="21">
        <v>46.07</v>
      </c>
      <c r="F9" s="21">
        <v>47.75</v>
      </c>
      <c r="G9" s="9" t="s">
        <v>37</v>
      </c>
    </row>
    <row r="10" spans="1:7" ht="21" customHeight="1" x14ac:dyDescent="0.3">
      <c r="A10" s="8" t="s">
        <v>22</v>
      </c>
      <c r="B10" s="21">
        <v>8.99</v>
      </c>
      <c r="C10" s="21">
        <v>8.7200000000000006</v>
      </c>
      <c r="D10" s="21">
        <v>8.3800000000000008</v>
      </c>
      <c r="E10" s="21">
        <v>7.99</v>
      </c>
      <c r="F10" s="21">
        <v>7.48</v>
      </c>
      <c r="G10" s="9" t="s">
        <v>38</v>
      </c>
    </row>
    <row r="11" spans="1:7" ht="21" customHeight="1" x14ac:dyDescent="0.3">
      <c r="A11" s="8" t="s">
        <v>23</v>
      </c>
      <c r="B11" s="21">
        <v>6.95</v>
      </c>
      <c r="C11" s="21">
        <v>7.21</v>
      </c>
      <c r="D11" s="21">
        <v>7.1</v>
      </c>
      <c r="E11" s="21">
        <v>7.42</v>
      </c>
      <c r="F11" s="21">
        <v>7.55</v>
      </c>
      <c r="G11" s="9" t="s">
        <v>39</v>
      </c>
    </row>
    <row r="12" spans="1:7" ht="21" customHeight="1" x14ac:dyDescent="0.3">
      <c r="A12" s="8" t="s">
        <v>24</v>
      </c>
      <c r="B12" s="21">
        <v>6.29</v>
      </c>
      <c r="C12" s="21">
        <v>6.47</v>
      </c>
      <c r="D12" s="21">
        <v>5.24</v>
      </c>
      <c r="E12" s="21">
        <v>4.18</v>
      </c>
      <c r="F12" s="21">
        <v>8.08</v>
      </c>
      <c r="G12" s="9" t="s">
        <v>40</v>
      </c>
    </row>
    <row r="13" spans="1:7" ht="21" customHeight="1" x14ac:dyDescent="0.3">
      <c r="A13" s="8" t="s">
        <v>25</v>
      </c>
      <c r="B13" s="21">
        <v>69.91</v>
      </c>
      <c r="C13" s="21">
        <v>48.56</v>
      </c>
      <c r="D13" s="21">
        <v>49.9</v>
      </c>
      <c r="E13" s="21" t="s">
        <v>69</v>
      </c>
      <c r="F13" s="21">
        <v>27.88</v>
      </c>
      <c r="G13" s="9" t="s">
        <v>41</v>
      </c>
    </row>
    <row r="14" spans="1:7" ht="21" customHeight="1" x14ac:dyDescent="0.3">
      <c r="A14" s="8" t="s">
        <v>34</v>
      </c>
      <c r="B14" s="22">
        <v>4706</v>
      </c>
      <c r="C14" s="22">
        <v>3730</v>
      </c>
      <c r="D14" s="22">
        <v>4403</v>
      </c>
      <c r="E14" s="22">
        <v>3634</v>
      </c>
      <c r="F14" s="22">
        <v>3265</v>
      </c>
      <c r="G14" s="9" t="s">
        <v>42</v>
      </c>
    </row>
    <row r="15" spans="1:7" ht="21" customHeight="1" x14ac:dyDescent="0.3">
      <c r="A15" s="8" t="s">
        <v>26</v>
      </c>
      <c r="B15" s="23" t="s">
        <v>70</v>
      </c>
      <c r="C15" s="23" t="s">
        <v>71</v>
      </c>
      <c r="D15" s="23" t="s">
        <v>72</v>
      </c>
      <c r="E15" s="21">
        <v>1</v>
      </c>
      <c r="F15" s="21">
        <v>1</v>
      </c>
      <c r="G15" s="9" t="s">
        <v>43</v>
      </c>
    </row>
    <row r="16" spans="1:7" ht="21" customHeight="1" x14ac:dyDescent="0.3">
      <c r="A16" s="8" t="s">
        <v>27</v>
      </c>
      <c r="B16" s="21">
        <v>98.78</v>
      </c>
      <c r="C16" s="21">
        <v>99.18</v>
      </c>
      <c r="D16" s="21">
        <v>98.87</v>
      </c>
      <c r="E16" s="21">
        <v>97.21</v>
      </c>
      <c r="F16" s="21">
        <v>98.71</v>
      </c>
      <c r="G16" s="9" t="s">
        <v>44</v>
      </c>
    </row>
    <row r="17" spans="1:7" ht="21" customHeight="1" x14ac:dyDescent="0.3">
      <c r="A17" s="8" t="s">
        <v>28</v>
      </c>
      <c r="B17" s="23" t="s">
        <v>73</v>
      </c>
      <c r="C17" s="21">
        <v>1.89</v>
      </c>
      <c r="D17" s="23" t="s">
        <v>74</v>
      </c>
      <c r="E17" s="21">
        <v>5.24</v>
      </c>
      <c r="F17" s="23" t="s">
        <v>75</v>
      </c>
      <c r="G17" s="9" t="s">
        <v>45</v>
      </c>
    </row>
    <row r="18" spans="1:7" ht="21" customHeight="1" x14ac:dyDescent="0.3">
      <c r="A18" s="8" t="s">
        <v>29</v>
      </c>
      <c r="B18" s="21">
        <v>75.08</v>
      </c>
      <c r="C18" s="21">
        <v>75.430000000000007</v>
      </c>
      <c r="D18" s="21">
        <v>70.75</v>
      </c>
      <c r="E18" s="21">
        <v>70.06</v>
      </c>
      <c r="F18" s="21">
        <v>69.790000000000006</v>
      </c>
      <c r="G18" s="9" t="s">
        <v>46</v>
      </c>
    </row>
    <row r="19" spans="1:7" ht="21" customHeight="1" x14ac:dyDescent="0.3">
      <c r="A19" s="8" t="s">
        <v>30</v>
      </c>
      <c r="B19" s="21">
        <v>161</v>
      </c>
      <c r="C19" s="21">
        <v>300</v>
      </c>
      <c r="D19" s="21">
        <v>300</v>
      </c>
      <c r="E19" s="21">
        <v>300</v>
      </c>
      <c r="F19" s="21">
        <v>300</v>
      </c>
      <c r="G19" s="9" t="s">
        <v>47</v>
      </c>
    </row>
    <row r="20" spans="1:7" ht="21" customHeight="1" x14ac:dyDescent="0.3">
      <c r="A20" s="8" t="s">
        <v>31</v>
      </c>
      <c r="B20" s="21">
        <f>5939*100/18923</f>
        <v>31.385086931247688</v>
      </c>
      <c r="C20" s="21">
        <f>5112*100/16661</f>
        <v>30.682432026889142</v>
      </c>
      <c r="D20" s="21">
        <f>4597*100/15519</f>
        <v>29.621753978993492</v>
      </c>
      <c r="E20" s="21">
        <v>31</v>
      </c>
      <c r="F20" s="21">
        <f>4550*100/13436</f>
        <v>33.864245311104497</v>
      </c>
      <c r="G20" s="9" t="s">
        <v>48</v>
      </c>
    </row>
    <row r="21" spans="1:7" ht="21" customHeight="1" x14ac:dyDescent="0.3">
      <c r="A21" s="8" t="s">
        <v>5</v>
      </c>
      <c r="B21" s="24">
        <v>15</v>
      </c>
      <c r="C21" s="24">
        <v>16</v>
      </c>
      <c r="D21" s="24">
        <v>15</v>
      </c>
      <c r="E21" s="24">
        <v>14</v>
      </c>
      <c r="F21" s="24">
        <v>13</v>
      </c>
      <c r="G21" s="9" t="s">
        <v>9</v>
      </c>
    </row>
    <row r="22" spans="1:7" ht="21" customHeight="1" x14ac:dyDescent="0.3">
      <c r="A22" s="8" t="s">
        <v>32</v>
      </c>
      <c r="B22" s="24">
        <v>13</v>
      </c>
      <c r="C22" s="24">
        <v>14</v>
      </c>
      <c r="D22" s="24">
        <v>14</v>
      </c>
      <c r="E22" s="24">
        <v>14</v>
      </c>
      <c r="F22" s="24" t="s">
        <v>69</v>
      </c>
      <c r="G22" s="9" t="s">
        <v>49</v>
      </c>
    </row>
    <row r="23" spans="1:7" ht="21" customHeight="1" x14ac:dyDescent="0.3">
      <c r="A23" s="8" t="s">
        <v>33</v>
      </c>
      <c r="B23" s="24">
        <v>18</v>
      </c>
      <c r="C23" s="24">
        <v>19</v>
      </c>
      <c r="D23" s="24">
        <v>16</v>
      </c>
      <c r="E23" s="24">
        <v>14</v>
      </c>
      <c r="F23" s="24" t="s">
        <v>69</v>
      </c>
      <c r="G23" s="9" t="s">
        <v>50</v>
      </c>
    </row>
    <row r="24" spans="1:7" ht="21" customHeight="1" x14ac:dyDescent="0.3">
      <c r="A24" s="10"/>
      <c r="B24" s="11"/>
      <c r="C24" s="11"/>
      <c r="D24" s="11"/>
      <c r="E24" s="11"/>
      <c r="F24" s="11"/>
      <c r="G24" s="10"/>
    </row>
    <row r="25" spans="1:7" ht="21" customHeight="1" x14ac:dyDescent="0.3">
      <c r="A25" s="10"/>
      <c r="B25" s="11"/>
      <c r="C25" s="11"/>
      <c r="D25" s="11"/>
      <c r="E25" s="11"/>
      <c r="F25" s="11"/>
      <c r="G25" s="10"/>
    </row>
    <row r="26" spans="1:7" ht="21" customHeight="1" x14ac:dyDescent="0.3"/>
  </sheetData>
  <mergeCells count="4">
    <mergeCell ref="A1:G1"/>
    <mergeCell ref="A2:G2"/>
    <mergeCell ref="A4:A5"/>
    <mergeCell ref="G4:G5"/>
  </mergeCells>
  <phoneticPr fontId="0" type="noConversion"/>
  <printOptions horizontalCentered="1"/>
  <pageMargins left="0.78740157480314965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99" zoomScaleNormal="99" workbookViewId="0">
      <selection activeCell="G11" sqref="G11"/>
    </sheetView>
  </sheetViews>
  <sheetFormatPr defaultRowHeight="18.75" x14ac:dyDescent="0.3"/>
  <cols>
    <col min="1" max="1" width="45.5703125" style="1" customWidth="1"/>
    <col min="2" max="6" width="11.140625" style="1" customWidth="1"/>
    <col min="7" max="7" width="43.7109375" style="1" customWidth="1"/>
    <col min="8" max="8" width="4.7109375" style="1" customWidth="1"/>
    <col min="9" max="10" width="9.28515625" style="1" customWidth="1"/>
    <col min="11" max="16384" width="9.140625" style="1"/>
  </cols>
  <sheetData>
    <row r="1" spans="1:7" ht="24" customHeight="1" x14ac:dyDescent="0.35">
      <c r="A1" s="25" t="s">
        <v>10</v>
      </c>
      <c r="B1" s="25"/>
      <c r="C1" s="25"/>
      <c r="D1" s="25"/>
      <c r="E1" s="25"/>
      <c r="F1" s="25"/>
      <c r="G1" s="25"/>
    </row>
    <row r="2" spans="1:7" ht="24" customHeight="1" x14ac:dyDescent="0.35">
      <c r="A2" s="25" t="s">
        <v>13</v>
      </c>
      <c r="B2" s="25"/>
      <c r="C2" s="25"/>
      <c r="D2" s="25"/>
      <c r="E2" s="25"/>
      <c r="F2" s="25"/>
      <c r="G2" s="25"/>
    </row>
    <row r="3" spans="1:7" ht="4.5" customHeight="1" x14ac:dyDescent="0.3"/>
    <row r="4" spans="1:7" ht="21" customHeight="1" x14ac:dyDescent="0.3">
      <c r="A4" s="28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28" t="s">
        <v>8</v>
      </c>
    </row>
    <row r="5" spans="1:7" ht="21" customHeight="1" x14ac:dyDescent="0.3">
      <c r="A5" s="29"/>
      <c r="B5" s="3" t="s">
        <v>2</v>
      </c>
      <c r="C5" s="3" t="s">
        <v>3</v>
      </c>
      <c r="D5" s="3" t="s">
        <v>4</v>
      </c>
      <c r="E5" s="3" t="s">
        <v>11</v>
      </c>
      <c r="F5" s="3" t="s">
        <v>14</v>
      </c>
      <c r="G5" s="29"/>
    </row>
    <row r="6" spans="1:7" ht="21" customHeight="1" x14ac:dyDescent="0.3">
      <c r="A6" s="15" t="s">
        <v>97</v>
      </c>
      <c r="B6" s="12">
        <v>57536</v>
      </c>
      <c r="C6" s="12">
        <v>58372</v>
      </c>
      <c r="D6" s="12">
        <v>60628</v>
      </c>
      <c r="E6" s="12">
        <v>64305</v>
      </c>
      <c r="F6" s="12" t="s">
        <v>69</v>
      </c>
      <c r="G6" s="15" t="s">
        <v>98</v>
      </c>
    </row>
    <row r="7" spans="1:7" ht="21" customHeight="1" x14ac:dyDescent="0.3">
      <c r="A7" s="10" t="s">
        <v>99</v>
      </c>
      <c r="B7" s="13">
        <f>367790.7*100/1414525.22</f>
        <v>26.000999826641479</v>
      </c>
      <c r="C7" s="13">
        <f>367944.31*100/1414612.73</f>
        <v>26.010250169316659</v>
      </c>
      <c r="D7" s="13">
        <f>368136*100/1414494</f>
        <v>26.025985263988396</v>
      </c>
      <c r="E7" s="13">
        <f>36832500/1414516</f>
        <v>26.038941941978742</v>
      </c>
      <c r="F7" s="13" t="s">
        <v>69</v>
      </c>
      <c r="G7" s="15" t="s">
        <v>100</v>
      </c>
    </row>
    <row r="8" spans="1:7" ht="21" customHeight="1" x14ac:dyDescent="0.3">
      <c r="A8" s="10" t="s">
        <v>101</v>
      </c>
      <c r="B8" s="13">
        <v>46.06</v>
      </c>
      <c r="C8" s="13">
        <v>10.74</v>
      </c>
      <c r="D8" s="14" t="s">
        <v>76</v>
      </c>
      <c r="E8" s="13">
        <v>15.33</v>
      </c>
      <c r="F8" s="13">
        <v>22.71</v>
      </c>
      <c r="G8" s="10" t="s">
        <v>102</v>
      </c>
    </row>
    <row r="9" spans="1:7" ht="21" customHeight="1" x14ac:dyDescent="0.3">
      <c r="A9" s="10" t="s">
        <v>103</v>
      </c>
      <c r="B9" s="13">
        <f>37546*100/153000</f>
        <v>24.539869281045753</v>
      </c>
      <c r="C9" s="13">
        <f>37546*100/153061</f>
        <v>24.530089310797656</v>
      </c>
      <c r="D9" s="13">
        <f>37546*100/157881</f>
        <v>23.781202297933252</v>
      </c>
      <c r="E9" s="13">
        <f>37546*100/160231</f>
        <v>23.432419444427108</v>
      </c>
      <c r="F9" s="13">
        <f>37456*100/162237</f>
        <v>23.087211918366339</v>
      </c>
      <c r="G9" s="10" t="s">
        <v>104</v>
      </c>
    </row>
    <row r="10" spans="1:7" ht="21" customHeight="1" x14ac:dyDescent="0.3">
      <c r="A10" s="10" t="s">
        <v>60</v>
      </c>
      <c r="B10" s="13"/>
      <c r="C10" s="13"/>
      <c r="D10" s="13"/>
      <c r="E10" s="13"/>
      <c r="F10" s="13"/>
      <c r="G10" s="10" t="s">
        <v>62</v>
      </c>
    </row>
    <row r="11" spans="1:7" ht="21" customHeight="1" x14ac:dyDescent="0.3">
      <c r="A11" s="10" t="s">
        <v>105</v>
      </c>
      <c r="B11" s="13">
        <v>35.53</v>
      </c>
      <c r="C11" s="13">
        <v>28.42</v>
      </c>
      <c r="D11" s="13">
        <v>29.44</v>
      </c>
      <c r="E11" s="13">
        <v>31.89</v>
      </c>
      <c r="F11" s="13">
        <v>28.28</v>
      </c>
      <c r="G11" s="10" t="s">
        <v>106</v>
      </c>
    </row>
    <row r="12" spans="1:7" ht="21" customHeight="1" x14ac:dyDescent="0.3">
      <c r="A12" s="10" t="s">
        <v>59</v>
      </c>
      <c r="B12" s="13"/>
      <c r="C12" s="13"/>
      <c r="D12" s="13"/>
      <c r="E12" s="13"/>
      <c r="F12" s="13"/>
      <c r="G12" s="10" t="s">
        <v>63</v>
      </c>
    </row>
    <row r="13" spans="1:7" ht="21.75" x14ac:dyDescent="0.3">
      <c r="A13" s="17" t="s">
        <v>105</v>
      </c>
      <c r="B13" s="13">
        <v>28.63</v>
      </c>
      <c r="C13" s="13">
        <v>22.56</v>
      </c>
      <c r="D13" s="13">
        <v>23.42</v>
      </c>
      <c r="E13" s="13">
        <v>30.9</v>
      </c>
      <c r="F13" s="13">
        <v>36.08</v>
      </c>
      <c r="G13" s="10" t="s">
        <v>106</v>
      </c>
    </row>
    <row r="14" spans="1:7" x14ac:dyDescent="0.3">
      <c r="A14" s="10" t="s">
        <v>64</v>
      </c>
      <c r="B14" s="13"/>
      <c r="C14" s="13"/>
      <c r="D14" s="13"/>
      <c r="E14" s="13"/>
      <c r="F14" s="13"/>
      <c r="G14" s="10" t="s">
        <v>61</v>
      </c>
    </row>
    <row r="15" spans="1:7" ht="21.75" x14ac:dyDescent="0.3">
      <c r="A15" s="10" t="s">
        <v>105</v>
      </c>
      <c r="B15" s="13">
        <v>58.82</v>
      </c>
      <c r="C15" s="13">
        <v>60.07</v>
      </c>
      <c r="D15" s="13">
        <v>62.88</v>
      </c>
      <c r="E15" s="13">
        <v>74.02</v>
      </c>
      <c r="F15" s="13">
        <v>75.67</v>
      </c>
      <c r="G15" s="10" t="s">
        <v>107</v>
      </c>
    </row>
    <row r="16" spans="1:7" ht="21.75" x14ac:dyDescent="0.3">
      <c r="A16" s="10" t="s">
        <v>108</v>
      </c>
      <c r="B16" s="13">
        <v>69.22</v>
      </c>
      <c r="C16" s="14" t="s">
        <v>78</v>
      </c>
      <c r="D16" s="14" t="s">
        <v>77</v>
      </c>
      <c r="E16" s="13">
        <v>12.29</v>
      </c>
      <c r="F16" s="13">
        <v>4.54</v>
      </c>
      <c r="G16" s="10" t="s">
        <v>109</v>
      </c>
    </row>
    <row r="17" spans="1:7" x14ac:dyDescent="0.3">
      <c r="A17" s="10" t="s">
        <v>52</v>
      </c>
      <c r="B17" s="13"/>
      <c r="C17" s="13"/>
      <c r="D17" s="13"/>
      <c r="E17" s="13"/>
      <c r="F17" s="13"/>
      <c r="G17" s="10" t="s">
        <v>53</v>
      </c>
    </row>
    <row r="18" spans="1:7" ht="21.75" x14ac:dyDescent="0.3">
      <c r="A18" s="10" t="s">
        <v>110</v>
      </c>
      <c r="B18" s="13">
        <v>191.42</v>
      </c>
      <c r="C18" s="13">
        <v>5.36</v>
      </c>
      <c r="D18" s="13">
        <v>3.84</v>
      </c>
      <c r="E18" s="13">
        <v>4.84</v>
      </c>
      <c r="F18" s="13">
        <v>3.34</v>
      </c>
      <c r="G18" s="10" t="s">
        <v>111</v>
      </c>
    </row>
    <row r="19" spans="1:7" ht="21.75" x14ac:dyDescent="0.3">
      <c r="A19" s="10" t="s">
        <v>112</v>
      </c>
      <c r="B19" s="13">
        <v>3.89</v>
      </c>
      <c r="C19" s="13">
        <v>11.93</v>
      </c>
      <c r="D19" s="13">
        <v>12.54</v>
      </c>
      <c r="E19" s="13">
        <v>7.52</v>
      </c>
      <c r="F19" s="13">
        <v>5.27</v>
      </c>
      <c r="G19" s="15" t="s">
        <v>113</v>
      </c>
    </row>
    <row r="20" spans="1:7" ht="21.75" x14ac:dyDescent="0.3">
      <c r="A20" s="10" t="s">
        <v>114</v>
      </c>
      <c r="B20" s="13">
        <v>72.73</v>
      </c>
      <c r="C20" s="13">
        <v>66.31</v>
      </c>
      <c r="D20" s="13">
        <v>66.400000000000006</v>
      </c>
      <c r="E20" s="13">
        <v>64.900000000000006</v>
      </c>
      <c r="F20" s="13" t="s">
        <v>69</v>
      </c>
      <c r="G20" s="15" t="s">
        <v>115</v>
      </c>
    </row>
    <row r="21" spans="1:7" x14ac:dyDescent="0.3">
      <c r="A21" s="10"/>
      <c r="B21" s="16"/>
      <c r="C21" s="16"/>
      <c r="D21" s="16"/>
      <c r="E21" s="16"/>
      <c r="F21" s="16"/>
      <c r="G21" s="15"/>
    </row>
    <row r="22" spans="1:7" x14ac:dyDescent="0.3">
      <c r="A22" s="10"/>
      <c r="B22" s="16"/>
      <c r="C22" s="16"/>
      <c r="D22" s="16"/>
      <c r="E22" s="16"/>
      <c r="F22" s="16"/>
      <c r="G22" s="15"/>
    </row>
    <row r="23" spans="1:7" x14ac:dyDescent="0.3">
      <c r="A23" s="10"/>
      <c r="B23" s="16"/>
      <c r="C23" s="16"/>
      <c r="D23" s="16"/>
      <c r="E23" s="16"/>
      <c r="F23" s="16"/>
      <c r="G23" s="15"/>
    </row>
  </sheetData>
  <mergeCells count="4">
    <mergeCell ref="A4:A5"/>
    <mergeCell ref="G4:G5"/>
    <mergeCell ref="A1:G1"/>
    <mergeCell ref="A2:G2"/>
  </mergeCells>
  <printOptions horizontalCentered="1"/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25"/>
  <sheetViews>
    <sheetView zoomScale="99" zoomScaleNormal="99" workbookViewId="0">
      <selection activeCell="A25" sqref="A25:C25"/>
    </sheetView>
  </sheetViews>
  <sheetFormatPr defaultRowHeight="18.75" x14ac:dyDescent="0.3"/>
  <cols>
    <col min="1" max="1" width="50.85546875" style="1" bestFit="1" customWidth="1"/>
    <col min="2" max="2" width="9" style="1" customWidth="1"/>
    <col min="3" max="3" width="10.7109375" style="1" customWidth="1"/>
    <col min="4" max="4" width="4" style="1" customWidth="1"/>
    <col min="5" max="6" width="9" style="1" customWidth="1"/>
    <col min="7" max="7" width="48.5703125" style="1" bestFit="1" customWidth="1"/>
    <col min="8" max="8" width="8.28515625" style="1" customWidth="1"/>
    <col min="9" max="10" width="9.28515625" style="1" customWidth="1"/>
    <col min="11" max="16384" width="9.140625" style="1"/>
  </cols>
  <sheetData>
    <row r="1" spans="1:7" ht="24" customHeight="1" x14ac:dyDescent="0.35">
      <c r="A1" s="25" t="s">
        <v>10</v>
      </c>
      <c r="B1" s="25"/>
      <c r="C1" s="25"/>
      <c r="D1" s="25"/>
      <c r="E1" s="25"/>
      <c r="F1" s="25"/>
      <c r="G1" s="25"/>
    </row>
    <row r="2" spans="1:7" ht="24" customHeight="1" x14ac:dyDescent="0.35">
      <c r="A2" s="25" t="s">
        <v>13</v>
      </c>
      <c r="B2" s="25"/>
      <c r="C2" s="25"/>
      <c r="D2" s="25"/>
      <c r="E2" s="25"/>
      <c r="F2" s="25"/>
      <c r="G2" s="25"/>
    </row>
    <row r="3" spans="1:7" ht="4.5" customHeight="1" x14ac:dyDescent="0.3"/>
    <row r="4" spans="1:7" ht="21" customHeight="1" x14ac:dyDescent="0.3">
      <c r="A4" s="28" t="s">
        <v>1</v>
      </c>
      <c r="B4" s="28"/>
      <c r="C4" s="28"/>
      <c r="D4" s="5"/>
      <c r="E4" s="28" t="s">
        <v>58</v>
      </c>
      <c r="F4" s="28"/>
      <c r="G4" s="28"/>
    </row>
    <row r="5" spans="1:7" ht="21" customHeight="1" x14ac:dyDescent="0.3">
      <c r="A5" s="29"/>
      <c r="B5" s="29"/>
      <c r="C5" s="29"/>
      <c r="D5" s="4"/>
      <c r="E5" s="29"/>
      <c r="F5" s="29"/>
      <c r="G5" s="29"/>
    </row>
    <row r="6" spans="1:7" ht="21.75" customHeight="1" x14ac:dyDescent="0.3">
      <c r="A6" s="30" t="s">
        <v>19</v>
      </c>
      <c r="B6" s="30"/>
      <c r="C6" s="30"/>
      <c r="D6" s="18"/>
      <c r="E6" s="30" t="s">
        <v>20</v>
      </c>
      <c r="F6" s="30"/>
      <c r="G6" s="30"/>
    </row>
    <row r="7" spans="1:7" ht="21.75" customHeight="1" x14ac:dyDescent="0.3">
      <c r="A7" s="31" t="s">
        <v>18</v>
      </c>
      <c r="B7" s="31"/>
      <c r="C7" s="31"/>
      <c r="D7" s="17"/>
      <c r="E7" s="31" t="s">
        <v>21</v>
      </c>
      <c r="F7" s="31"/>
      <c r="G7" s="31"/>
    </row>
    <row r="8" spans="1:7" ht="21.75" customHeight="1" x14ac:dyDescent="0.3">
      <c r="A8" s="31" t="s">
        <v>79</v>
      </c>
      <c r="B8" s="31"/>
      <c r="C8" s="31"/>
      <c r="D8" s="17"/>
      <c r="E8" s="31" t="s">
        <v>80</v>
      </c>
      <c r="F8" s="31"/>
      <c r="G8" s="31"/>
    </row>
    <row r="9" spans="1:7" ht="21.75" customHeight="1" x14ac:dyDescent="0.3">
      <c r="A9" s="31" t="s">
        <v>51</v>
      </c>
      <c r="B9" s="31"/>
      <c r="C9" s="31"/>
      <c r="D9" s="17"/>
      <c r="E9" s="31" t="s">
        <v>56</v>
      </c>
      <c r="F9" s="31"/>
      <c r="G9" s="31"/>
    </row>
    <row r="10" spans="1:7" ht="21.75" customHeight="1" x14ac:dyDescent="0.3">
      <c r="A10" s="31" t="s">
        <v>82</v>
      </c>
      <c r="B10" s="31"/>
      <c r="C10" s="31"/>
      <c r="D10" s="17"/>
      <c r="E10" s="31" t="s">
        <v>81</v>
      </c>
      <c r="F10" s="31"/>
      <c r="G10" s="31"/>
    </row>
    <row r="11" spans="1:7" ht="21.75" customHeight="1" x14ac:dyDescent="0.3">
      <c r="A11" s="31" t="s">
        <v>54</v>
      </c>
      <c r="B11" s="31"/>
      <c r="C11" s="31"/>
      <c r="D11" s="17"/>
      <c r="E11" s="31" t="s">
        <v>57</v>
      </c>
      <c r="F11" s="31"/>
      <c r="G11" s="31"/>
    </row>
    <row r="12" spans="1:7" ht="21.75" customHeight="1" x14ac:dyDescent="0.3">
      <c r="A12" s="32" t="s">
        <v>83</v>
      </c>
      <c r="B12" s="32"/>
      <c r="C12" s="32"/>
      <c r="D12" s="17"/>
      <c r="E12" s="32" t="s">
        <v>84</v>
      </c>
      <c r="F12" s="32"/>
      <c r="G12" s="32"/>
    </row>
    <row r="13" spans="1:7" ht="21.75" customHeight="1" x14ac:dyDescent="0.3">
      <c r="A13" s="32" t="s">
        <v>85</v>
      </c>
      <c r="B13" s="32"/>
      <c r="C13" s="32"/>
      <c r="D13" s="17"/>
      <c r="E13" s="32" t="s">
        <v>86</v>
      </c>
      <c r="F13" s="32"/>
      <c r="G13" s="32"/>
    </row>
    <row r="14" spans="1:7" ht="21.75" customHeight="1" x14ac:dyDescent="0.3">
      <c r="A14" s="32" t="s">
        <v>87</v>
      </c>
      <c r="B14" s="32"/>
      <c r="C14" s="32"/>
      <c r="D14" s="17"/>
      <c r="E14" s="32" t="s">
        <v>88</v>
      </c>
      <c r="F14" s="32"/>
      <c r="G14" s="32"/>
    </row>
    <row r="15" spans="1:7" ht="21.75" customHeight="1" x14ac:dyDescent="0.3">
      <c r="A15" s="19"/>
      <c r="B15" s="19"/>
      <c r="C15" s="19"/>
      <c r="D15" s="17"/>
      <c r="E15" s="32" t="s">
        <v>90</v>
      </c>
      <c r="F15" s="32"/>
      <c r="G15" s="32"/>
    </row>
    <row r="16" spans="1:7" ht="21.75" customHeight="1" x14ac:dyDescent="0.3">
      <c r="A16" s="32" t="s">
        <v>89</v>
      </c>
      <c r="B16" s="32"/>
      <c r="C16" s="32"/>
      <c r="D16" s="17"/>
      <c r="E16" s="32" t="s">
        <v>55</v>
      </c>
      <c r="F16" s="32"/>
      <c r="G16" s="32"/>
    </row>
    <row r="17" spans="1:7" ht="21.75" customHeight="1" x14ac:dyDescent="0.3">
      <c r="A17" s="32" t="s">
        <v>91</v>
      </c>
      <c r="B17" s="32"/>
      <c r="C17" s="32"/>
      <c r="D17" s="17"/>
      <c r="E17" s="32" t="s">
        <v>92</v>
      </c>
      <c r="F17" s="32"/>
      <c r="G17" s="32"/>
    </row>
    <row r="18" spans="1:7" ht="21.75" customHeight="1" x14ac:dyDescent="0.3">
      <c r="A18" s="32" t="s">
        <v>93</v>
      </c>
      <c r="B18" s="32"/>
      <c r="C18" s="32"/>
      <c r="D18" s="17"/>
      <c r="E18" s="32" t="s">
        <v>94</v>
      </c>
      <c r="F18" s="32"/>
      <c r="G18" s="32"/>
    </row>
    <row r="19" spans="1:7" ht="21.75" customHeight="1" x14ac:dyDescent="0.3">
      <c r="A19" s="32" t="s">
        <v>95</v>
      </c>
      <c r="B19" s="32"/>
      <c r="C19" s="32"/>
      <c r="D19" s="17"/>
      <c r="E19" s="32" t="s">
        <v>96</v>
      </c>
      <c r="F19" s="32"/>
      <c r="G19" s="32"/>
    </row>
    <row r="20" spans="1:7" x14ac:dyDescent="0.3">
      <c r="A20" s="33"/>
      <c r="B20" s="33"/>
      <c r="C20" s="33"/>
      <c r="D20" s="17"/>
      <c r="E20" s="34"/>
      <c r="F20" s="34"/>
      <c r="G20" s="34"/>
    </row>
    <row r="21" spans="1:7" x14ac:dyDescent="0.3">
      <c r="A21" s="33"/>
      <c r="B21" s="33"/>
      <c r="C21" s="33"/>
      <c r="D21" s="17"/>
      <c r="E21" s="34"/>
      <c r="F21" s="34"/>
      <c r="G21" s="34"/>
    </row>
    <row r="22" spans="1:7" x14ac:dyDescent="0.3">
      <c r="A22" s="33"/>
      <c r="B22" s="33"/>
      <c r="C22" s="33"/>
      <c r="D22" s="17"/>
      <c r="E22" s="34"/>
      <c r="F22" s="34"/>
      <c r="G22" s="34"/>
    </row>
    <row r="23" spans="1:7" x14ac:dyDescent="0.3">
      <c r="A23" s="33"/>
      <c r="B23" s="33"/>
      <c r="C23" s="33"/>
      <c r="D23" s="17"/>
      <c r="E23" s="34"/>
      <c r="F23" s="34"/>
      <c r="G23" s="34"/>
    </row>
    <row r="24" spans="1:7" x14ac:dyDescent="0.3">
      <c r="A24" s="33"/>
      <c r="B24" s="33"/>
      <c r="C24" s="33"/>
      <c r="D24" s="17"/>
      <c r="E24" s="34"/>
      <c r="F24" s="34"/>
      <c r="G24" s="34"/>
    </row>
    <row r="25" spans="1:7" x14ac:dyDescent="0.3">
      <c r="A25" s="33"/>
      <c r="B25" s="33"/>
      <c r="C25" s="33"/>
      <c r="D25" s="17"/>
      <c r="E25" s="34"/>
      <c r="F25" s="34"/>
      <c r="G25" s="34"/>
    </row>
  </sheetData>
  <mergeCells count="43">
    <mergeCell ref="A24:C24"/>
    <mergeCell ref="E24:G24"/>
    <mergeCell ref="A25:C25"/>
    <mergeCell ref="E25:G25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4:C14"/>
    <mergeCell ref="E14:G14"/>
    <mergeCell ref="E15:G15"/>
    <mergeCell ref="A17:C17"/>
    <mergeCell ref="E17:G17"/>
    <mergeCell ref="A7:C7"/>
    <mergeCell ref="E7:G7"/>
    <mergeCell ref="A8:C8"/>
    <mergeCell ref="E8:G8"/>
    <mergeCell ref="A16:C16"/>
    <mergeCell ref="E16:G16"/>
    <mergeCell ref="A12:C12"/>
    <mergeCell ref="E12:G12"/>
    <mergeCell ref="A9:C9"/>
    <mergeCell ref="E9:G9"/>
    <mergeCell ref="A10:C10"/>
    <mergeCell ref="E10:G10"/>
    <mergeCell ref="A11:C11"/>
    <mergeCell ref="E11:G11"/>
    <mergeCell ref="A13:C13"/>
    <mergeCell ref="E13:G13"/>
    <mergeCell ref="A1:G1"/>
    <mergeCell ref="A2:G2"/>
    <mergeCell ref="A4:C5"/>
    <mergeCell ref="E4:G5"/>
    <mergeCell ref="A6:C6"/>
    <mergeCell ref="E6:G6"/>
  </mergeCells>
  <printOptions horizontalCentered="1"/>
  <pageMargins left="0.59055118110236227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ตัวชี้วัด-191</vt:lpstr>
      <vt:lpstr>ตัวชี้วัด -192</vt:lpstr>
      <vt:lpstr>ตัวชี้วัด 193</vt:lpstr>
      <vt:lpstr>'ตัวชี้วัด -192'!Print_Area</vt:lpstr>
      <vt:lpstr>'ตัวชี้วัด 193'!Print_Area</vt:lpstr>
      <vt:lpstr>'ตัวชี้วัด-191'!Print_Area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NSONAN</cp:lastModifiedBy>
  <cp:lastPrinted>2017-08-31T09:01:21Z</cp:lastPrinted>
  <dcterms:created xsi:type="dcterms:W3CDTF">2006-02-23T04:03:34Z</dcterms:created>
  <dcterms:modified xsi:type="dcterms:W3CDTF">2017-08-31T09:01:26Z</dcterms:modified>
</cp:coreProperties>
</file>