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สถิติจังหวัด\2560\รูปเล่ม\ส่วนเนื้อหา\"/>
    </mc:Choice>
  </mc:AlternateContent>
  <bookViews>
    <workbookView xWindow="120" yWindow="30" windowWidth="11715" windowHeight="6045"/>
  </bookViews>
  <sheets>
    <sheet name="ตัวชี้วัด" sheetId="3" r:id="rId1"/>
    <sheet name="ตัวชี้วัด (คำนวณ)" sheetId="5" r:id="rId2"/>
    <sheet name="Sheet1" sheetId="6" r:id="rId3"/>
  </sheets>
  <definedNames>
    <definedName name="_xlnm.Print_Area" localSheetId="0">ตัวชี้วัด!$A$1:$H$88</definedName>
    <definedName name="_xlnm.Print_Area" localSheetId="1">'ตัวชี้วัด (คำนวณ)'!$A$1:$H$52</definedName>
  </definedNames>
  <calcPr calcId="152511"/>
</workbook>
</file>

<file path=xl/calcChain.xml><?xml version="1.0" encoding="utf-8"?>
<calcChain xmlns="http://schemas.openxmlformats.org/spreadsheetml/2006/main">
  <c r="D42" i="6" l="1"/>
  <c r="E42" i="6"/>
  <c r="F42" i="6"/>
  <c r="G42" i="6"/>
  <c r="H42" i="6"/>
  <c r="I42" i="6"/>
  <c r="J42" i="6"/>
  <c r="K42" i="6"/>
  <c r="L42" i="6"/>
  <c r="C42" i="6"/>
  <c r="D41" i="6"/>
  <c r="E41" i="6"/>
  <c r="F41" i="6"/>
  <c r="G41" i="6"/>
  <c r="H41" i="6"/>
  <c r="I41" i="6"/>
  <c r="J41" i="6"/>
  <c r="K41" i="6"/>
  <c r="L41" i="6"/>
  <c r="C41" i="6"/>
  <c r="H22" i="6"/>
  <c r="I22" i="6"/>
  <c r="H23" i="6"/>
  <c r="I23" i="6"/>
  <c r="H24" i="6"/>
  <c r="I24" i="6"/>
  <c r="H25" i="6"/>
  <c r="I25" i="6"/>
  <c r="H26" i="6"/>
  <c r="I26" i="6"/>
  <c r="H27" i="6"/>
  <c r="I27" i="6"/>
  <c r="G23" i="6"/>
  <c r="G24" i="6"/>
  <c r="G25" i="6"/>
  <c r="G26" i="6"/>
  <c r="G27" i="6"/>
  <c r="G22" i="6"/>
  <c r="D16" i="6"/>
  <c r="D17" i="6"/>
  <c r="D18" i="6"/>
  <c r="D15" i="6"/>
  <c r="D9" i="6"/>
  <c r="D10" i="6"/>
  <c r="D11" i="6"/>
  <c r="D12" i="6"/>
  <c r="D8" i="6"/>
  <c r="K50" i="5" l="1"/>
  <c r="L50" i="5"/>
  <c r="M50" i="5"/>
  <c r="N50" i="5"/>
  <c r="O50" i="5"/>
  <c r="L49" i="5"/>
  <c r="M49" i="5"/>
  <c r="N49" i="5"/>
  <c r="O49" i="5"/>
  <c r="K49" i="5"/>
  <c r="C5" i="6"/>
  <c r="U12" i="5" l="1"/>
  <c r="N7" i="5"/>
  <c r="F18" i="5" l="1"/>
  <c r="E18" i="5"/>
  <c r="D18" i="5"/>
  <c r="C18" i="5"/>
  <c r="B18" i="5"/>
  <c r="J19" i="5"/>
  <c r="K19" i="5"/>
  <c r="L19" i="5"/>
  <c r="M19" i="5"/>
  <c r="I19" i="5"/>
  <c r="J18" i="5"/>
  <c r="K18" i="5"/>
  <c r="L18" i="5"/>
  <c r="M18" i="5"/>
  <c r="I18" i="5"/>
  <c r="N6" i="5" l="1"/>
  <c r="L13" i="5" l="1"/>
  <c r="M13" i="5"/>
  <c r="K13" i="5"/>
  <c r="M7" i="5"/>
  <c r="L7" i="5"/>
  <c r="K7" i="5"/>
  <c r="J7" i="5"/>
  <c r="M6" i="5"/>
  <c r="L6" i="5"/>
  <c r="K6" i="5"/>
  <c r="J6" i="5"/>
</calcChain>
</file>

<file path=xl/sharedStrings.xml><?xml version="1.0" encoding="utf-8"?>
<sst xmlns="http://schemas.openxmlformats.org/spreadsheetml/2006/main" count="296" uniqueCount="201">
  <si>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</si>
  <si>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</si>
  <si>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</si>
  <si>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</si>
  <si>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</si>
  <si>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</si>
  <si>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</si>
  <si>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</si>
  <si>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</si>
  <si>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</si>
  <si>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</si>
  <si>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</si>
  <si>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</si>
  <si>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</si>
  <si>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</si>
  <si>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</si>
  <si>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</si>
  <si>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</si>
  <si>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</si>
  <si>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</si>
  <si>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</si>
  <si>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</si>
  <si>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</si>
  <si>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</si>
  <si>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</si>
  <si>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</si>
  <si>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</si>
  <si>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</si>
  <si>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</si>
  <si>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</si>
  <si>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</si>
  <si>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</si>
  <si>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</si>
  <si>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</si>
  <si>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</si>
  <si>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</si>
  <si>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</si>
  <si>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</si>
  <si>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</si>
  <si>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</si>
  <si>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</si>
  <si>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</si>
  <si>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</si>
  <si>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</si>
  <si>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</si>
  <si>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</si>
  <si>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</si>
  <si>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</si>
  <si>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</si>
  <si>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</si>
  <si>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</si>
  <si>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</si>
  <si>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</si>
  <si>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</si>
  <si>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</si>
  <si>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</si>
  <si>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</si>
  <si>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</si>
  <si>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</si>
  <si>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</si>
  <si>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</si>
  <si>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</si>
  <si>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</si>
  <si>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</si>
  <si>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</si>
  <si>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</si>
  <si>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</si>
  <si>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</si>
  <si>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</si>
  <si>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</si>
  <si>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</si>
  <si>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</si>
  <si>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</si>
  <si>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</si>
  <si>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</si>
  <si>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</si>
  <si>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</si>
  <si>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</si>
  <si>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</si>
  <si>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</si>
  <si>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</si>
  <si>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</si>
  <si>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</si>
  <si>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</si>
  <si>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        Naional Statistical Office.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</si>
  <si>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</si>
  <si>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</si>
  <si>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</si>
  <si>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</si>
  <si>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</si>
  <si>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</si>
  <si>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</si>
  <si>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</si>
  <si>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</si>
  <si>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</si>
  <si>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</si>
  <si>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</si>
  <si>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</si>
  <si>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</si>
  <si>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</si>
  <si>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</si>
  <si>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</si>
  <si>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</si>
  <si>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</t>
  </si>
  <si>
    <t xml:space="preserve">     (2)   สำนักงานสาธารณสุขจังหวัดเชียงใหม่</t>
  </si>
  <si>
    <t xml:space="preserve">     (4)   สำนักงานสวัสดิการและคุ้มครองแรงงานจังหวัดเชียงใหม่</t>
  </si>
  <si>
    <t xml:space="preserve">     (2)   Chiang Mai Provincial Health Office</t>
  </si>
  <si>
    <t xml:space="preserve">     (4)   Chiang Mai Provincial Labour Protection and Welfare Office</t>
  </si>
  <si>
    <t>2559</t>
  </si>
  <si>
    <t>2556 (2013)</t>
  </si>
  <si>
    <t>2557 (2014)</t>
  </si>
  <si>
    <t>2558 (2015)</t>
  </si>
  <si>
    <t>รวม</t>
  </si>
  <si>
    <t>ชาย</t>
  </si>
  <si>
    <t>หญิง</t>
  </si>
  <si>
    <t>Total</t>
  </si>
  <si>
    <t>Male</t>
  </si>
  <si>
    <t>Female</t>
  </si>
  <si>
    <t>-</t>
  </si>
  <si>
    <t>2559 (2016)</t>
  </si>
  <si>
    <t>ภาค</t>
  </si>
  <si>
    <t>เนื้อที่</t>
  </si>
  <si>
    <t>ใช้ประโยชน์</t>
  </si>
  <si>
    <t>ขนาด</t>
  </si>
  <si>
    <t>จำนวน</t>
  </si>
  <si>
    <t>นาข้าว</t>
  </si>
  <si>
    <t>พืชไร่</t>
  </si>
  <si>
    <t>สวนไม้ผล</t>
  </si>
  <si>
    <t>สวนผัก</t>
  </si>
  <si>
    <t>เนื้อที่ใช้ประโยชน์</t>
  </si>
  <si>
    <t>ทั้งหมด</t>
  </si>
  <si>
    <t>ป่าไม้</t>
  </si>
  <si>
    <t>ทางการเกษตร</t>
  </si>
  <si>
    <t>ของฟาร์ม</t>
  </si>
  <si>
    <t>ฟาร์ม</t>
  </si>
  <si>
    <t>ไม้ยืนต้น</t>
  </si>
  <si>
    <t>ไม้ดอก/ไม้ประดับ</t>
  </si>
  <si>
    <t>ทางการเกษตรอื่นๆ</t>
  </si>
  <si>
    <t>นอกการเกษตร</t>
  </si>
  <si>
    <t>เชียงใหม่</t>
  </si>
  <si>
    <t>          13.62</t>
  </si>
  <si>
    <t>ป่า</t>
  </si>
  <si>
    <t>เกษตร</t>
  </si>
  <si>
    <t>ครัวเรือน</t>
  </si>
  <si>
    <t>…</t>
  </si>
  <si>
    <t>จำนวนประชากร</t>
  </si>
  <si>
    <t>การใช้คอมพิวเตอร์</t>
  </si>
  <si>
    <t>การใช้อินเตอร์เน็ต</t>
  </si>
  <si>
    <t>การมีโทรศัพท์มือถือ</t>
  </si>
  <si>
    <t>ใช้</t>
  </si>
  <si>
    <t>10 - เนื้อที่ทั้งหมด</t>
  </si>
  <si>
    <t>20 - เนื้อที่ป่าไม้</t>
  </si>
  <si>
    <t>30 - เนื้อที่ถือครองทางการเกษตร</t>
  </si>
  <si>
    <t>32 - ที่นา</t>
  </si>
  <si>
    <t>33 - ที่พืชไร่</t>
  </si>
  <si>
    <t>34 - ที่ไม้ผลและไม้ยืนต้น</t>
  </si>
  <si>
    <t>35 - ที่สวนผักและไม้ดอก</t>
  </si>
  <si>
    <t>39 - เนื้อที่การใช้ประโยชน์ทางการเกษตรด้านอื่นๆ</t>
  </si>
  <si>
    <t>40 - เนื้อที่นอกการเกษตร</t>
  </si>
  <si>
    <r>
      <t xml:space="preserve">รายได้เฉลี่ยต่อครัวเรือนต่อเดือน </t>
    </r>
    <r>
      <rPr>
        <vertAlign val="superscript"/>
        <sz val="14"/>
        <rFont val="TH SarabunPSK"/>
        <family val="2"/>
      </rPr>
      <t>(5)</t>
    </r>
  </si>
  <si>
    <r>
      <t xml:space="preserve">Average monthly income per household </t>
    </r>
    <r>
      <rPr>
        <vertAlign val="superscript"/>
        <sz val="14"/>
        <rFont val="TH SarabunPSK"/>
        <family val="2"/>
      </rPr>
      <t>(5)</t>
    </r>
  </si>
  <si>
    <r>
      <t xml:space="preserve">ค่าใช้จ่ายเฉลี่ยต่อครัวเรือนต่อเดือน </t>
    </r>
    <r>
      <rPr>
        <vertAlign val="superscript"/>
        <sz val="14"/>
        <rFont val="TH SarabunPSK"/>
        <family val="2"/>
      </rPr>
      <t>(5)</t>
    </r>
  </si>
  <si>
    <r>
      <t xml:space="preserve">Average monthly expenditures per household </t>
    </r>
    <r>
      <rPr>
        <vertAlign val="superscript"/>
        <sz val="14"/>
        <rFont val="TH SarabunPSK"/>
        <family val="2"/>
      </rPr>
      <t>(5)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</si>
  <si>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(6)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</si>
  <si>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(6)</t>
    </r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</si>
  <si>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(6)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</si>
  <si>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(6)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</si>
  <si>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(7)</t>
    </r>
  </si>
  <si>
    <r>
      <t xml:space="preserve">Proportion of farm holding land per total land </t>
    </r>
    <r>
      <rPr>
        <vertAlign val="superscript"/>
        <sz val="14"/>
        <rFont val="TH SarabunPSK"/>
        <family val="2"/>
      </rPr>
      <t>(7)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</si>
  <si>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(8)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</si>
  <si>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(8)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</si>
  <si>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</si>
  <si>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(9)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</si>
  <si>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</si>
  <si>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</si>
  <si>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(9)</t>
    </r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</si>
  <si>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(9)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</si>
  <si>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(9)</t>
    </r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</si>
  <si>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(9)</t>
    </r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</si>
  <si>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</si>
  <si>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</si>
  <si>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(10)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</si>
  <si>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</si>
  <si>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(10)</t>
    </r>
  </si>
  <si>
    <r>
      <t xml:space="preserve">   in province </t>
    </r>
    <r>
      <rPr>
        <vertAlign val="superscript"/>
        <sz val="14"/>
        <rFont val="TH SarabunPSK"/>
        <family val="2"/>
      </rPr>
      <t>(10)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</si>
  <si>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</si>
  <si>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(12)</t>
    </r>
  </si>
  <si>
    <t xml:space="preserve">     (5)   สำรวจภาวะเศรษฐกิจและสังคมของครัวเรือนจังหวัดเชียงใหม่ สำนักงานสถิติแห่งชาติ</t>
  </si>
  <si>
    <t xml:space="preserve">     (5)   The Household Socio-Economic Survey, Chiang Mai Province, </t>
  </si>
  <si>
    <t xml:space="preserve">     (6)   สำนักงานคณะกรรมการพัฒนาการเศรษฐกิจและสังคมแห่งชาติ</t>
  </si>
  <si>
    <t xml:space="preserve">     (6)   Office of the National Economic and Social Development Board</t>
  </si>
  <si>
    <t xml:space="preserve">     (7)   สำนักงานเศรษฐกิจการเกษตร</t>
  </si>
  <si>
    <t xml:space="preserve">     (7)   Office of Agricultural Economics</t>
  </si>
  <si>
    <t xml:space="preserve">     (8)   สำนักงานขนส่งจังหวัดเชียงใหม่</t>
  </si>
  <si>
    <t xml:space="preserve">     (8)   Chiang Mai Provincial Transport Office</t>
  </si>
  <si>
    <t xml:space="preserve">     (9)   The Information and Communication Technology Survey on Household,</t>
  </si>
  <si>
    <t xml:space="preserve">     (9)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</si>
  <si>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กรมการท่องเที่ยว</t>
  </si>
  <si>
    <t xml:space="preserve">     (10)   Department of Tourism</t>
  </si>
  <si>
    <t xml:space="preserve">     (12)   กรมป่าไม้</t>
  </si>
  <si>
    <t xml:space="preserve">     (12)   Royal Forest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</si>
</sst>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.0"/>
    <numFmt numFmtId="188" formatCode="0.000"/>
    <numFmt numFmtId="189" formatCode="0.0"/>
    <numFmt numFmtId="190" formatCode="_*\ #,##0_-;* \-\ #,##0_-;_-* &quot;-&quot;_-;_-@_-\ \ "/>
    <numFmt numFmtId="191" formatCode="#,##0.0_ ;\-#,##0.0\ "/>
    <numFmt numFmtId="192" formatCode="#,##0_ ;\-#,##0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/>
    <xf numFmtId="4" fontId="6" fillId="0" borderId="24" xfId="0" applyNumberFormat="1" applyFont="1" applyBorder="1"/>
    <xf numFmtId="0" fontId="2" fillId="0" borderId="0" xfId="0" applyFont="1"/>
    <xf numFmtId="0" fontId="5" fillId="0" borderId="10" xfId="0" quotePrefix="1" applyFont="1" applyBorder="1" applyAlignment="1">
      <alignment horizontal="center"/>
    </xf>
    <xf numFmtId="3" fontId="6" fillId="0" borderId="22" xfId="0" applyNumberFormat="1" applyFont="1" applyBorder="1"/>
    <xf numFmtId="3" fontId="6" fillId="0" borderId="23" xfId="0" applyNumberFormat="1" applyFont="1" applyBorder="1"/>
    <xf numFmtId="3" fontId="6" fillId="0" borderId="24" xfId="0" applyNumberFormat="1" applyFont="1" applyBorder="1"/>
    <xf numFmtId="49" fontId="6" fillId="0" borderId="22" xfId="0" applyNumberFormat="1" applyFont="1" applyBorder="1" applyAlignment="1">
      <alignment horizontal="center"/>
    </xf>
    <xf numFmtId="49" fontId="6" fillId="0" borderId="10" xfId="0" quotePrefix="1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87" fontId="8" fillId="0" borderId="3" xfId="0" applyNumberFormat="1" applyFont="1" applyBorder="1" applyAlignment="1">
      <alignment horizontal="center"/>
    </xf>
    <xf numFmtId="187" fontId="8" fillId="0" borderId="4" xfId="0" applyNumberFormat="1" applyFont="1" applyBorder="1" applyAlignment="1">
      <alignment horizontal="center"/>
    </xf>
    <xf numFmtId="187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188" fontId="2" fillId="0" borderId="0" xfId="0" applyNumberFormat="1" applyFont="1"/>
    <xf numFmtId="189" fontId="2" fillId="0" borderId="0" xfId="0" applyNumberFormat="1" applyFont="1"/>
    <xf numFmtId="190" fontId="1" fillId="0" borderId="25" xfId="0" applyNumberFormat="1" applyFont="1" applyFill="1" applyBorder="1" applyAlignment="1">
      <alignment horizontal="right" vertical="center"/>
    </xf>
    <xf numFmtId="3" fontId="0" fillId="0" borderId="0" xfId="0" applyNumberFormat="1"/>
    <xf numFmtId="189" fontId="0" fillId="0" borderId="0" xfId="0" applyNumberFormat="1"/>
    <xf numFmtId="189" fontId="2" fillId="0" borderId="3" xfId="0" applyNumberFormat="1" applyFont="1" applyBorder="1"/>
    <xf numFmtId="189" fontId="2" fillId="0" borderId="4" xfId="0" applyNumberFormat="1" applyFont="1" applyBorder="1"/>
    <xf numFmtId="191" fontId="2" fillId="0" borderId="4" xfId="0" applyNumberFormat="1" applyFont="1" applyBorder="1"/>
    <xf numFmtId="191" fontId="2" fillId="0" borderId="5" xfId="0" applyNumberFormat="1" applyFont="1" applyBorder="1"/>
    <xf numFmtId="1" fontId="2" fillId="0" borderId="4" xfId="0" applyNumberFormat="1" applyFont="1" applyBorder="1"/>
    <xf numFmtId="3" fontId="9" fillId="2" borderId="26" xfId="0" applyNumberFormat="1" applyFont="1" applyFill="1" applyBorder="1" applyAlignment="1"/>
    <xf numFmtId="191" fontId="2" fillId="0" borderId="4" xfId="0" applyNumberFormat="1" applyFont="1" applyBorder="1" applyAlignment="1">
      <alignment horizontal="center"/>
    </xf>
    <xf numFmtId="191" fontId="2" fillId="0" borderId="4" xfId="0" applyNumberFormat="1" applyFont="1" applyBorder="1" applyAlignment="1">
      <alignment horizontal="right"/>
    </xf>
    <xf numFmtId="192" fontId="2" fillId="0" borderId="4" xfId="0" applyNumberFormat="1" applyFont="1" applyBorder="1" applyAlignment="1">
      <alignment horizontal="right"/>
    </xf>
    <xf numFmtId="2" fontId="5" fillId="0" borderId="23" xfId="0" applyNumberFormat="1" applyFont="1" applyBorder="1"/>
    <xf numFmtId="0" fontId="5" fillId="0" borderId="23" xfId="0" applyFont="1" applyBorder="1"/>
    <xf numFmtId="3" fontId="2" fillId="0" borderId="4" xfId="0" applyNumberFormat="1" applyFont="1" applyBorder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/>
    <xf numFmtId="187" fontId="2" fillId="0" borderId="4" xfId="0" applyNumberFormat="1" applyFont="1" applyBorder="1"/>
    <xf numFmtId="187" fontId="2" fillId="0" borderId="4" xfId="0" applyNumberFormat="1" applyFont="1" applyBorder="1" applyAlignment="1">
      <alignment horizontal="center"/>
    </xf>
    <xf numFmtId="0" fontId="2" fillId="0" borderId="27" xfId="0" applyFont="1" applyFill="1" applyBorder="1"/>
    <xf numFmtId="191" fontId="2" fillId="0" borderId="27" xfId="0" applyNumberFormat="1" applyFont="1" applyBorder="1"/>
    <xf numFmtId="0" fontId="2" fillId="0" borderId="27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0</xdr:rowOff>
    </xdr:from>
    <xdr:to>
      <xdr:col>7</xdr:col>
      <xdr:colOff>476250</xdr:colOff>
      <xdr:row>27</xdr:row>
      <xdr:rowOff>19050</xdr:rowOff>
    </xdr:to>
    <xdr:grpSp>
      <xdr:nvGrpSpPr>
        <xdr:cNvPr id="1437" name="Group 24"/>
        <xdr:cNvGrpSpPr>
          <a:grpSpLocks/>
        </xdr:cNvGrpSpPr>
      </xdr:nvGrpSpPr>
      <xdr:grpSpPr bwMode="auto">
        <a:xfrm>
          <a:off x="9630641" y="0"/>
          <a:ext cx="457200" cy="7157989"/>
          <a:chOff x="9686925" y="0"/>
          <a:chExt cx="455297" cy="6597919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829205" y="1738161"/>
            <a:ext cx="313017" cy="4496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Indicators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686925" y="6198851"/>
            <a:ext cx="407870" cy="399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8" name="Straight Connector 27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3232726</xdr:colOff>
      <xdr:row>27</xdr:row>
      <xdr:rowOff>48105</xdr:rowOff>
    </xdr:from>
    <xdr:to>
      <xdr:col>7</xdr:col>
      <xdr:colOff>514252</xdr:colOff>
      <xdr:row>53</xdr:row>
      <xdr:rowOff>163560</xdr:rowOff>
    </xdr:to>
    <xdr:grpSp>
      <xdr:nvGrpSpPr>
        <xdr:cNvPr id="1438" name="Group 18"/>
        <xdr:cNvGrpSpPr>
          <a:grpSpLocks/>
        </xdr:cNvGrpSpPr>
      </xdr:nvGrpSpPr>
      <xdr:grpSpPr bwMode="auto">
        <a:xfrm>
          <a:off x="9601968" y="7187044"/>
          <a:ext cx="523875" cy="7110077"/>
          <a:chOff x="9591675" y="6581775"/>
          <a:chExt cx="523875" cy="6696075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667875" y="6907090"/>
            <a:ext cx="447675" cy="3777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1" i="0">
                <a:latin typeface="TH SarabunPSK" pitchFamily="34" charset="-34"/>
                <a:ea typeface="+mn-ea"/>
                <a:cs typeface="TH SarabunPSK" pitchFamily="34" charset="-34"/>
              </a:rPr>
              <a:t>ตัวชี้วัด</a:t>
            </a:r>
            <a:endParaRPr lang="th-TH" sz="12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591675" y="6581775"/>
            <a:ext cx="447675" cy="4066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5" name="Straight Connector 31"/>
          <xdr:cNvCxnSpPr>
            <a:cxnSpLocks noChangeShapeType="1"/>
          </xdr:cNvCxnSpPr>
        </xdr:nvCxnSpPr>
        <xdr:spPr bwMode="auto">
          <a:xfrm rot="5400000">
            <a:off x="6584228" y="10079058"/>
            <a:ext cx="6368694" cy="288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3200400</xdr:colOff>
      <xdr:row>54</xdr:row>
      <xdr:rowOff>134697</xdr:rowOff>
    </xdr:from>
    <xdr:to>
      <xdr:col>7</xdr:col>
      <xdr:colOff>428625</xdr:colOff>
      <xdr:row>79</xdr:row>
      <xdr:rowOff>228600</xdr:rowOff>
    </xdr:to>
    <xdr:grpSp>
      <xdr:nvGrpSpPr>
        <xdr:cNvPr id="1439" name="Group 23"/>
        <xdr:cNvGrpSpPr>
          <a:grpSpLocks/>
        </xdr:cNvGrpSpPr>
      </xdr:nvGrpSpPr>
      <xdr:grpSpPr bwMode="auto">
        <a:xfrm>
          <a:off x="9569642" y="14547273"/>
          <a:ext cx="470574" cy="6944206"/>
          <a:chOff x="9563100" y="13211175"/>
          <a:chExt cx="466725" cy="6553200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14871436"/>
            <a:ext cx="314325" cy="4497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Indicators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563100" y="19360290"/>
            <a:ext cx="409575" cy="404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42" name="Straight Connector 27"/>
          <xdr:cNvCxnSpPr>
            <a:cxnSpLocks noChangeShapeType="1"/>
          </xdr:cNvCxnSpPr>
        </xdr:nvCxnSpPr>
        <xdr:spPr bwMode="auto">
          <a:xfrm rot="5400000">
            <a:off x="6677667" y="16277563"/>
            <a:ext cx="6156000" cy="2322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A61" zoomScale="99" zoomScaleNormal="99" workbookViewId="0">
      <selection activeCell="A68" sqref="A68:C68"/>
    </sheetView>
  </sheetViews>
  <sheetFormatPr defaultRowHeight="21.75" x14ac:dyDescent="0.5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7" ht="24" customHeight="1" x14ac:dyDescent="0.55000000000000004">
      <c r="A1" s="63" t="s">
        <v>0</v>
      </c>
      <c r="B1" s="63"/>
      <c r="C1" s="63"/>
      <c r="D1" s="63"/>
      <c r="E1" s="63"/>
      <c r="F1" s="63"/>
      <c r="G1" s="63"/>
    </row>
    <row r="2" spans="1:7" ht="24" customHeight="1" x14ac:dyDescent="0.55000000000000004">
      <c r="A2" s="63" t="s">
        <v>12</v>
      </c>
      <c r="B2" s="63"/>
      <c r="C2" s="63"/>
      <c r="D2" s="63"/>
      <c r="E2" s="63"/>
      <c r="F2" s="63"/>
      <c r="G2" s="63"/>
    </row>
    <row r="3" spans="1:7" ht="4.5" customHeight="1" x14ac:dyDescent="0.5"/>
    <row r="4" spans="1:7" ht="21" customHeight="1" x14ac:dyDescent="0.5">
      <c r="A4" s="64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64" t="s">
        <v>91</v>
      </c>
    </row>
    <row r="5" spans="1:7" ht="21" customHeight="1" x14ac:dyDescent="0.5">
      <c r="A5" s="64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64"/>
    </row>
    <row r="6" spans="1:7" ht="21" customHeight="1" x14ac:dyDescent="0.5">
      <c r="A6" s="4" t="s">
        <v>6</v>
      </c>
      <c r="B6" s="37">
        <v>0.57532657771815365</v>
      </c>
      <c r="C6" s="37">
        <v>0.6769565931699979</v>
      </c>
      <c r="D6" s="37">
        <v>0.68134278812277826</v>
      </c>
      <c r="E6" s="37">
        <v>2.9332864042514095</v>
      </c>
      <c r="F6" s="37">
        <v>0.43418031927499551</v>
      </c>
      <c r="G6" s="4" t="s">
        <v>7</v>
      </c>
    </row>
    <row r="7" spans="1:7" ht="21" customHeight="1" x14ac:dyDescent="0.5">
      <c r="A7" s="5" t="s">
        <v>15</v>
      </c>
      <c r="B7" s="38">
        <v>82.341367828696903</v>
      </c>
      <c r="C7" s="38">
        <v>82.900674141656779</v>
      </c>
      <c r="D7" s="38">
        <v>83.467440524592121</v>
      </c>
      <c r="E7" s="38">
        <v>85.952041696817787</v>
      </c>
      <c r="F7" s="38">
        <v>86.326039871587327</v>
      </c>
      <c r="G7" s="5" t="s">
        <v>47</v>
      </c>
    </row>
    <row r="8" spans="1:7" ht="21" customHeight="1" x14ac:dyDescent="0.5">
      <c r="A8" s="5" t="s">
        <v>16</v>
      </c>
      <c r="B8" s="38">
        <v>0.95020000000000004</v>
      </c>
      <c r="C8" s="38">
        <v>0.94928250591431229</v>
      </c>
      <c r="D8" s="38">
        <v>0.9477244030155606</v>
      </c>
      <c r="E8" s="38">
        <v>0.94659112667965717</v>
      </c>
      <c r="F8" s="38">
        <v>0.9444522860529152</v>
      </c>
      <c r="G8" s="5" t="s">
        <v>48</v>
      </c>
    </row>
    <row r="9" spans="1:7" ht="21" customHeight="1" x14ac:dyDescent="0.5">
      <c r="A9" s="5" t="s">
        <v>17</v>
      </c>
      <c r="B9" s="38">
        <v>44.4</v>
      </c>
      <c r="C9" s="38">
        <v>45.9</v>
      </c>
      <c r="D9" s="38">
        <v>47.4</v>
      </c>
      <c r="E9" s="38">
        <v>48.8</v>
      </c>
      <c r="F9" s="38">
        <v>50.6</v>
      </c>
      <c r="G9" s="5" t="s">
        <v>49</v>
      </c>
    </row>
    <row r="10" spans="1:7" ht="21" customHeight="1" x14ac:dyDescent="0.5">
      <c r="A10" s="5" t="s">
        <v>22</v>
      </c>
      <c r="B10" s="38">
        <v>0.42</v>
      </c>
      <c r="C10" s="38">
        <v>0.28000000000000003</v>
      </c>
      <c r="D10" s="38">
        <v>0.19</v>
      </c>
      <c r="E10" s="38">
        <v>0.17</v>
      </c>
      <c r="F10" s="38">
        <v>0.17</v>
      </c>
      <c r="G10" s="5" t="s">
        <v>50</v>
      </c>
    </row>
    <row r="11" spans="1:7" ht="21" customHeight="1" x14ac:dyDescent="0.5">
      <c r="A11" s="5" t="s">
        <v>23</v>
      </c>
      <c r="B11" s="38">
        <v>12.09</v>
      </c>
      <c r="C11" s="38">
        <v>10.66</v>
      </c>
      <c r="D11" s="38">
        <v>10.14</v>
      </c>
      <c r="E11" s="38">
        <v>9.7799999999999994</v>
      </c>
      <c r="F11" s="38">
        <v>10.4</v>
      </c>
      <c r="G11" s="5" t="s">
        <v>51</v>
      </c>
    </row>
    <row r="12" spans="1:7" ht="21" customHeight="1" x14ac:dyDescent="0.5">
      <c r="A12" s="5" t="s">
        <v>24</v>
      </c>
      <c r="B12" s="38">
        <v>7.6467705659906491</v>
      </c>
      <c r="C12" s="38">
        <v>7.58</v>
      </c>
      <c r="D12" s="38">
        <v>7.88</v>
      </c>
      <c r="E12" s="38">
        <v>7.8</v>
      </c>
      <c r="F12" s="38">
        <v>8.34</v>
      </c>
      <c r="G12" s="5" t="s">
        <v>52</v>
      </c>
    </row>
    <row r="13" spans="1:7" ht="21" customHeight="1" x14ac:dyDescent="0.5">
      <c r="A13" s="5" t="s">
        <v>25</v>
      </c>
      <c r="B13" s="38">
        <v>0.06</v>
      </c>
      <c r="C13" s="38">
        <v>0.05</v>
      </c>
      <c r="D13" s="38">
        <v>0.06</v>
      </c>
      <c r="E13" s="38">
        <v>0.03</v>
      </c>
      <c r="F13" s="38">
        <v>0.04</v>
      </c>
      <c r="G13" s="5" t="s">
        <v>53</v>
      </c>
    </row>
    <row r="14" spans="1:7" ht="21" customHeight="1" x14ac:dyDescent="0.5">
      <c r="A14" s="5" t="s">
        <v>26</v>
      </c>
      <c r="B14" s="38">
        <v>0.06</v>
      </c>
      <c r="C14" s="38">
        <v>0.12</v>
      </c>
      <c r="D14" s="38">
        <v>0.28999999999999998</v>
      </c>
      <c r="E14" s="38">
        <v>0.31</v>
      </c>
      <c r="F14" s="38">
        <v>0.19</v>
      </c>
      <c r="G14" s="5" t="s">
        <v>54</v>
      </c>
    </row>
    <row r="15" spans="1:7" ht="21" customHeight="1" x14ac:dyDescent="0.5">
      <c r="A15" s="5" t="s">
        <v>27</v>
      </c>
      <c r="B15" s="38">
        <v>0.77743538716932092</v>
      </c>
      <c r="C15" s="38">
        <v>0.81390180755407793</v>
      </c>
      <c r="D15" s="38">
        <v>1.1360728621919429</v>
      </c>
      <c r="E15" s="38">
        <v>0.98780691170556101</v>
      </c>
      <c r="F15" s="38">
        <v>1.322083996396717</v>
      </c>
      <c r="G15" s="5" t="s">
        <v>56</v>
      </c>
    </row>
    <row r="16" spans="1:7" ht="21" customHeight="1" x14ac:dyDescent="0.5">
      <c r="A16" s="5" t="s">
        <v>28</v>
      </c>
      <c r="B16" s="38">
        <v>99.099100928515952</v>
      </c>
      <c r="C16" s="38">
        <v>98.946672647988507</v>
      </c>
      <c r="D16" s="38">
        <v>98.778966559516391</v>
      </c>
      <c r="E16" s="38">
        <v>98.994830444464071</v>
      </c>
      <c r="F16" s="38">
        <v>98.371676084041383</v>
      </c>
      <c r="G16" s="5" t="s">
        <v>57</v>
      </c>
    </row>
    <row r="17" spans="1:7" ht="21" customHeight="1" x14ac:dyDescent="0.5">
      <c r="A17" s="5" t="s">
        <v>29</v>
      </c>
      <c r="B17" s="38">
        <v>-0.11431214686808255</v>
      </c>
      <c r="C17" s="38">
        <v>-2.1487000426215537</v>
      </c>
      <c r="D17" s="38">
        <v>3.4749649236697171</v>
      </c>
      <c r="E17" s="38">
        <v>2.1183953825355579</v>
      </c>
      <c r="F17" s="38">
        <v>-0.33987889213353772</v>
      </c>
      <c r="G17" s="5" t="s">
        <v>58</v>
      </c>
    </row>
    <row r="18" spans="1:7" ht="21" customHeight="1" x14ac:dyDescent="0.5">
      <c r="A18" s="5" t="s">
        <v>30</v>
      </c>
      <c r="B18" s="38">
        <v>-0.11431214686808255</v>
      </c>
      <c r="C18" s="38">
        <v>-2.1487000426215537</v>
      </c>
      <c r="D18" s="38">
        <v>3.4749649236697171</v>
      </c>
      <c r="E18" s="38">
        <v>2.1183953825355579</v>
      </c>
      <c r="F18" s="38">
        <v>-0.33987889213353772</v>
      </c>
      <c r="G18" s="5" t="s">
        <v>59</v>
      </c>
    </row>
    <row r="19" spans="1:7" ht="21" customHeight="1" x14ac:dyDescent="0.5">
      <c r="A19" s="5" t="s">
        <v>31</v>
      </c>
      <c r="B19" s="41">
        <v>251</v>
      </c>
      <c r="C19" s="41">
        <v>300</v>
      </c>
      <c r="D19" s="41">
        <v>300</v>
      </c>
      <c r="E19" s="41">
        <v>300</v>
      </c>
      <c r="F19" s="41">
        <v>300</v>
      </c>
      <c r="G19" s="5" t="s">
        <v>60</v>
      </c>
    </row>
    <row r="20" spans="1:7" ht="21" customHeight="1" x14ac:dyDescent="0.5">
      <c r="A20" s="5" t="s">
        <v>159</v>
      </c>
      <c r="B20" s="48">
        <v>16141</v>
      </c>
      <c r="C20" s="48">
        <v>18323.2</v>
      </c>
      <c r="D20" s="48">
        <v>14392.7</v>
      </c>
      <c r="E20" s="48">
        <v>14950.4</v>
      </c>
      <c r="F20" s="53" t="s">
        <v>144</v>
      </c>
      <c r="G20" s="5" t="s">
        <v>160</v>
      </c>
    </row>
    <row r="21" spans="1:7" ht="21" customHeight="1" x14ac:dyDescent="0.5">
      <c r="A21" s="5" t="s">
        <v>161</v>
      </c>
      <c r="B21" s="48">
        <v>14585</v>
      </c>
      <c r="C21" s="48">
        <v>11703.5</v>
      </c>
      <c r="D21" s="48">
        <v>13731.68</v>
      </c>
      <c r="E21" s="48">
        <v>11863.8</v>
      </c>
      <c r="F21" s="53" t="s">
        <v>144</v>
      </c>
      <c r="G21" s="5" t="s">
        <v>162</v>
      </c>
    </row>
    <row r="22" spans="1:7" ht="21" customHeight="1" x14ac:dyDescent="0.5">
      <c r="A22" s="5" t="s">
        <v>163</v>
      </c>
      <c r="B22" s="52">
        <v>11.732496891832788</v>
      </c>
      <c r="C22" s="52">
        <v>1.6313307267220287</v>
      </c>
      <c r="D22" s="52">
        <v>7.2341677258289598</v>
      </c>
      <c r="E22" s="52">
        <v>7.1748353709899053</v>
      </c>
      <c r="F22" s="53" t="s">
        <v>144</v>
      </c>
      <c r="G22" s="5" t="s">
        <v>164</v>
      </c>
    </row>
    <row r="23" spans="1:7" ht="21" customHeight="1" x14ac:dyDescent="0.5">
      <c r="A23" s="5" t="s">
        <v>165</v>
      </c>
      <c r="B23" s="48">
        <v>106752.98213449</v>
      </c>
      <c r="C23" s="48">
        <v>108762.34261552</v>
      </c>
      <c r="D23" s="48">
        <v>117523.20455376001</v>
      </c>
      <c r="E23" s="48">
        <v>126975.85065038</v>
      </c>
      <c r="F23" s="53" t="s">
        <v>144</v>
      </c>
      <c r="G23" s="5" t="s">
        <v>166</v>
      </c>
    </row>
    <row r="24" spans="1:7" ht="21" customHeight="1" x14ac:dyDescent="0.5">
      <c r="A24" s="5" t="s">
        <v>167</v>
      </c>
      <c r="B24" s="52">
        <v>14.567510177761186</v>
      </c>
      <c r="C24" s="52">
        <v>14.564365914111352</v>
      </c>
      <c r="D24" s="52">
        <v>14.562674625704201</v>
      </c>
      <c r="E24" s="52">
        <v>14.561857770256351</v>
      </c>
      <c r="F24" s="53" t="s">
        <v>144</v>
      </c>
      <c r="G24" s="5" t="s">
        <v>168</v>
      </c>
    </row>
    <row r="25" spans="1:7" s="20" customFormat="1" ht="21" customHeight="1" x14ac:dyDescent="0.5">
      <c r="A25" s="5" t="s">
        <v>169</v>
      </c>
      <c r="B25" s="52">
        <v>7.935145445875059</v>
      </c>
      <c r="C25" s="52">
        <v>-10.521322732200939</v>
      </c>
      <c r="D25" s="52">
        <v>-20.878080745567733</v>
      </c>
      <c r="E25" s="52">
        <v>0.99477383312308532</v>
      </c>
      <c r="F25" s="52">
        <v>2.5225731651617891</v>
      </c>
      <c r="G25" s="5" t="s">
        <v>170</v>
      </c>
    </row>
    <row r="26" spans="1:7" ht="21" customHeight="1" x14ac:dyDescent="0.5">
      <c r="A26" s="5" t="s">
        <v>171</v>
      </c>
      <c r="B26" s="52">
        <v>33.9</v>
      </c>
      <c r="C26" s="52">
        <v>36.299999999999997</v>
      </c>
      <c r="D26" s="52">
        <v>41.8</v>
      </c>
      <c r="E26" s="52">
        <v>38</v>
      </c>
      <c r="F26" s="52">
        <v>35.4</v>
      </c>
      <c r="G26" s="5" t="s">
        <v>172</v>
      </c>
    </row>
    <row r="27" spans="1:7" ht="21" customHeight="1" x14ac:dyDescent="0.5">
      <c r="A27" s="5"/>
      <c r="B27" s="38"/>
      <c r="C27" s="38"/>
      <c r="D27" s="38"/>
      <c r="E27" s="38"/>
      <c r="F27" s="38"/>
      <c r="G27" s="5"/>
    </row>
    <row r="28" spans="1:7" ht="24" customHeight="1" x14ac:dyDescent="0.55000000000000004">
      <c r="A28" s="63" t="s">
        <v>10</v>
      </c>
      <c r="B28" s="63"/>
      <c r="C28" s="63"/>
      <c r="D28" s="63"/>
      <c r="E28" s="63"/>
      <c r="F28" s="63"/>
      <c r="G28" s="63"/>
    </row>
    <row r="29" spans="1:7" ht="24" customHeight="1" x14ac:dyDescent="0.55000000000000004">
      <c r="A29" s="63" t="s">
        <v>13</v>
      </c>
      <c r="B29" s="63"/>
      <c r="C29" s="63"/>
      <c r="D29" s="63"/>
      <c r="E29" s="63"/>
      <c r="F29" s="63"/>
      <c r="G29" s="63"/>
    </row>
    <row r="30" spans="1:7" ht="4.5" customHeight="1" x14ac:dyDescent="0.5"/>
    <row r="31" spans="1:7" ht="21" customHeight="1" x14ac:dyDescent="0.5">
      <c r="A31" s="64" t="s">
        <v>1</v>
      </c>
      <c r="B31" s="2">
        <v>2555</v>
      </c>
      <c r="C31" s="2">
        <v>2556</v>
      </c>
      <c r="D31" s="2">
        <v>2557</v>
      </c>
      <c r="E31" s="2">
        <v>2558</v>
      </c>
      <c r="F31" s="2">
        <v>2559</v>
      </c>
      <c r="G31" s="64" t="s">
        <v>8</v>
      </c>
    </row>
    <row r="32" spans="1:7" ht="21" customHeight="1" x14ac:dyDescent="0.5">
      <c r="A32" s="64"/>
      <c r="B32" s="3" t="s">
        <v>2</v>
      </c>
      <c r="C32" s="3" t="s">
        <v>3</v>
      </c>
      <c r="D32" s="3" t="s">
        <v>4</v>
      </c>
      <c r="E32" s="3" t="s">
        <v>11</v>
      </c>
      <c r="F32" s="3" t="s">
        <v>14</v>
      </c>
      <c r="G32" s="64"/>
    </row>
    <row r="33" spans="1:7" ht="21" customHeight="1" x14ac:dyDescent="0.5">
      <c r="A33" s="5" t="s">
        <v>173</v>
      </c>
      <c r="B33" s="39">
        <v>22.1</v>
      </c>
      <c r="C33" s="39">
        <v>29.4</v>
      </c>
      <c r="D33" s="39">
        <v>38.9</v>
      </c>
      <c r="E33" s="39">
        <v>46.9</v>
      </c>
      <c r="F33" s="39">
        <v>43.5</v>
      </c>
      <c r="G33" s="5" t="s">
        <v>174</v>
      </c>
    </row>
    <row r="34" spans="1:7" ht="21" customHeight="1" x14ac:dyDescent="0.5">
      <c r="A34" s="5" t="s">
        <v>40</v>
      </c>
      <c r="B34" s="39">
        <v>14.9</v>
      </c>
      <c r="C34" s="39">
        <v>15.3</v>
      </c>
      <c r="D34" s="39">
        <v>14.1</v>
      </c>
      <c r="E34" s="39">
        <v>10.1</v>
      </c>
      <c r="F34" s="39">
        <v>8.8000000000000007</v>
      </c>
      <c r="G34" s="5" t="s">
        <v>175</v>
      </c>
    </row>
    <row r="35" spans="1:7" ht="21" customHeight="1" x14ac:dyDescent="0.5">
      <c r="A35" s="5" t="s">
        <v>97</v>
      </c>
      <c r="B35" s="39"/>
      <c r="C35" s="39"/>
      <c r="D35" s="39"/>
      <c r="E35" s="39"/>
      <c r="F35" s="39"/>
      <c r="G35" s="5" t="s">
        <v>100</v>
      </c>
    </row>
    <row r="36" spans="1:7" ht="21" customHeight="1" x14ac:dyDescent="0.5">
      <c r="A36" s="5" t="s">
        <v>178</v>
      </c>
      <c r="B36" s="39">
        <v>36.035258685540526</v>
      </c>
      <c r="C36" s="39">
        <v>39.220592550101706</v>
      </c>
      <c r="D36" s="39">
        <v>43.70859462541037</v>
      </c>
      <c r="E36" s="39">
        <v>40.33416659748422</v>
      </c>
      <c r="F36" s="39">
        <v>36.961631270412916</v>
      </c>
      <c r="G36" s="5" t="s">
        <v>176</v>
      </c>
    </row>
    <row r="37" spans="1:7" ht="21" customHeight="1" x14ac:dyDescent="0.5">
      <c r="A37" s="5" t="s">
        <v>95</v>
      </c>
      <c r="B37" s="39"/>
      <c r="C37" s="39"/>
      <c r="D37" s="39"/>
      <c r="E37" s="39"/>
      <c r="F37" s="39"/>
      <c r="G37" s="5" t="s">
        <v>101</v>
      </c>
    </row>
    <row r="38" spans="1:7" ht="21" customHeight="1" x14ac:dyDescent="0.5">
      <c r="A38" s="6" t="s">
        <v>178</v>
      </c>
      <c r="B38" s="39">
        <v>30.897042307244046</v>
      </c>
      <c r="C38" s="39">
        <v>35.355994896697688</v>
      </c>
      <c r="D38" s="39">
        <v>42.367588806542294</v>
      </c>
      <c r="E38" s="39">
        <v>43.375181027405475</v>
      </c>
      <c r="F38" s="39">
        <v>50.479957668722626</v>
      </c>
      <c r="G38" s="5" t="s">
        <v>176</v>
      </c>
    </row>
    <row r="39" spans="1:7" ht="21" customHeight="1" x14ac:dyDescent="0.5">
      <c r="A39" s="5" t="s">
        <v>102</v>
      </c>
      <c r="B39" s="39"/>
      <c r="C39" s="39"/>
      <c r="D39" s="39"/>
      <c r="E39" s="39"/>
      <c r="F39" s="39"/>
      <c r="G39" s="5" t="s">
        <v>98</v>
      </c>
    </row>
    <row r="40" spans="1:7" ht="21" customHeight="1" x14ac:dyDescent="0.5">
      <c r="A40" s="5" t="s">
        <v>178</v>
      </c>
      <c r="B40" s="39">
        <v>69.252418389294462</v>
      </c>
      <c r="C40" s="39">
        <v>73.500542308288246</v>
      </c>
      <c r="D40" s="39">
        <v>79.222488155851309</v>
      </c>
      <c r="E40" s="39">
        <v>80.396707530432593</v>
      </c>
      <c r="F40" s="39">
        <v>82.756261706897206</v>
      </c>
      <c r="G40" s="5" t="s">
        <v>177</v>
      </c>
    </row>
    <row r="41" spans="1:7" ht="21" customHeight="1" x14ac:dyDescent="0.5">
      <c r="A41" s="5" t="s">
        <v>179</v>
      </c>
      <c r="B41" s="45">
        <v>30587</v>
      </c>
      <c r="C41" s="45">
        <v>32077</v>
      </c>
      <c r="D41" s="45">
        <v>32948</v>
      </c>
      <c r="E41" s="45">
        <v>34510</v>
      </c>
      <c r="F41" s="45">
        <v>33515</v>
      </c>
      <c r="G41" s="5" t="s">
        <v>180</v>
      </c>
    </row>
    <row r="42" spans="1:7" ht="21" customHeight="1" x14ac:dyDescent="0.5">
      <c r="A42" s="5" t="s">
        <v>182</v>
      </c>
      <c r="B42" s="39">
        <v>20.86422925975932</v>
      </c>
      <c r="C42" s="39">
        <v>8.4408403223154096</v>
      </c>
      <c r="D42" s="39">
        <v>27.723701090611463</v>
      </c>
      <c r="E42" s="39">
        <v>6.3834878170607494</v>
      </c>
      <c r="F42" s="44">
        <v>4.0999999999999996</v>
      </c>
      <c r="G42" s="5" t="s">
        <v>181</v>
      </c>
    </row>
    <row r="43" spans="1:7" ht="21" customHeight="1" x14ac:dyDescent="0.5">
      <c r="A43" s="5" t="s">
        <v>74</v>
      </c>
      <c r="B43" s="39"/>
      <c r="C43" s="39"/>
      <c r="D43" s="39"/>
      <c r="E43" s="39"/>
      <c r="F43" s="44"/>
      <c r="G43" s="5" t="s">
        <v>75</v>
      </c>
    </row>
    <row r="44" spans="1:7" ht="21" customHeight="1" x14ac:dyDescent="0.5">
      <c r="A44" s="5" t="s">
        <v>183</v>
      </c>
      <c r="B44" s="39">
        <v>7.5109285088678588</v>
      </c>
      <c r="C44" s="39">
        <v>6.8230396812147118</v>
      </c>
      <c r="D44" s="39">
        <v>11.077306722518633</v>
      </c>
      <c r="E44" s="39">
        <v>8.9838447714145673</v>
      </c>
      <c r="F44" s="44">
        <v>2.2999999999999998</v>
      </c>
      <c r="G44" s="5" t="s">
        <v>184</v>
      </c>
    </row>
    <row r="45" spans="1:7" ht="24.75" x14ac:dyDescent="0.5">
      <c r="A45" s="5" t="s">
        <v>185</v>
      </c>
      <c r="B45" s="39">
        <v>82.605216190358945</v>
      </c>
      <c r="C45" s="39">
        <v>76.17902012674395</v>
      </c>
      <c r="D45" s="39">
        <v>76.875125000885248</v>
      </c>
      <c r="E45" s="39">
        <v>77.019384318071488</v>
      </c>
      <c r="F45" s="43" t="s">
        <v>144</v>
      </c>
      <c r="G45" s="7" t="s">
        <v>186</v>
      </c>
    </row>
    <row r="46" spans="1:7" s="20" customFormat="1" x14ac:dyDescent="0.5">
      <c r="A46" s="5"/>
      <c r="B46" s="39"/>
      <c r="C46" s="39"/>
      <c r="D46" s="39"/>
      <c r="E46" s="39"/>
      <c r="F46" s="43"/>
      <c r="G46" s="7"/>
    </row>
    <row r="47" spans="1:7" s="20" customFormat="1" x14ac:dyDescent="0.5">
      <c r="A47" s="5"/>
      <c r="B47" s="39"/>
      <c r="C47" s="39"/>
      <c r="D47" s="39"/>
      <c r="E47" s="39"/>
      <c r="F47" s="43"/>
      <c r="G47" s="7"/>
    </row>
    <row r="48" spans="1:7" s="20" customFormat="1" x14ac:dyDescent="0.5">
      <c r="A48" s="5"/>
      <c r="B48" s="39"/>
      <c r="C48" s="39"/>
      <c r="D48" s="39"/>
      <c r="E48" s="39"/>
      <c r="F48" s="43"/>
      <c r="G48" s="7"/>
    </row>
    <row r="49" spans="1:7" s="20" customFormat="1" x14ac:dyDescent="0.5">
      <c r="A49" s="5"/>
      <c r="B49" s="39"/>
      <c r="C49" s="39"/>
      <c r="D49" s="39"/>
      <c r="E49" s="39"/>
      <c r="F49" s="39"/>
      <c r="G49" s="7"/>
    </row>
    <row r="50" spans="1:7" s="20" customFormat="1" x14ac:dyDescent="0.5">
      <c r="A50" s="54"/>
      <c r="B50" s="55"/>
      <c r="C50" s="55"/>
      <c r="D50" s="55"/>
      <c r="E50" s="55"/>
      <c r="F50" s="55"/>
      <c r="G50" s="56"/>
    </row>
    <row r="51" spans="1:7" s="20" customFormat="1" x14ac:dyDescent="0.5">
      <c r="A51" s="54"/>
      <c r="B51" s="55"/>
      <c r="C51" s="55"/>
      <c r="D51" s="55"/>
      <c r="E51" s="55"/>
      <c r="F51" s="55"/>
      <c r="G51" s="56"/>
    </row>
    <row r="52" spans="1:7" s="20" customFormat="1" x14ac:dyDescent="0.5">
      <c r="A52" s="54"/>
      <c r="B52" s="55"/>
      <c r="C52" s="55"/>
      <c r="D52" s="55"/>
      <c r="E52" s="55"/>
      <c r="F52" s="55"/>
      <c r="G52" s="56"/>
    </row>
    <row r="53" spans="1:7" s="20" customFormat="1" x14ac:dyDescent="0.5">
      <c r="A53" s="8"/>
      <c r="B53" s="40"/>
      <c r="C53" s="40"/>
      <c r="D53" s="40"/>
      <c r="E53" s="40"/>
      <c r="F53" s="40"/>
      <c r="G53" s="9"/>
    </row>
    <row r="54" spans="1:7" s="20" customFormat="1" x14ac:dyDescent="0.5">
      <c r="A54" s="1"/>
      <c r="B54" s="1"/>
      <c r="C54" s="1"/>
      <c r="D54" s="1"/>
      <c r="E54" s="1"/>
      <c r="F54" s="1"/>
      <c r="G54" s="1"/>
    </row>
    <row r="55" spans="1:7" ht="24" x14ac:dyDescent="0.55000000000000004">
      <c r="A55" s="63" t="s">
        <v>10</v>
      </c>
      <c r="B55" s="63"/>
      <c r="C55" s="63"/>
      <c r="D55" s="63"/>
      <c r="E55" s="63"/>
      <c r="F55" s="63"/>
      <c r="G55" s="63"/>
    </row>
    <row r="56" spans="1:7" ht="24" x14ac:dyDescent="0.55000000000000004">
      <c r="A56" s="63" t="s">
        <v>13</v>
      </c>
      <c r="B56" s="63"/>
      <c r="C56" s="63"/>
      <c r="D56" s="63"/>
      <c r="E56" s="63"/>
      <c r="F56" s="63"/>
      <c r="G56" s="63"/>
    </row>
    <row r="58" spans="1:7" x14ac:dyDescent="0.5">
      <c r="A58" s="57" t="s">
        <v>1</v>
      </c>
      <c r="B58" s="58"/>
      <c r="C58" s="58"/>
      <c r="D58" s="10"/>
      <c r="E58" s="58" t="s">
        <v>91</v>
      </c>
      <c r="F58" s="58"/>
      <c r="G58" s="61"/>
    </row>
    <row r="59" spans="1:7" x14ac:dyDescent="0.5">
      <c r="A59" s="59"/>
      <c r="B59" s="60"/>
      <c r="C59" s="60"/>
      <c r="D59" s="11"/>
      <c r="E59" s="60"/>
      <c r="F59" s="60"/>
      <c r="G59" s="62"/>
    </row>
    <row r="60" spans="1:7" x14ac:dyDescent="0.5">
      <c r="A60" s="69" t="s">
        <v>19</v>
      </c>
      <c r="B60" s="65"/>
      <c r="C60" s="65"/>
      <c r="D60" s="14"/>
      <c r="E60" s="65" t="s">
        <v>20</v>
      </c>
      <c r="F60" s="65"/>
      <c r="G60" s="66"/>
    </row>
    <row r="61" spans="1:7" x14ac:dyDescent="0.5">
      <c r="A61" s="70" t="s">
        <v>18</v>
      </c>
      <c r="B61" s="67"/>
      <c r="C61" s="67"/>
      <c r="D61" s="12"/>
      <c r="E61" s="67" t="s">
        <v>21</v>
      </c>
      <c r="F61" s="67"/>
      <c r="G61" s="68"/>
    </row>
    <row r="62" spans="1:7" x14ac:dyDescent="0.5">
      <c r="A62" s="70" t="s">
        <v>104</v>
      </c>
      <c r="B62" s="67"/>
      <c r="C62" s="67"/>
      <c r="D62" s="12"/>
      <c r="E62" s="67" t="s">
        <v>106</v>
      </c>
      <c r="F62" s="67"/>
      <c r="G62" s="68"/>
    </row>
    <row r="63" spans="1:7" ht="24" customHeight="1" x14ac:dyDescent="0.5">
      <c r="A63" s="70" t="s">
        <v>73</v>
      </c>
      <c r="B63" s="67"/>
      <c r="C63" s="67"/>
      <c r="D63" s="12"/>
      <c r="E63" s="67" t="s">
        <v>85</v>
      </c>
      <c r="F63" s="67"/>
      <c r="G63" s="68"/>
    </row>
    <row r="64" spans="1:7" ht="24" customHeight="1" x14ac:dyDescent="0.5">
      <c r="A64" s="70" t="s">
        <v>105</v>
      </c>
      <c r="B64" s="67"/>
      <c r="C64" s="67"/>
      <c r="D64" s="12"/>
      <c r="E64" s="67" t="s">
        <v>107</v>
      </c>
      <c r="F64" s="67"/>
      <c r="G64" s="68"/>
    </row>
    <row r="65" spans="1:7" ht="4.5" customHeight="1" x14ac:dyDescent="0.5">
      <c r="A65" s="70" t="s">
        <v>76</v>
      </c>
      <c r="B65" s="67"/>
      <c r="C65" s="67"/>
      <c r="D65" s="12"/>
      <c r="E65" s="67" t="s">
        <v>87</v>
      </c>
      <c r="F65" s="67"/>
      <c r="G65" s="68"/>
    </row>
    <row r="66" spans="1:7" ht="21" customHeight="1" x14ac:dyDescent="0.5">
      <c r="A66" s="70"/>
      <c r="B66" s="67"/>
      <c r="C66" s="67"/>
      <c r="D66" s="12"/>
      <c r="E66" s="72" t="s">
        <v>188</v>
      </c>
      <c r="F66" s="72"/>
      <c r="G66" s="77"/>
    </row>
    <row r="67" spans="1:7" ht="21" customHeight="1" x14ac:dyDescent="0.5">
      <c r="A67" s="71" t="s">
        <v>187</v>
      </c>
      <c r="B67" s="72"/>
      <c r="C67" s="72"/>
      <c r="D67" s="12"/>
      <c r="E67" s="72" t="s">
        <v>86</v>
      </c>
      <c r="F67" s="72"/>
      <c r="G67" s="77"/>
    </row>
    <row r="68" spans="1:7" ht="21.75" customHeight="1" x14ac:dyDescent="0.5">
      <c r="A68" s="71" t="s">
        <v>189</v>
      </c>
      <c r="B68" s="72"/>
      <c r="C68" s="72"/>
      <c r="D68" s="12"/>
      <c r="E68" s="72" t="s">
        <v>190</v>
      </c>
      <c r="F68" s="72"/>
      <c r="G68" s="77"/>
    </row>
    <row r="69" spans="1:7" ht="21.75" customHeight="1" x14ac:dyDescent="0.5">
      <c r="A69" s="71" t="s">
        <v>191</v>
      </c>
      <c r="B69" s="72"/>
      <c r="C69" s="72"/>
      <c r="D69" s="12"/>
      <c r="E69" s="72" t="s">
        <v>192</v>
      </c>
      <c r="F69" s="72"/>
      <c r="G69" s="77"/>
    </row>
    <row r="70" spans="1:7" ht="21.75" customHeight="1" x14ac:dyDescent="0.5">
      <c r="A70" s="71" t="s">
        <v>193</v>
      </c>
      <c r="B70" s="72"/>
      <c r="C70" s="72"/>
      <c r="D70" s="12"/>
      <c r="E70" s="72" t="s">
        <v>194</v>
      </c>
      <c r="F70" s="72"/>
      <c r="G70" s="77"/>
    </row>
    <row r="71" spans="1:7" ht="21.75" customHeight="1" x14ac:dyDescent="0.5">
      <c r="A71" s="15"/>
      <c r="B71" s="16"/>
      <c r="C71" s="16"/>
      <c r="D71" s="12"/>
      <c r="E71" s="72" t="s">
        <v>195</v>
      </c>
      <c r="F71" s="72"/>
      <c r="G71" s="77"/>
    </row>
    <row r="72" spans="1:7" ht="21.75" customHeight="1" x14ac:dyDescent="0.5">
      <c r="A72" s="18" t="s">
        <v>196</v>
      </c>
      <c r="B72" s="17"/>
      <c r="C72" s="17"/>
      <c r="D72" s="12"/>
      <c r="E72" s="72" t="s">
        <v>84</v>
      </c>
      <c r="F72" s="72"/>
      <c r="G72" s="77"/>
    </row>
    <row r="73" spans="1:7" ht="21.75" customHeight="1" x14ac:dyDescent="0.5">
      <c r="A73" s="71" t="s">
        <v>197</v>
      </c>
      <c r="B73" s="72"/>
      <c r="C73" s="72"/>
      <c r="D73" s="12"/>
      <c r="E73" s="72" t="s">
        <v>198</v>
      </c>
      <c r="F73" s="72"/>
      <c r="G73" s="77"/>
    </row>
    <row r="74" spans="1:7" ht="21.75" customHeight="1" x14ac:dyDescent="0.5">
      <c r="A74" s="71" t="s">
        <v>199</v>
      </c>
      <c r="B74" s="72"/>
      <c r="C74" s="72"/>
      <c r="D74" s="12"/>
      <c r="E74" s="72" t="s">
        <v>200</v>
      </c>
      <c r="F74" s="72"/>
      <c r="G74" s="77"/>
    </row>
    <row r="75" spans="1:7" ht="21.75" customHeight="1" x14ac:dyDescent="0.5">
      <c r="A75" s="51"/>
      <c r="B75" s="49"/>
      <c r="C75" s="49"/>
      <c r="D75" s="12"/>
      <c r="E75" s="49"/>
      <c r="F75" s="49"/>
      <c r="G75" s="50"/>
    </row>
    <row r="76" spans="1:7" ht="21.75" customHeight="1" x14ac:dyDescent="0.5">
      <c r="A76" s="73"/>
      <c r="B76" s="74"/>
      <c r="C76" s="74"/>
      <c r="D76" s="12"/>
      <c r="E76" s="78"/>
      <c r="F76" s="78"/>
      <c r="G76" s="79"/>
    </row>
    <row r="77" spans="1:7" ht="21.75" customHeight="1" x14ac:dyDescent="0.5">
      <c r="A77" s="73"/>
      <c r="B77" s="74"/>
      <c r="C77" s="74"/>
      <c r="D77" s="12"/>
      <c r="E77" s="78"/>
      <c r="F77" s="78"/>
      <c r="G77" s="79"/>
    </row>
    <row r="78" spans="1:7" ht="21.75" customHeight="1" x14ac:dyDescent="0.5">
      <c r="A78" s="73"/>
      <c r="B78" s="74"/>
      <c r="C78" s="74"/>
      <c r="D78" s="12"/>
      <c r="E78" s="78"/>
      <c r="F78" s="78"/>
      <c r="G78" s="79"/>
    </row>
    <row r="79" spans="1:7" ht="21.75" customHeight="1" x14ac:dyDescent="0.5">
      <c r="A79" s="73"/>
      <c r="B79" s="74"/>
      <c r="C79" s="74"/>
      <c r="D79" s="12"/>
      <c r="E79" s="78"/>
      <c r="F79" s="78"/>
      <c r="G79" s="79"/>
    </row>
    <row r="80" spans="1:7" ht="21.75" customHeight="1" x14ac:dyDescent="0.5">
      <c r="A80" s="75"/>
      <c r="B80" s="76"/>
      <c r="C80" s="76"/>
      <c r="D80" s="13"/>
      <c r="E80" s="80"/>
      <c r="F80" s="80"/>
      <c r="G80" s="81"/>
    </row>
    <row r="81" spans="10:10" ht="21.75" customHeight="1" x14ac:dyDescent="0.5">
      <c r="J81" s="1" t="s">
        <v>103</v>
      </c>
    </row>
    <row r="82" spans="10:10" ht="21.75" customHeight="1" x14ac:dyDescent="0.5"/>
  </sheetData>
  <mergeCells count="50">
    <mergeCell ref="E79:G79"/>
    <mergeCell ref="E80:G80"/>
    <mergeCell ref="E76:G76"/>
    <mergeCell ref="E77:G77"/>
    <mergeCell ref="E78:G78"/>
    <mergeCell ref="A79:C79"/>
    <mergeCell ref="A80:C80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A77:C77"/>
    <mergeCell ref="A78:C78"/>
    <mergeCell ref="A73:C73"/>
    <mergeCell ref="A74:C74"/>
    <mergeCell ref="A76:C76"/>
    <mergeCell ref="A68:C68"/>
    <mergeCell ref="A69:C69"/>
    <mergeCell ref="A70:C70"/>
    <mergeCell ref="A63:C63"/>
    <mergeCell ref="A64:C64"/>
    <mergeCell ref="A65:C65"/>
    <mergeCell ref="A66:C66"/>
    <mergeCell ref="A67:C67"/>
    <mergeCell ref="E60:G60"/>
    <mergeCell ref="E61:G61"/>
    <mergeCell ref="A60:C60"/>
    <mergeCell ref="A61:C61"/>
    <mergeCell ref="A62:C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22" zoomScale="99" zoomScaleNormal="99" workbookViewId="0">
      <selection activeCell="F42" sqref="F42"/>
    </sheetView>
  </sheetViews>
  <sheetFormatPr defaultRowHeight="21.75" x14ac:dyDescent="0.5"/>
  <cols>
    <col min="1" max="1" width="50.85546875" style="1" bestFit="1" customWidth="1"/>
    <col min="2" max="6" width="9" style="1" customWidth="1"/>
    <col min="7" max="7" width="48.5703125" style="1" bestFit="1" customWidth="1"/>
    <col min="8" max="8" width="8.28515625" style="1" customWidth="1"/>
    <col min="9" max="10" width="9.28515625" style="1" customWidth="1"/>
    <col min="11" max="16384" width="9.140625" style="1"/>
  </cols>
  <sheetData>
    <row r="1" spans="1:21" ht="24" customHeight="1" x14ac:dyDescent="0.55000000000000004">
      <c r="A1" s="63" t="s">
        <v>0</v>
      </c>
      <c r="B1" s="63"/>
      <c r="C1" s="63"/>
      <c r="D1" s="63"/>
      <c r="E1" s="63"/>
      <c r="F1" s="63"/>
      <c r="G1" s="63"/>
    </row>
    <row r="2" spans="1:21" ht="24" customHeight="1" x14ac:dyDescent="0.55000000000000004">
      <c r="A2" s="63" t="s">
        <v>12</v>
      </c>
      <c r="B2" s="63"/>
      <c r="C2" s="63"/>
      <c r="D2" s="63"/>
      <c r="E2" s="63"/>
      <c r="F2" s="63"/>
      <c r="G2" s="63"/>
    </row>
    <row r="3" spans="1:21" ht="4.5" customHeight="1" x14ac:dyDescent="0.5"/>
    <row r="4" spans="1:21" ht="21" customHeight="1" x14ac:dyDescent="0.5">
      <c r="A4" s="64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64" t="s">
        <v>91</v>
      </c>
      <c r="I4" s="26">
        <v>2554</v>
      </c>
      <c r="J4" s="25">
        <v>2555</v>
      </c>
      <c r="K4" s="27">
        <v>2556</v>
      </c>
      <c r="L4" s="27">
        <v>2557</v>
      </c>
      <c r="M4" s="27">
        <v>2558</v>
      </c>
      <c r="N4" s="27" t="s">
        <v>108</v>
      </c>
    </row>
    <row r="5" spans="1:21" ht="21" customHeight="1" x14ac:dyDescent="0.5">
      <c r="A5" s="64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64"/>
      <c r="I5" s="22">
        <v>1646144</v>
      </c>
      <c r="J5" s="23">
        <v>1655642</v>
      </c>
      <c r="K5" s="24">
        <v>1666888</v>
      </c>
      <c r="L5" s="22">
        <v>1678284</v>
      </c>
      <c r="M5" s="22">
        <v>1728242</v>
      </c>
      <c r="N5" s="1">
        <v>1735762</v>
      </c>
    </row>
    <row r="6" spans="1:21" ht="21" customHeight="1" x14ac:dyDescent="0.5">
      <c r="A6" s="4" t="s">
        <v>6</v>
      </c>
      <c r="B6" s="28">
        <v>0.57532657771815365</v>
      </c>
      <c r="C6" s="28">
        <v>0.6769565931699979</v>
      </c>
      <c r="D6" s="28">
        <v>0.68134278812277826</v>
      </c>
      <c r="E6" s="28">
        <v>2.9332864042514095</v>
      </c>
      <c r="F6" s="28">
        <v>0.43418031927499551</v>
      </c>
      <c r="G6" s="4" t="s">
        <v>7</v>
      </c>
      <c r="I6" s="21"/>
      <c r="J6" s="19">
        <f>(LN(J5/I5))*100</f>
        <v>0.57532657771815365</v>
      </c>
      <c r="K6" s="19">
        <f>(LN(K5/J5))*100</f>
        <v>0.6769565931699979</v>
      </c>
      <c r="L6" s="19">
        <f>(LN(L5/K5))*100</f>
        <v>0.68134278812277826</v>
      </c>
      <c r="M6" s="19">
        <f>(LN(M5/L5))*100</f>
        <v>2.9332864042514095</v>
      </c>
      <c r="N6" s="19">
        <f>(LN(N5/M5))*100</f>
        <v>0.43418031927499551</v>
      </c>
    </row>
    <row r="7" spans="1:21" ht="21" customHeight="1" x14ac:dyDescent="0.5">
      <c r="A7" s="5" t="s">
        <v>15</v>
      </c>
      <c r="B7" s="29">
        <v>82.341367828696903</v>
      </c>
      <c r="C7" s="29">
        <v>82.900674141656779</v>
      </c>
      <c r="D7" s="29">
        <v>83.467440524592121</v>
      </c>
      <c r="E7" s="29">
        <v>85.952041696817787</v>
      </c>
      <c r="F7" s="29">
        <v>86.326039871587327</v>
      </c>
      <c r="G7" s="5" t="s">
        <v>47</v>
      </c>
      <c r="I7" s="21">
        <v>20107.05</v>
      </c>
      <c r="J7" s="22">
        <f>J5/$I$7</f>
        <v>82.341367828696903</v>
      </c>
      <c r="K7" s="22">
        <f>K5/$I$7</f>
        <v>82.900674141656779</v>
      </c>
      <c r="L7" s="22">
        <f>L5/$I$7</f>
        <v>83.467440524592121</v>
      </c>
      <c r="M7" s="22">
        <f>M5/$I$7</f>
        <v>85.952041696817787</v>
      </c>
      <c r="N7" s="22">
        <f>N5/$I$7</f>
        <v>86.326039871587327</v>
      </c>
    </row>
    <row r="8" spans="1:21" ht="21" customHeight="1" x14ac:dyDescent="0.5">
      <c r="A8" s="5" t="s">
        <v>16</v>
      </c>
      <c r="B8" s="29">
        <v>0.95020000000000004</v>
      </c>
      <c r="C8" s="29">
        <v>0.94928250591431229</v>
      </c>
      <c r="D8" s="29">
        <v>0.9477244030155606</v>
      </c>
      <c r="E8" s="29">
        <v>0.94659112667965717</v>
      </c>
      <c r="F8" s="29">
        <v>0.9444522860529152</v>
      </c>
      <c r="G8" s="5" t="s">
        <v>48</v>
      </c>
    </row>
    <row r="9" spans="1:21" ht="21" customHeight="1" x14ac:dyDescent="0.5">
      <c r="A9" s="5" t="s">
        <v>17</v>
      </c>
      <c r="B9" s="29">
        <v>44.4</v>
      </c>
      <c r="C9" s="29">
        <v>45.9</v>
      </c>
      <c r="D9" s="29">
        <v>47.4</v>
      </c>
      <c r="E9" s="29">
        <v>48.8</v>
      </c>
      <c r="F9" s="29">
        <v>50.6</v>
      </c>
      <c r="G9" s="5" t="s">
        <v>49</v>
      </c>
      <c r="I9" s="1" t="s">
        <v>109</v>
      </c>
      <c r="L9" s="1" t="s">
        <v>110</v>
      </c>
      <c r="O9" s="1" t="s">
        <v>111</v>
      </c>
      <c r="R9" s="20" t="s">
        <v>119</v>
      </c>
    </row>
    <row r="10" spans="1:21" ht="21" customHeight="1" x14ac:dyDescent="0.5">
      <c r="A10" s="5" t="s">
        <v>22</v>
      </c>
      <c r="B10" s="29"/>
      <c r="C10" s="29"/>
      <c r="D10" s="29"/>
      <c r="E10" s="29"/>
      <c r="F10" s="29"/>
      <c r="G10" s="5" t="s">
        <v>50</v>
      </c>
      <c r="I10" s="1" t="s">
        <v>112</v>
      </c>
      <c r="J10" s="22" t="s">
        <v>113</v>
      </c>
      <c r="K10" s="19" t="s">
        <v>114</v>
      </c>
      <c r="L10" s="22" t="s">
        <v>112</v>
      </c>
      <c r="M10" s="1" t="s">
        <v>113</v>
      </c>
      <c r="N10" s="1" t="s">
        <v>114</v>
      </c>
      <c r="O10" s="1" t="s">
        <v>112</v>
      </c>
      <c r="P10" s="1" t="s">
        <v>113</v>
      </c>
      <c r="Q10" s="1" t="s">
        <v>114</v>
      </c>
      <c r="R10" s="20" t="s">
        <v>112</v>
      </c>
      <c r="S10" s="1" t="s">
        <v>113</v>
      </c>
      <c r="T10" s="1" t="s">
        <v>114</v>
      </c>
    </row>
    <row r="11" spans="1:21" ht="21" customHeight="1" x14ac:dyDescent="0.5">
      <c r="A11" s="5" t="s">
        <v>23</v>
      </c>
      <c r="B11" s="29">
        <v>12.09</v>
      </c>
      <c r="C11" s="29">
        <v>10.66</v>
      </c>
      <c r="D11" s="29">
        <v>10.17</v>
      </c>
      <c r="E11" s="29">
        <v>9.7799999999999994</v>
      </c>
      <c r="F11" s="29">
        <v>10.4</v>
      </c>
      <c r="G11" s="5" t="s">
        <v>51</v>
      </c>
      <c r="I11" s="1" t="s">
        <v>115</v>
      </c>
      <c r="J11" s="1" t="s">
        <v>116</v>
      </c>
      <c r="K11" s="20" t="s">
        <v>117</v>
      </c>
      <c r="L11" s="20" t="s">
        <v>115</v>
      </c>
      <c r="M11" s="20" t="s">
        <v>116</v>
      </c>
      <c r="N11" s="20" t="s">
        <v>117</v>
      </c>
      <c r="O11" s="1" t="s">
        <v>115</v>
      </c>
      <c r="P11" s="1" t="s">
        <v>116</v>
      </c>
      <c r="Q11" s="1" t="s">
        <v>117</v>
      </c>
      <c r="R11" s="20" t="s">
        <v>115</v>
      </c>
      <c r="S11" s="1" t="s">
        <v>116</v>
      </c>
      <c r="T11" s="1" t="s">
        <v>117</v>
      </c>
    </row>
    <row r="12" spans="1:21" ht="21" customHeight="1" x14ac:dyDescent="0.5">
      <c r="A12" s="5" t="s">
        <v>24</v>
      </c>
      <c r="B12" s="29">
        <v>7.93</v>
      </c>
      <c r="C12" s="29">
        <v>7.9</v>
      </c>
      <c r="D12" s="29">
        <v>8.24</v>
      </c>
      <c r="E12" s="29">
        <v>8.1</v>
      </c>
      <c r="F12" s="29">
        <v>8.67</v>
      </c>
      <c r="G12" s="5" t="s">
        <v>52</v>
      </c>
      <c r="I12" s="1">
        <v>1666888</v>
      </c>
      <c r="J12" s="1">
        <v>811759</v>
      </c>
      <c r="K12" s="1">
        <v>855129</v>
      </c>
      <c r="L12" s="1">
        <v>1678284</v>
      </c>
      <c r="M12" s="1">
        <v>816620</v>
      </c>
      <c r="N12" s="1">
        <v>861664</v>
      </c>
      <c r="O12" s="1">
        <v>1728242</v>
      </c>
      <c r="P12" s="1">
        <v>840412</v>
      </c>
      <c r="Q12" s="1">
        <v>887830</v>
      </c>
      <c r="S12" s="1">
        <v>843088</v>
      </c>
      <c r="T12" s="1">
        <v>892674</v>
      </c>
      <c r="U12" s="1">
        <f>S12/T12</f>
        <v>0.9444522860529152</v>
      </c>
    </row>
    <row r="13" spans="1:21" ht="21" customHeight="1" x14ac:dyDescent="0.5">
      <c r="A13" s="5" t="s">
        <v>25</v>
      </c>
      <c r="B13" s="29"/>
      <c r="C13" s="29"/>
      <c r="D13" s="29"/>
      <c r="E13" s="29"/>
      <c r="F13" s="29"/>
      <c r="G13" s="5" t="s">
        <v>53</v>
      </c>
      <c r="K13" s="1">
        <f>J12/K12</f>
        <v>0.94928250591431229</v>
      </c>
      <c r="L13" s="20">
        <f>M12/N12</f>
        <v>0.9477244030155606</v>
      </c>
      <c r="M13" s="20">
        <f>P12/Q12</f>
        <v>0.94659112667965717</v>
      </c>
      <c r="O13" s="20"/>
      <c r="P13" s="20"/>
    </row>
    <row r="14" spans="1:21" ht="21" customHeight="1" x14ac:dyDescent="0.5">
      <c r="A14" s="5" t="s">
        <v>26</v>
      </c>
      <c r="B14" s="29"/>
      <c r="C14" s="29"/>
      <c r="D14" s="29"/>
      <c r="E14" s="29"/>
      <c r="F14" s="29"/>
      <c r="G14" s="5" t="s">
        <v>54</v>
      </c>
    </row>
    <row r="15" spans="1:21" ht="21" customHeight="1" x14ac:dyDescent="0.5">
      <c r="A15" s="5" t="s">
        <v>36</v>
      </c>
      <c r="B15" s="29"/>
      <c r="C15" s="29"/>
      <c r="D15" s="29"/>
      <c r="E15" s="29"/>
      <c r="F15" s="29"/>
      <c r="G15" s="5" t="s">
        <v>55</v>
      </c>
      <c r="H15" s="1">
        <v>977149</v>
      </c>
      <c r="I15" s="1">
        <v>976032</v>
      </c>
      <c r="J15" s="1">
        <v>955060</v>
      </c>
      <c r="K15" s="1">
        <v>988248</v>
      </c>
      <c r="L15" s="1">
        <v>1009183</v>
      </c>
      <c r="M15" s="1">
        <v>1005753</v>
      </c>
    </row>
    <row r="16" spans="1:21" ht="21" customHeight="1" x14ac:dyDescent="0.5">
      <c r="A16" s="5" t="s">
        <v>27</v>
      </c>
      <c r="B16" s="29">
        <v>0.77743538716932092</v>
      </c>
      <c r="C16" s="29">
        <v>0.81390180755407793</v>
      </c>
      <c r="D16" s="29">
        <v>1.1360728621919429</v>
      </c>
      <c r="E16" s="29">
        <v>0.98780691170556101</v>
      </c>
      <c r="F16" s="29">
        <v>1.322083996396717</v>
      </c>
      <c r="G16" s="5" t="s">
        <v>56</v>
      </c>
      <c r="I16" s="1">
        <v>984905</v>
      </c>
      <c r="J16" s="1">
        <v>965227</v>
      </c>
      <c r="K16" s="1">
        <v>1000464</v>
      </c>
      <c r="L16" s="1">
        <v>1019430</v>
      </c>
      <c r="M16" s="1">
        <v>1022401</v>
      </c>
    </row>
    <row r="17" spans="1:15" ht="21" customHeight="1" x14ac:dyDescent="0.5">
      <c r="A17" s="5" t="s">
        <v>28</v>
      </c>
      <c r="B17" s="29">
        <v>99.099100928515952</v>
      </c>
      <c r="C17" s="29">
        <v>98.946672647988507</v>
      </c>
      <c r="D17" s="29">
        <v>98.778966559516391</v>
      </c>
      <c r="E17" s="29">
        <v>98.994830444464071</v>
      </c>
      <c r="F17" s="29">
        <v>98.371676084041383</v>
      </c>
      <c r="G17" s="5" t="s">
        <v>57</v>
      </c>
      <c r="I17" s="1">
        <v>7657</v>
      </c>
      <c r="J17" s="1">
        <v>7856</v>
      </c>
      <c r="K17" s="1">
        <v>11366</v>
      </c>
      <c r="L17" s="1">
        <v>10070</v>
      </c>
      <c r="M17" s="1">
        <v>13517</v>
      </c>
    </row>
    <row r="18" spans="1:15" ht="21" customHeight="1" x14ac:dyDescent="0.5">
      <c r="A18" s="5" t="s">
        <v>29</v>
      </c>
      <c r="B18" s="29">
        <f>(I15-H15)/H15%</f>
        <v>-0.11431214686808255</v>
      </c>
      <c r="C18" s="29">
        <f t="shared" ref="C18:F18" si="0">(J15-I15)/I15%</f>
        <v>-2.1487000426215537</v>
      </c>
      <c r="D18" s="29">
        <f t="shared" si="0"/>
        <v>3.4749649236697171</v>
      </c>
      <c r="E18" s="29">
        <f t="shared" si="0"/>
        <v>2.1183953825355579</v>
      </c>
      <c r="F18" s="29">
        <f t="shared" si="0"/>
        <v>-0.33987889213353772</v>
      </c>
      <c r="G18" s="5" t="s">
        <v>58</v>
      </c>
      <c r="I18" s="1">
        <f>I17/I16%</f>
        <v>0.77743538716932092</v>
      </c>
      <c r="J18" s="20">
        <f t="shared" ref="J18:M18" si="1">J17/J16%</f>
        <v>0.81390180755407793</v>
      </c>
      <c r="K18" s="20">
        <f t="shared" si="1"/>
        <v>1.1360728621919429</v>
      </c>
      <c r="L18" s="20">
        <f t="shared" si="1"/>
        <v>0.98780691170556101</v>
      </c>
      <c r="M18" s="20">
        <f t="shared" si="1"/>
        <v>1.322083996396717</v>
      </c>
    </row>
    <row r="19" spans="1:15" ht="21" customHeight="1" x14ac:dyDescent="0.5">
      <c r="A19" s="5" t="s">
        <v>30</v>
      </c>
      <c r="B19" s="29">
        <v>-0.11431214686808255</v>
      </c>
      <c r="C19" s="29">
        <v>-2.1487000426215537</v>
      </c>
      <c r="D19" s="29">
        <v>3.4749649236697171</v>
      </c>
      <c r="E19" s="29">
        <v>2.1183953825355579</v>
      </c>
      <c r="F19" s="29">
        <v>-0.33987889213353772</v>
      </c>
      <c r="G19" s="5" t="s">
        <v>59</v>
      </c>
      <c r="I19" s="1">
        <f>I15/I16%</f>
        <v>99.099100928515952</v>
      </c>
      <c r="J19" s="20">
        <f t="shared" ref="J19:M19" si="2">J15/J16%</f>
        <v>98.946672647988507</v>
      </c>
      <c r="K19" s="20">
        <f t="shared" si="2"/>
        <v>98.778966559516391</v>
      </c>
      <c r="L19" s="20">
        <f t="shared" si="2"/>
        <v>98.994830444464071</v>
      </c>
      <c r="M19" s="20">
        <f t="shared" si="2"/>
        <v>98.371676084041383</v>
      </c>
    </row>
    <row r="20" spans="1:15" ht="21" customHeight="1" x14ac:dyDescent="0.5">
      <c r="A20" s="5" t="s">
        <v>31</v>
      </c>
      <c r="B20" s="31">
        <v>251</v>
      </c>
      <c r="C20" s="31">
        <v>300</v>
      </c>
      <c r="D20" s="31">
        <v>300</v>
      </c>
      <c r="E20" s="31">
        <v>300</v>
      </c>
      <c r="F20" s="31">
        <v>300</v>
      </c>
      <c r="G20" s="5" t="s">
        <v>60</v>
      </c>
    </row>
    <row r="21" spans="1:15" ht="21" customHeight="1" x14ac:dyDescent="0.5">
      <c r="A21" s="5" t="s">
        <v>32</v>
      </c>
      <c r="B21" s="29"/>
      <c r="C21" s="29"/>
      <c r="D21" s="29"/>
      <c r="E21" s="29"/>
      <c r="F21" s="29"/>
      <c r="G21" s="5" t="s">
        <v>61</v>
      </c>
    </row>
    <row r="22" spans="1:15" ht="21" customHeight="1" x14ac:dyDescent="0.5">
      <c r="A22" s="5" t="s">
        <v>5</v>
      </c>
      <c r="B22" s="29"/>
      <c r="C22" s="29"/>
      <c r="D22" s="29"/>
      <c r="E22" s="29"/>
      <c r="F22" s="29"/>
      <c r="G22" s="5" t="s">
        <v>9</v>
      </c>
    </row>
    <row r="23" spans="1:15" ht="21" customHeight="1" x14ac:dyDescent="0.5">
      <c r="A23" s="5" t="s">
        <v>33</v>
      </c>
      <c r="B23" s="29"/>
      <c r="C23" s="29"/>
      <c r="D23" s="29"/>
      <c r="E23" s="29"/>
      <c r="F23" s="29"/>
      <c r="G23" s="5" t="s">
        <v>62</v>
      </c>
    </row>
    <row r="24" spans="1:15" ht="21" customHeight="1" x14ac:dyDescent="0.5">
      <c r="A24" s="5" t="s">
        <v>34</v>
      </c>
      <c r="B24" s="29"/>
      <c r="C24" s="29"/>
      <c r="D24" s="29"/>
      <c r="E24" s="29"/>
      <c r="F24" s="29"/>
      <c r="G24" s="5" t="s">
        <v>63</v>
      </c>
    </row>
    <row r="25" spans="1:15" ht="21" customHeight="1" x14ac:dyDescent="0.5">
      <c r="A25" s="5" t="s">
        <v>35</v>
      </c>
      <c r="B25" s="29"/>
      <c r="C25" s="29"/>
      <c r="D25" s="29"/>
      <c r="E25" s="29"/>
      <c r="F25" s="29"/>
      <c r="G25" s="5" t="s">
        <v>64</v>
      </c>
    </row>
    <row r="26" spans="1:15" ht="21" customHeight="1" x14ac:dyDescent="0.5">
      <c r="A26" s="6" t="s">
        <v>46</v>
      </c>
      <c r="B26" s="29"/>
      <c r="C26" s="29"/>
      <c r="D26" s="29"/>
      <c r="E26" s="29">
        <v>7060</v>
      </c>
      <c r="F26" s="29"/>
      <c r="G26" s="6" t="s">
        <v>65</v>
      </c>
    </row>
    <row r="27" spans="1:15" ht="21" customHeight="1" x14ac:dyDescent="0.5">
      <c r="A27" s="6" t="s">
        <v>45</v>
      </c>
      <c r="B27" s="29"/>
      <c r="C27" s="29"/>
      <c r="D27" s="29"/>
      <c r="E27" s="29"/>
      <c r="F27" s="29"/>
      <c r="G27" s="6" t="s">
        <v>66</v>
      </c>
    </row>
    <row r="28" spans="1:15" ht="21" customHeight="1" x14ac:dyDescent="0.5">
      <c r="A28" s="7" t="s">
        <v>89</v>
      </c>
      <c r="B28" s="29">
        <v>13.291977770635732</v>
      </c>
      <c r="C28" s="29">
        <v>1.6583844620181138</v>
      </c>
      <c r="D28" s="29">
        <v>7.7983105939784503</v>
      </c>
      <c r="E28" s="29">
        <v>7.7294076446459616</v>
      </c>
      <c r="F28" s="29" t="s">
        <v>118</v>
      </c>
      <c r="G28" s="7" t="s">
        <v>90</v>
      </c>
      <c r="I28" s="34"/>
      <c r="J28" s="34"/>
      <c r="K28" s="34"/>
      <c r="L28" s="34"/>
    </row>
    <row r="29" spans="1:15" ht="21" customHeight="1" x14ac:dyDescent="0.5">
      <c r="A29" s="7" t="s">
        <v>92</v>
      </c>
      <c r="B29" s="31">
        <v>106752.98213449</v>
      </c>
      <c r="C29" s="31">
        <v>108762.34261552</v>
      </c>
      <c r="D29" s="31">
        <v>117523.20455376001</v>
      </c>
      <c r="E29" s="31">
        <v>126975.85065038</v>
      </c>
      <c r="F29" s="29" t="s">
        <v>118</v>
      </c>
      <c r="G29" s="7" t="s">
        <v>93</v>
      </c>
      <c r="J29" s="33"/>
      <c r="K29" s="33"/>
      <c r="L29" s="33"/>
      <c r="M29" s="33"/>
      <c r="N29" s="33"/>
    </row>
    <row r="30" spans="1:15" ht="21" customHeight="1" x14ac:dyDescent="0.5">
      <c r="A30" s="5" t="s">
        <v>44</v>
      </c>
      <c r="B30" s="29">
        <v>14.567509867778963</v>
      </c>
      <c r="C30" s="29">
        <v>14.564366692817352</v>
      </c>
      <c r="D30" s="29">
        <v>14.562671765559571</v>
      </c>
      <c r="E30" s="29">
        <v>14.561860110253029</v>
      </c>
      <c r="F30" s="29" t="s">
        <v>118</v>
      </c>
      <c r="G30" s="7" t="s">
        <v>67</v>
      </c>
    </row>
    <row r="31" spans="1:15" ht="21" customHeight="1" x14ac:dyDescent="0.5">
      <c r="A31" s="5" t="s">
        <v>43</v>
      </c>
      <c r="B31" s="29"/>
      <c r="C31" s="29"/>
      <c r="D31" s="29"/>
      <c r="E31" s="29"/>
      <c r="F31" s="29"/>
      <c r="G31" s="7" t="s">
        <v>68</v>
      </c>
      <c r="J31" s="20">
        <v>2554</v>
      </c>
      <c r="K31" s="20">
        <v>2555</v>
      </c>
      <c r="L31" s="20">
        <v>2556</v>
      </c>
      <c r="M31" s="20">
        <v>2557</v>
      </c>
      <c r="N31" s="20">
        <v>2558</v>
      </c>
      <c r="O31" s="1">
        <v>2559</v>
      </c>
    </row>
    <row r="32" spans="1:15" ht="21" customHeight="1" x14ac:dyDescent="0.5">
      <c r="A32" s="5" t="s">
        <v>42</v>
      </c>
      <c r="B32" s="29">
        <v>10.737021723436373</v>
      </c>
      <c r="C32" s="29">
        <v>-8.3639542464292074</v>
      </c>
      <c r="D32" s="29">
        <v>-17.934580497033</v>
      </c>
      <c r="E32" s="29">
        <v>-0.29356713624273467</v>
      </c>
      <c r="F32" s="29">
        <v>12.488637710943367</v>
      </c>
      <c r="G32" s="5" t="s">
        <v>69</v>
      </c>
      <c r="I32" s="1" t="s">
        <v>143</v>
      </c>
      <c r="J32" s="1">
        <v>552388</v>
      </c>
      <c r="K32" s="20">
        <v>553671</v>
      </c>
      <c r="L32" s="20">
        <v>555345</v>
      </c>
      <c r="M32" s="20">
        <v>597275</v>
      </c>
      <c r="N32" s="20">
        <v>626492</v>
      </c>
    </row>
    <row r="33" spans="1:15" ht="21" customHeight="1" x14ac:dyDescent="0.5">
      <c r="A33" s="5" t="s">
        <v>41</v>
      </c>
      <c r="B33" s="29"/>
      <c r="C33" s="29"/>
      <c r="D33" s="29"/>
      <c r="E33" s="29"/>
      <c r="F33" s="29"/>
      <c r="G33" s="5" t="s">
        <v>70</v>
      </c>
      <c r="J33" s="32"/>
      <c r="K33" s="32"/>
      <c r="L33" s="32"/>
      <c r="M33" s="32"/>
      <c r="N33" s="32"/>
    </row>
    <row r="34" spans="1:15" ht="21" customHeight="1" x14ac:dyDescent="0.5">
      <c r="A34" s="5" t="s">
        <v>94</v>
      </c>
      <c r="B34" s="29"/>
      <c r="C34" s="29">
        <v>35.355994896697688</v>
      </c>
      <c r="D34" s="29">
        <v>42.367588806542294</v>
      </c>
      <c r="E34" s="29">
        <v>43.375181027405475</v>
      </c>
      <c r="F34" s="29"/>
      <c r="G34" s="5" t="s">
        <v>71</v>
      </c>
      <c r="K34" s="20"/>
      <c r="L34" s="20"/>
      <c r="M34" s="20"/>
      <c r="N34" s="20"/>
    </row>
    <row r="35" spans="1:15" ht="21" customHeight="1" x14ac:dyDescent="0.5">
      <c r="A35" s="5" t="s">
        <v>40</v>
      </c>
      <c r="B35" s="29"/>
      <c r="C35" s="29"/>
      <c r="D35" s="29"/>
      <c r="E35" s="29"/>
      <c r="F35" s="29"/>
      <c r="G35" s="5" t="s">
        <v>72</v>
      </c>
    </row>
    <row r="36" spans="1:15" ht="21" customHeight="1" x14ac:dyDescent="0.5">
      <c r="A36" s="5" t="s">
        <v>97</v>
      </c>
      <c r="B36" s="29"/>
      <c r="C36" s="29"/>
      <c r="D36" s="29"/>
      <c r="E36" s="29"/>
      <c r="F36" s="29"/>
      <c r="G36" s="5" t="s">
        <v>100</v>
      </c>
    </row>
    <row r="37" spans="1:15" ht="21" customHeight="1" x14ac:dyDescent="0.5">
      <c r="A37" s="5" t="s">
        <v>96</v>
      </c>
      <c r="B37" s="29">
        <v>36.035258685540526</v>
      </c>
      <c r="C37" s="29">
        <v>39.220592550101706</v>
      </c>
      <c r="D37" s="29">
        <v>43.70859462541037</v>
      </c>
      <c r="E37" s="29">
        <v>40.33416659748422</v>
      </c>
      <c r="F37" s="29">
        <v>36.961631270412916</v>
      </c>
      <c r="G37" s="5" t="s">
        <v>99</v>
      </c>
    </row>
    <row r="38" spans="1:15" ht="21" customHeight="1" x14ac:dyDescent="0.5">
      <c r="A38" s="5" t="s">
        <v>95</v>
      </c>
      <c r="B38" s="29"/>
      <c r="C38" s="29"/>
      <c r="D38" s="29"/>
      <c r="E38" s="29"/>
      <c r="F38" s="29"/>
      <c r="G38" s="5" t="s">
        <v>101</v>
      </c>
    </row>
    <row r="39" spans="1:15" ht="24.75" x14ac:dyDescent="0.5">
      <c r="A39" s="6" t="s">
        <v>96</v>
      </c>
      <c r="B39" s="29">
        <v>30.897042307244046</v>
      </c>
      <c r="C39" s="29">
        <v>35.355994896697688</v>
      </c>
      <c r="D39" s="29">
        <v>42.367588806542294</v>
      </c>
      <c r="E39" s="29">
        <v>43.375181027405475</v>
      </c>
      <c r="F39" s="29">
        <v>50.479957668722626</v>
      </c>
      <c r="G39" s="5" t="s">
        <v>99</v>
      </c>
    </row>
    <row r="40" spans="1:15" x14ac:dyDescent="0.5">
      <c r="A40" s="5" t="s">
        <v>102</v>
      </c>
      <c r="B40" s="29"/>
      <c r="C40" s="29"/>
      <c r="D40" s="29"/>
      <c r="E40" s="29"/>
      <c r="F40" s="29"/>
      <c r="G40" s="5" t="s">
        <v>98</v>
      </c>
    </row>
    <row r="41" spans="1:15" ht="24.75" x14ac:dyDescent="0.5">
      <c r="A41" s="5" t="s">
        <v>96</v>
      </c>
      <c r="B41" s="29">
        <v>69.252418389294462</v>
      </c>
      <c r="C41" s="29">
        <v>73.500542308288246</v>
      </c>
      <c r="D41" s="29">
        <v>79.222488155851309</v>
      </c>
      <c r="E41" s="29">
        <v>80.396707530432593</v>
      </c>
      <c r="F41" s="29">
        <v>82.756261706897206</v>
      </c>
      <c r="G41" s="5" t="s">
        <v>78</v>
      </c>
    </row>
    <row r="42" spans="1:15" ht="24.75" x14ac:dyDescent="0.5">
      <c r="A42" s="5" t="s">
        <v>88</v>
      </c>
      <c r="B42" s="31">
        <v>30587</v>
      </c>
      <c r="C42" s="31">
        <v>32077</v>
      </c>
      <c r="D42" s="31">
        <v>32948</v>
      </c>
      <c r="E42" s="31">
        <v>34510</v>
      </c>
      <c r="F42" s="31"/>
      <c r="G42" s="5" t="s">
        <v>79</v>
      </c>
    </row>
    <row r="43" spans="1:15" ht="24.75" x14ac:dyDescent="0.5">
      <c r="A43" s="5" t="s">
        <v>39</v>
      </c>
      <c r="B43" s="29">
        <v>20.86422925975932</v>
      </c>
      <c r="C43" s="29">
        <v>8.4408403223154096</v>
      </c>
      <c r="D43" s="29">
        <v>27.723701090611463</v>
      </c>
      <c r="E43" s="29">
        <v>6.3834878170607494</v>
      </c>
      <c r="F43" s="29"/>
      <c r="G43" s="5" t="s">
        <v>80</v>
      </c>
    </row>
    <row r="44" spans="1:15" x14ac:dyDescent="0.5">
      <c r="A44" s="5" t="s">
        <v>74</v>
      </c>
      <c r="B44" s="29"/>
      <c r="C44" s="29"/>
      <c r="D44" s="29"/>
      <c r="E44" s="29"/>
      <c r="F44" s="29"/>
      <c r="G44" s="5" t="s">
        <v>75</v>
      </c>
    </row>
    <row r="45" spans="1:15" ht="24.75" x14ac:dyDescent="0.5">
      <c r="A45" s="5" t="s">
        <v>77</v>
      </c>
      <c r="B45" s="29">
        <v>7.5109285088678588</v>
      </c>
      <c r="C45" s="29">
        <v>6.8230396812147118</v>
      </c>
      <c r="D45" s="29">
        <v>11.077306722518633</v>
      </c>
      <c r="E45" s="29">
        <v>8.9838447714145673</v>
      </c>
      <c r="F45" s="29"/>
      <c r="G45" s="5" t="s">
        <v>81</v>
      </c>
    </row>
    <row r="46" spans="1:15" ht="24.75" x14ac:dyDescent="0.5">
      <c r="A46" s="5" t="s">
        <v>38</v>
      </c>
      <c r="B46" s="29"/>
      <c r="C46" s="29"/>
      <c r="D46" s="29"/>
      <c r="E46" s="29"/>
      <c r="F46" s="29"/>
      <c r="G46" s="7" t="s">
        <v>82</v>
      </c>
      <c r="J46" s="1">
        <v>12566911</v>
      </c>
      <c r="K46" s="1">
        <v>2554</v>
      </c>
      <c r="L46" s="1">
        <v>2555</v>
      </c>
      <c r="M46" s="1">
        <v>2556</v>
      </c>
      <c r="N46" s="1">
        <v>2557</v>
      </c>
      <c r="O46" s="1">
        <v>2558</v>
      </c>
    </row>
    <row r="47" spans="1:15" ht="24.75" x14ac:dyDescent="0.5">
      <c r="A47" s="8" t="s">
        <v>37</v>
      </c>
      <c r="B47" s="30">
        <v>82.605216190358945</v>
      </c>
      <c r="C47" s="30">
        <v>76.179022832261637</v>
      </c>
      <c r="D47" s="30">
        <v>76.875128661291541</v>
      </c>
      <c r="E47" s="30">
        <v>77.019380498517094</v>
      </c>
      <c r="F47" s="30" t="s">
        <v>118</v>
      </c>
      <c r="G47" s="9" t="s">
        <v>83</v>
      </c>
      <c r="J47" s="1" t="s">
        <v>141</v>
      </c>
      <c r="K47" s="1">
        <v>10380924</v>
      </c>
      <c r="L47" s="20">
        <v>10380924</v>
      </c>
      <c r="M47" s="1">
        <v>9573350</v>
      </c>
      <c r="N47" s="1">
        <v>9660829</v>
      </c>
      <c r="O47" s="1">
        <v>9678957</v>
      </c>
    </row>
    <row r="48" spans="1:15" x14ac:dyDescent="0.5">
      <c r="A48" s="73"/>
      <c r="B48" s="74"/>
      <c r="C48" s="74"/>
      <c r="D48" s="12"/>
      <c r="E48" s="78"/>
      <c r="F48" s="78"/>
      <c r="G48" s="79"/>
      <c r="J48" s="1" t="s">
        <v>142</v>
      </c>
      <c r="K48" s="1">
        <v>1829314</v>
      </c>
      <c r="L48" s="1">
        <v>1830686</v>
      </c>
      <c r="M48" s="1">
        <v>1830291</v>
      </c>
      <c r="N48" s="1">
        <v>1830078</v>
      </c>
      <c r="O48" s="1">
        <v>1829976</v>
      </c>
    </row>
    <row r="49" spans="1:15" ht="24.75" x14ac:dyDescent="0.5">
      <c r="A49" s="73"/>
      <c r="B49" s="74"/>
      <c r="C49" s="74"/>
      <c r="D49" s="12"/>
      <c r="E49" s="78"/>
      <c r="F49" s="78"/>
      <c r="G49" s="79"/>
      <c r="I49" s="8" t="s">
        <v>37</v>
      </c>
      <c r="K49" s="1">
        <f>K47/$J$46%</f>
        <v>82.605216190358945</v>
      </c>
      <c r="L49" s="20">
        <f t="shared" ref="L49:O50" si="3">L47/$J$46%</f>
        <v>82.605216190358945</v>
      </c>
      <c r="M49" s="20">
        <f t="shared" si="3"/>
        <v>76.179022832261637</v>
      </c>
      <c r="N49" s="20">
        <f t="shared" si="3"/>
        <v>76.875128661291541</v>
      </c>
      <c r="O49" s="20">
        <f t="shared" si="3"/>
        <v>77.019380498517094</v>
      </c>
    </row>
    <row r="50" spans="1:15" ht="24.75" x14ac:dyDescent="0.5">
      <c r="A50" s="73"/>
      <c r="B50" s="74"/>
      <c r="C50" s="74"/>
      <c r="D50" s="12"/>
      <c r="E50" s="78"/>
      <c r="F50" s="78"/>
      <c r="G50" s="79"/>
      <c r="I50" s="5" t="s">
        <v>44</v>
      </c>
      <c r="K50" s="20">
        <f>K48/$J$46%</f>
        <v>14.556592308165467</v>
      </c>
      <c r="L50" s="20">
        <f t="shared" si="3"/>
        <v>14.567509867778963</v>
      </c>
      <c r="M50" s="20">
        <f t="shared" si="3"/>
        <v>14.564366692817352</v>
      </c>
      <c r="N50" s="20">
        <f t="shared" si="3"/>
        <v>14.562671765559571</v>
      </c>
      <c r="O50" s="20">
        <f t="shared" si="3"/>
        <v>14.561860110253029</v>
      </c>
    </row>
    <row r="51" spans="1:15" x14ac:dyDescent="0.5">
      <c r="A51" s="73"/>
      <c r="B51" s="74"/>
      <c r="C51" s="74"/>
      <c r="D51" s="12"/>
      <c r="E51" s="78"/>
      <c r="F51" s="78"/>
      <c r="G51" s="79"/>
    </row>
    <row r="52" spans="1:15" x14ac:dyDescent="0.5">
      <c r="A52" s="75"/>
      <c r="B52" s="76"/>
      <c r="C52" s="76"/>
      <c r="D52" s="13"/>
      <c r="E52" s="80"/>
      <c r="F52" s="80"/>
      <c r="G52" s="81"/>
    </row>
  </sheetData>
  <mergeCells count="14">
    <mergeCell ref="A50:C50"/>
    <mergeCell ref="E50:G50"/>
    <mergeCell ref="A51:C51"/>
    <mergeCell ref="E51:G51"/>
    <mergeCell ref="A52:C52"/>
    <mergeCell ref="E52:G52"/>
    <mergeCell ref="A48:C48"/>
    <mergeCell ref="E48:G48"/>
    <mergeCell ref="A49:C49"/>
    <mergeCell ref="E49:G49"/>
    <mergeCell ref="A1:G1"/>
    <mergeCell ref="A2:G2"/>
    <mergeCell ref="A4:A5"/>
    <mergeCell ref="G4:G5"/>
  </mergeCells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topLeftCell="A37" workbookViewId="0">
      <selection activeCell="E48" sqref="E48:I49"/>
    </sheetView>
  </sheetViews>
  <sheetFormatPr defaultRowHeight="21.75" x14ac:dyDescent="0.5"/>
  <cols>
    <col min="1" max="1" width="16.140625" bestFit="1" customWidth="1"/>
    <col min="2" max="2" width="38.42578125" bestFit="1" customWidth="1"/>
    <col min="3" max="3" width="10.85546875" bestFit="1" customWidth="1"/>
    <col min="4" max="4" width="12" bestFit="1" customWidth="1"/>
    <col min="5" max="5" width="11" bestFit="1" customWidth="1"/>
    <col min="6" max="6" width="8.85546875" bestFit="1" customWidth="1"/>
    <col min="7" max="9" width="9.85546875" bestFit="1" customWidth="1"/>
    <col min="10" max="10" width="13.85546875" bestFit="1" customWidth="1"/>
    <col min="11" max="11" width="15.28515625" bestFit="1" customWidth="1"/>
    <col min="12" max="12" width="12.28515625" bestFit="1" customWidth="1"/>
  </cols>
  <sheetData>
    <row r="2" spans="1:12" x14ac:dyDescent="0.5">
      <c r="A2" t="s">
        <v>120</v>
      </c>
      <c r="B2" t="s">
        <v>121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122</v>
      </c>
    </row>
    <row r="3" spans="1:12" x14ac:dyDescent="0.5">
      <c r="B3" t="s">
        <v>130</v>
      </c>
      <c r="C3" t="s">
        <v>131</v>
      </c>
      <c r="D3" t="s">
        <v>132</v>
      </c>
      <c r="E3" t="s">
        <v>133</v>
      </c>
      <c r="F3" t="s">
        <v>134</v>
      </c>
      <c r="I3" t="s">
        <v>135</v>
      </c>
      <c r="J3" t="s">
        <v>136</v>
      </c>
      <c r="K3" t="s">
        <v>137</v>
      </c>
      <c r="L3" t="s">
        <v>138</v>
      </c>
    </row>
    <row r="4" spans="1:12" x14ac:dyDescent="0.5">
      <c r="A4" t="s">
        <v>139</v>
      </c>
      <c r="B4" s="35">
        <v>12566911</v>
      </c>
      <c r="C4" s="35">
        <v>9573350</v>
      </c>
      <c r="D4" s="35">
        <v>1830291</v>
      </c>
      <c r="E4" t="s">
        <v>140</v>
      </c>
      <c r="F4" s="35">
        <v>134426</v>
      </c>
      <c r="G4" s="35">
        <v>541320</v>
      </c>
      <c r="H4" s="35">
        <v>209844</v>
      </c>
      <c r="I4" s="35">
        <v>708057</v>
      </c>
      <c r="J4" s="35">
        <v>122875</v>
      </c>
      <c r="K4" s="35">
        <v>248195</v>
      </c>
      <c r="L4" s="35">
        <v>1163270</v>
      </c>
    </row>
    <row r="5" spans="1:12" x14ac:dyDescent="0.5">
      <c r="C5">
        <f>C4/B4%</f>
        <v>76.179022832261637</v>
      </c>
    </row>
    <row r="7" spans="1:12" x14ac:dyDescent="0.5">
      <c r="B7">
        <v>54</v>
      </c>
      <c r="C7">
        <v>67571</v>
      </c>
    </row>
    <row r="8" spans="1:12" x14ac:dyDescent="0.5">
      <c r="B8">
        <v>55</v>
      </c>
      <c r="C8">
        <v>73395</v>
      </c>
      <c r="D8" s="36">
        <f>(C8-C7)/C8%</f>
        <v>7.935145445875059</v>
      </c>
      <c r="E8">
        <v>7.935145445875059</v>
      </c>
      <c r="G8">
        <v>7.935145445875059</v>
      </c>
      <c r="H8">
        <v>-10.521322732200939</v>
      </c>
      <c r="I8">
        <v>-20.878080745567733</v>
      </c>
      <c r="J8">
        <v>0.99477383312308532</v>
      </c>
      <c r="K8">
        <v>2.5225731651617891</v>
      </c>
    </row>
    <row r="9" spans="1:12" x14ac:dyDescent="0.5">
      <c r="B9">
        <v>56</v>
      </c>
      <c r="C9">
        <v>66408</v>
      </c>
      <c r="D9" s="36">
        <f t="shared" ref="D9:D12" si="0">(C9-C8)/C9%</f>
        <v>-10.521322732200939</v>
      </c>
      <c r="E9">
        <v>-10.521322732200939</v>
      </c>
    </row>
    <row r="10" spans="1:12" x14ac:dyDescent="0.5">
      <c r="B10">
        <v>57</v>
      </c>
      <c r="C10">
        <v>54938</v>
      </c>
      <c r="D10" s="36">
        <f t="shared" si="0"/>
        <v>-20.878080745567733</v>
      </c>
      <c r="E10">
        <v>-20.878080745567733</v>
      </c>
    </row>
    <row r="11" spans="1:12" x14ac:dyDescent="0.5">
      <c r="B11">
        <v>58</v>
      </c>
      <c r="C11">
        <v>55490</v>
      </c>
      <c r="D11" s="36">
        <f t="shared" si="0"/>
        <v>0.99477383312308532</v>
      </c>
      <c r="E11">
        <v>0.99477383312308532</v>
      </c>
    </row>
    <row r="12" spans="1:12" x14ac:dyDescent="0.5">
      <c r="B12">
        <v>59</v>
      </c>
      <c r="C12">
        <v>56926</v>
      </c>
      <c r="D12" s="36">
        <f t="shared" si="0"/>
        <v>2.5225731651617891</v>
      </c>
      <c r="E12">
        <v>2.5225731651617891</v>
      </c>
    </row>
    <row r="14" spans="1:12" ht="24" x14ac:dyDescent="0.55000000000000004">
      <c r="C14" s="42">
        <v>162956.33588880554</v>
      </c>
    </row>
    <row r="15" spans="1:12" ht="24" x14ac:dyDescent="0.55000000000000004">
      <c r="C15" s="42">
        <v>184616.45583098807</v>
      </c>
      <c r="D15">
        <f>(C15-C14)/C15%</f>
        <v>11.732496891832788</v>
      </c>
      <c r="E15">
        <v>11.732496891832788</v>
      </c>
      <c r="G15">
        <v>11.732496891832788</v>
      </c>
      <c r="H15">
        <v>1.6313307267220287</v>
      </c>
      <c r="I15">
        <v>7.2341677258289598</v>
      </c>
      <c r="J15">
        <v>7.1748353709899053</v>
      </c>
    </row>
    <row r="16" spans="1:12" ht="24" x14ac:dyDescent="0.55000000000000004">
      <c r="C16" s="42">
        <v>187678.10644881771</v>
      </c>
      <c r="D16">
        <f t="shared" ref="D16:D18" si="1">(C16-C15)/C16%</f>
        <v>1.6313307267220287</v>
      </c>
      <c r="E16">
        <v>1.6313307267220287</v>
      </c>
    </row>
    <row r="17" spans="1:14" ht="24" x14ac:dyDescent="0.55000000000000004">
      <c r="C17" s="42">
        <v>202313.82810659401</v>
      </c>
      <c r="D17">
        <f t="shared" si="1"/>
        <v>7.2341677258289598</v>
      </c>
      <c r="E17">
        <v>7.2341677258289598</v>
      </c>
    </row>
    <row r="18" spans="1:14" ht="24" x14ac:dyDescent="0.55000000000000004">
      <c r="C18" s="42">
        <v>217951.48860244098</v>
      </c>
      <c r="D18">
        <f t="shared" si="1"/>
        <v>7.1748353709899053</v>
      </c>
      <c r="E18">
        <v>7.1748353709899053</v>
      </c>
    </row>
    <row r="20" spans="1:14" x14ac:dyDescent="0.5">
      <c r="B20" t="s">
        <v>145</v>
      </c>
      <c r="C20" t="s">
        <v>146</v>
      </c>
      <c r="E20" t="s">
        <v>147</v>
      </c>
      <c r="G20" t="s">
        <v>148</v>
      </c>
    </row>
    <row r="21" spans="1:14" x14ac:dyDescent="0.5">
      <c r="B21" t="s">
        <v>103</v>
      </c>
      <c r="C21" t="s">
        <v>149</v>
      </c>
      <c r="D21" t="s">
        <v>149</v>
      </c>
      <c r="E21" t="s">
        <v>149</v>
      </c>
    </row>
    <row r="22" spans="1:14" x14ac:dyDescent="0.5">
      <c r="A22">
        <v>59</v>
      </c>
      <c r="B22">
        <v>1622441</v>
      </c>
      <c r="C22">
        <v>599680.66</v>
      </c>
      <c r="D22">
        <v>819007.53</v>
      </c>
      <c r="E22">
        <v>1342671.52</v>
      </c>
      <c r="F22">
        <v>59</v>
      </c>
      <c r="G22" s="36">
        <f>C22/$B22%</f>
        <v>36.961631270412916</v>
      </c>
      <c r="H22" s="36">
        <f t="shared" ref="H22:I27" si="2">D22/$B22%</f>
        <v>50.479957668722626</v>
      </c>
      <c r="I22" s="36">
        <f t="shared" si="2"/>
        <v>82.756261706897206</v>
      </c>
      <c r="K22">
        <v>54</v>
      </c>
      <c r="L22">
        <v>35.571171542690287</v>
      </c>
      <c r="M22">
        <v>30.476738424086015</v>
      </c>
      <c r="N22">
        <v>69.624495741447134</v>
      </c>
    </row>
    <row r="23" spans="1:14" x14ac:dyDescent="0.5">
      <c r="A23">
        <v>58</v>
      </c>
      <c r="B23">
        <v>1626135</v>
      </c>
      <c r="C23">
        <v>655888</v>
      </c>
      <c r="D23">
        <v>705339</v>
      </c>
      <c r="E23">
        <v>1307359</v>
      </c>
      <c r="F23">
        <v>58</v>
      </c>
      <c r="G23" s="36">
        <f t="shared" ref="G23:G27" si="3">C23/$B23%</f>
        <v>40.33416659748422</v>
      </c>
      <c r="H23" s="36">
        <f t="shared" si="2"/>
        <v>43.375181027405475</v>
      </c>
      <c r="I23" s="36">
        <f t="shared" si="2"/>
        <v>80.396707530432593</v>
      </c>
      <c r="K23">
        <v>55</v>
      </c>
      <c r="L23">
        <v>36.035258685540526</v>
      </c>
      <c r="M23">
        <v>30.897042307244046</v>
      </c>
      <c r="N23">
        <v>69.252418389294462</v>
      </c>
    </row>
    <row r="24" spans="1:14" x14ac:dyDescent="0.5">
      <c r="A24">
        <v>57</v>
      </c>
      <c r="B24">
        <v>1627808</v>
      </c>
      <c r="C24">
        <v>711492</v>
      </c>
      <c r="D24">
        <v>689663</v>
      </c>
      <c r="E24">
        <v>1289590</v>
      </c>
      <c r="F24">
        <v>57</v>
      </c>
      <c r="G24" s="36">
        <f t="shared" si="3"/>
        <v>43.70859462541037</v>
      </c>
      <c r="H24" s="36">
        <f t="shared" si="2"/>
        <v>42.367588806542294</v>
      </c>
      <c r="I24" s="36">
        <f t="shared" si="2"/>
        <v>79.222488155851309</v>
      </c>
      <c r="K24">
        <v>56</v>
      </c>
      <c r="L24">
        <v>39.220592550101706</v>
      </c>
      <c r="M24">
        <v>35.355994896697688</v>
      </c>
      <c r="N24">
        <v>73.500542308288246</v>
      </c>
    </row>
    <row r="25" spans="1:14" x14ac:dyDescent="0.5">
      <c r="A25">
        <v>56</v>
      </c>
      <c r="B25">
        <v>1516665</v>
      </c>
      <c r="C25">
        <v>594845</v>
      </c>
      <c r="D25">
        <v>536232</v>
      </c>
      <c r="E25">
        <v>1114757</v>
      </c>
      <c r="F25">
        <v>56</v>
      </c>
      <c r="G25" s="36">
        <f t="shared" si="3"/>
        <v>39.220592550101706</v>
      </c>
      <c r="H25" s="36">
        <f t="shared" si="2"/>
        <v>35.355994896697688</v>
      </c>
      <c r="I25" s="36">
        <f t="shared" si="2"/>
        <v>73.500542308288246</v>
      </c>
      <c r="K25">
        <v>57</v>
      </c>
      <c r="L25">
        <v>43.70859462541037</v>
      </c>
      <c r="M25">
        <v>42.367588806542294</v>
      </c>
      <c r="N25">
        <v>79.222488155851309</v>
      </c>
    </row>
    <row r="26" spans="1:14" x14ac:dyDescent="0.5">
      <c r="A26">
        <v>55</v>
      </c>
      <c r="B26">
        <v>1510096</v>
      </c>
      <c r="C26">
        <v>544167</v>
      </c>
      <c r="D26">
        <v>466575</v>
      </c>
      <c r="E26">
        <v>1045778</v>
      </c>
      <c r="F26">
        <v>55</v>
      </c>
      <c r="G26" s="36">
        <f t="shared" si="3"/>
        <v>36.035258685540526</v>
      </c>
      <c r="H26" s="36">
        <f t="shared" si="2"/>
        <v>30.897042307244046</v>
      </c>
      <c r="I26" s="36">
        <f t="shared" si="2"/>
        <v>69.252418389294462</v>
      </c>
      <c r="K26">
        <v>58</v>
      </c>
      <c r="L26">
        <v>40.33416659748422</v>
      </c>
      <c r="M26">
        <v>43.375181027405475</v>
      </c>
      <c r="N26">
        <v>80.396707530432593</v>
      </c>
    </row>
    <row r="27" spans="1:14" x14ac:dyDescent="0.5">
      <c r="A27">
        <v>54</v>
      </c>
      <c r="B27">
        <v>1503445</v>
      </c>
      <c r="C27">
        <v>534793</v>
      </c>
      <c r="D27">
        <v>458201</v>
      </c>
      <c r="E27">
        <v>1046766</v>
      </c>
      <c r="F27">
        <v>54</v>
      </c>
      <c r="G27" s="36">
        <f t="shared" si="3"/>
        <v>35.571171542690287</v>
      </c>
      <c r="H27" s="36">
        <f t="shared" si="2"/>
        <v>30.476738424086015</v>
      </c>
      <c r="I27" s="36">
        <f t="shared" si="2"/>
        <v>69.624495741447134</v>
      </c>
      <c r="K27">
        <v>59</v>
      </c>
      <c r="L27">
        <v>36.961631270412916</v>
      </c>
      <c r="M27">
        <v>50.479957668722626</v>
      </c>
      <c r="N27">
        <v>82.756261706897206</v>
      </c>
    </row>
    <row r="30" spans="1:14" x14ac:dyDescent="0.5">
      <c r="C30">
        <v>49</v>
      </c>
      <c r="D30">
        <v>50</v>
      </c>
      <c r="E30">
        <v>51</v>
      </c>
      <c r="F30">
        <v>52</v>
      </c>
      <c r="G30">
        <v>53</v>
      </c>
      <c r="H30">
        <v>54</v>
      </c>
      <c r="I30">
        <v>55</v>
      </c>
      <c r="J30">
        <v>56</v>
      </c>
      <c r="K30">
        <v>57</v>
      </c>
      <c r="L30">
        <v>58</v>
      </c>
    </row>
    <row r="31" spans="1:14" x14ac:dyDescent="0.5">
      <c r="B31" t="s">
        <v>150</v>
      </c>
      <c r="C31">
        <v>12566911</v>
      </c>
      <c r="D31">
        <v>12566911</v>
      </c>
      <c r="E31">
        <v>12566911</v>
      </c>
      <c r="F31">
        <v>12566911</v>
      </c>
      <c r="G31">
        <v>12566911</v>
      </c>
      <c r="H31">
        <v>12566911</v>
      </c>
      <c r="I31">
        <v>12566911</v>
      </c>
      <c r="J31">
        <v>12566911</v>
      </c>
      <c r="K31">
        <v>12566911</v>
      </c>
      <c r="L31">
        <v>12566911</v>
      </c>
    </row>
    <row r="32" spans="1:14" x14ac:dyDescent="0.5">
      <c r="B32" t="s">
        <v>151</v>
      </c>
      <c r="C32">
        <v>9527488</v>
      </c>
      <c r="D32">
        <v>9527488</v>
      </c>
      <c r="E32">
        <v>10380924</v>
      </c>
      <c r="F32">
        <v>10380924</v>
      </c>
      <c r="G32">
        <v>10380924</v>
      </c>
      <c r="H32">
        <v>10380924</v>
      </c>
      <c r="I32">
        <v>10380924</v>
      </c>
      <c r="J32">
        <v>9573349.6600000001</v>
      </c>
      <c r="K32">
        <v>9660828.5399999991</v>
      </c>
      <c r="L32">
        <v>9678957.4800000004</v>
      </c>
    </row>
    <row r="33" spans="2:12" x14ac:dyDescent="0.5">
      <c r="B33" t="s">
        <v>152</v>
      </c>
      <c r="C33">
        <v>1984055</v>
      </c>
      <c r="D33">
        <v>1991801</v>
      </c>
      <c r="E33">
        <v>1907672</v>
      </c>
      <c r="F33">
        <v>1906885</v>
      </c>
      <c r="G33">
        <v>1856340</v>
      </c>
      <c r="H33">
        <v>1829314</v>
      </c>
      <c r="I33">
        <v>1830686.03895519</v>
      </c>
      <c r="J33">
        <v>1830290.90214071</v>
      </c>
      <c r="K33">
        <v>1830078.35943183</v>
      </c>
      <c r="L33">
        <v>1829975.7059347001</v>
      </c>
    </row>
    <row r="34" spans="2:12" x14ac:dyDescent="0.5">
      <c r="B34" t="s">
        <v>153</v>
      </c>
      <c r="C34">
        <v>583598</v>
      </c>
      <c r="D34">
        <v>610363</v>
      </c>
      <c r="E34">
        <v>621377</v>
      </c>
      <c r="F34">
        <v>603677</v>
      </c>
      <c r="G34">
        <v>573596</v>
      </c>
      <c r="H34">
        <v>541266</v>
      </c>
      <c r="I34">
        <v>541665.28472003003</v>
      </c>
      <c r="J34">
        <v>541319.86079219903</v>
      </c>
      <c r="K34">
        <v>541503.38467891503</v>
      </c>
      <c r="L34">
        <v>541509.01764712704</v>
      </c>
    </row>
    <row r="35" spans="2:12" x14ac:dyDescent="0.5">
      <c r="B35" t="s">
        <v>154</v>
      </c>
      <c r="C35">
        <v>309830</v>
      </c>
      <c r="D35">
        <v>300374</v>
      </c>
      <c r="E35">
        <v>260009</v>
      </c>
      <c r="F35">
        <v>253566</v>
      </c>
      <c r="G35">
        <v>234859</v>
      </c>
      <c r="H35">
        <v>208088</v>
      </c>
      <c r="I35">
        <v>209359.07241287499</v>
      </c>
      <c r="J35">
        <v>209843.82513806099</v>
      </c>
      <c r="K35">
        <v>209476.01724148</v>
      </c>
      <c r="L35">
        <v>209421.44426884101</v>
      </c>
    </row>
    <row r="36" spans="2:12" x14ac:dyDescent="0.5">
      <c r="B36" t="s">
        <v>155</v>
      </c>
      <c r="C36">
        <v>683479</v>
      </c>
      <c r="D36">
        <v>677537</v>
      </c>
      <c r="E36">
        <v>646017</v>
      </c>
      <c r="F36">
        <v>673612</v>
      </c>
      <c r="G36">
        <v>679343</v>
      </c>
      <c r="H36">
        <v>708696</v>
      </c>
      <c r="I36">
        <v>708353.87479864596</v>
      </c>
      <c r="J36">
        <v>708057.38535529003</v>
      </c>
      <c r="K36">
        <v>708353.42732273706</v>
      </c>
      <c r="L36">
        <v>708197.19921594905</v>
      </c>
    </row>
    <row r="37" spans="2:12" x14ac:dyDescent="0.5">
      <c r="B37" t="s">
        <v>156</v>
      </c>
      <c r="C37">
        <v>132270</v>
      </c>
      <c r="D37">
        <v>132288</v>
      </c>
      <c r="E37">
        <v>118453</v>
      </c>
      <c r="F37">
        <v>118994</v>
      </c>
      <c r="G37">
        <v>119375</v>
      </c>
      <c r="H37">
        <v>122938</v>
      </c>
      <c r="I37">
        <v>122724.256527527</v>
      </c>
      <c r="J37">
        <v>122874.86781685099</v>
      </c>
      <c r="K37">
        <v>122911.342694081</v>
      </c>
      <c r="L37">
        <v>122850.76596556199</v>
      </c>
    </row>
    <row r="38" spans="2:12" x14ac:dyDescent="0.5">
      <c r="B38" t="s">
        <v>157</v>
      </c>
      <c r="C38">
        <v>274878</v>
      </c>
      <c r="D38">
        <v>271239</v>
      </c>
      <c r="E38">
        <v>261816</v>
      </c>
      <c r="F38">
        <v>257036</v>
      </c>
      <c r="G38">
        <v>249167</v>
      </c>
      <c r="H38">
        <v>248326</v>
      </c>
      <c r="I38">
        <v>248583.55049611299</v>
      </c>
      <c r="J38">
        <v>248194.96303830799</v>
      </c>
      <c r="K38">
        <v>247834.187494616</v>
      </c>
      <c r="L38">
        <v>247997.27883721801</v>
      </c>
    </row>
    <row r="39" spans="2:12" x14ac:dyDescent="0.5">
      <c r="B39" t="s">
        <v>158</v>
      </c>
      <c r="C39">
        <v>1055368</v>
      </c>
      <c r="D39">
        <v>1047622</v>
      </c>
      <c r="E39">
        <v>278315</v>
      </c>
      <c r="F39">
        <v>279102</v>
      </c>
      <c r="G39">
        <v>329647</v>
      </c>
      <c r="H39">
        <v>356673</v>
      </c>
      <c r="I39">
        <v>355300.96104480798</v>
      </c>
      <c r="J39">
        <v>1163270.43785929</v>
      </c>
      <c r="K39">
        <v>1076004.10056817</v>
      </c>
      <c r="L39">
        <v>1057977.8140652999</v>
      </c>
    </row>
    <row r="41" spans="2:12" x14ac:dyDescent="0.5">
      <c r="C41">
        <f>C33/C31%</f>
        <v>15.787929110025527</v>
      </c>
      <c r="D41">
        <f t="shared" ref="D41:L41" si="4">D33/D31%</f>
        <v>15.849567168892976</v>
      </c>
      <c r="E41">
        <f t="shared" si="4"/>
        <v>15.180118646499526</v>
      </c>
      <c r="F41">
        <f t="shared" si="4"/>
        <v>15.1738561687912</v>
      </c>
      <c r="G41">
        <f t="shared" si="4"/>
        <v>14.771649134779421</v>
      </c>
      <c r="H41">
        <f t="shared" si="4"/>
        <v>14.556592308165467</v>
      </c>
      <c r="I41">
        <f t="shared" si="4"/>
        <v>14.567510177761186</v>
      </c>
      <c r="J41">
        <f t="shared" si="4"/>
        <v>14.564365914111352</v>
      </c>
      <c r="K41">
        <f t="shared" si="4"/>
        <v>14.562674625704201</v>
      </c>
      <c r="L41">
        <f t="shared" si="4"/>
        <v>14.561857770256351</v>
      </c>
    </row>
    <row r="42" spans="2:12" x14ac:dyDescent="0.5">
      <c r="C42">
        <f>C32/C31%</f>
        <v>75.814080325706129</v>
      </c>
      <c r="D42">
        <f t="shared" ref="D42:L42" si="5">D32/D31%</f>
        <v>75.814080325706129</v>
      </c>
      <c r="E42">
        <f t="shared" si="5"/>
        <v>82.605216190358945</v>
      </c>
      <c r="F42">
        <f t="shared" si="5"/>
        <v>82.605216190358945</v>
      </c>
      <c r="G42">
        <f t="shared" si="5"/>
        <v>82.605216190358945</v>
      </c>
      <c r="H42">
        <f t="shared" si="5"/>
        <v>82.605216190358945</v>
      </c>
      <c r="I42">
        <f t="shared" si="5"/>
        <v>82.605216190358945</v>
      </c>
      <c r="J42">
        <f t="shared" si="5"/>
        <v>76.17902012674395</v>
      </c>
      <c r="K42">
        <f t="shared" si="5"/>
        <v>76.875125000885248</v>
      </c>
      <c r="L42">
        <f t="shared" si="5"/>
        <v>77.019384318071488</v>
      </c>
    </row>
    <row r="44" spans="2:12" x14ac:dyDescent="0.5">
      <c r="C44">
        <v>12.09</v>
      </c>
      <c r="E44">
        <v>12.09</v>
      </c>
      <c r="F44">
        <v>10.66</v>
      </c>
      <c r="G44">
        <v>10.14</v>
      </c>
      <c r="H44">
        <v>9.7799999999999994</v>
      </c>
      <c r="I44">
        <v>10.4</v>
      </c>
    </row>
    <row r="45" spans="2:12" x14ac:dyDescent="0.5">
      <c r="C45">
        <v>10.66</v>
      </c>
    </row>
    <row r="46" spans="2:12" x14ac:dyDescent="0.5">
      <c r="C46">
        <v>10.14</v>
      </c>
      <c r="E46" s="46">
        <v>7.6467705659906491</v>
      </c>
      <c r="F46" s="47">
        <v>7.58</v>
      </c>
      <c r="G46" s="47">
        <v>7.88</v>
      </c>
      <c r="H46" s="46">
        <v>7.8</v>
      </c>
      <c r="I46" s="47">
        <v>8.34</v>
      </c>
    </row>
    <row r="47" spans="2:12" x14ac:dyDescent="0.5">
      <c r="C47">
        <v>9.7799999999999994</v>
      </c>
    </row>
    <row r="48" spans="2:12" x14ac:dyDescent="0.5">
      <c r="C48">
        <v>10.4</v>
      </c>
      <c r="E48" s="47">
        <v>0.06</v>
      </c>
      <c r="F48" s="47">
        <v>0.05</v>
      </c>
      <c r="G48" s="47">
        <v>0.06</v>
      </c>
      <c r="H48" s="47">
        <v>0.03</v>
      </c>
      <c r="I48" s="47">
        <v>0.04</v>
      </c>
    </row>
    <row r="49" spans="5:9" x14ac:dyDescent="0.5">
      <c r="E49" s="46">
        <v>0.06</v>
      </c>
      <c r="F49" s="47">
        <v>0.12</v>
      </c>
      <c r="G49" s="47">
        <v>0.28999999999999998</v>
      </c>
      <c r="H49" s="46">
        <v>0.31</v>
      </c>
      <c r="I49" s="47">
        <v>0.19</v>
      </c>
    </row>
  </sheetData>
  <sortState ref="K22:N27">
    <sortCondition ref="K22:K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ตัวชี้วัด</vt:lpstr>
      <vt:lpstr>ตัวชี้วัด (คำนวณ)</vt:lpstr>
      <vt:lpstr>Sheet1</vt:lpstr>
      <vt:lpstr>ตัวชี้วัด!Print_Area</vt:lpstr>
      <vt:lpstr>'ตัวชี้วัด (คำนวณ)'!Print_Area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2017-09-04T09:16:02Z</cp:lastPrinted>
  <dcterms:created xsi:type="dcterms:W3CDTF">2006-02-23T04:03:34Z</dcterms:created>
  <dcterms:modified xsi:type="dcterms:W3CDTF">2017-09-04T09:17:56Z</dcterms:modified>
</cp:coreProperties>
</file>