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6.1" sheetId="1" r:id="rId1"/>
  </sheets>
  <externalReferences>
    <externalReference r:id="rId2"/>
  </externalReferences>
  <definedNames>
    <definedName name="_xlnm.Print_Area" localSheetId="0">'T-16.1'!$A$1:$N$28</definedName>
  </definedNames>
  <calcPr calcId="144525"/>
</workbook>
</file>

<file path=xl/calcChain.xml><?xml version="1.0" encoding="utf-8"?>
<calcChain xmlns="http://schemas.openxmlformats.org/spreadsheetml/2006/main">
  <c r="H14" i="1" l="1"/>
  <c r="H13" i="1" s="1"/>
  <c r="I15" i="1"/>
  <c r="I14" i="1" s="1"/>
  <c r="I13" i="1" s="1"/>
  <c r="J15" i="1"/>
  <c r="J14" i="1" s="1"/>
  <c r="J13" i="1" s="1"/>
  <c r="I16" i="1"/>
  <c r="J16" i="1"/>
  <c r="I17" i="1"/>
  <c r="J17" i="1"/>
  <c r="I18" i="1"/>
  <c r="I19" i="1"/>
  <c r="J19" i="1"/>
  <c r="I20" i="1"/>
  <c r="J20" i="1"/>
  <c r="H21" i="1"/>
  <c r="I22" i="1"/>
  <c r="J22" i="1"/>
  <c r="I23" i="1"/>
  <c r="I21" i="1" s="1"/>
  <c r="J23" i="1"/>
  <c r="J21" i="1" s="1"/>
  <c r="I24" i="1"/>
  <c r="J24" i="1"/>
</calcChain>
</file>

<file path=xl/sharedStrings.xml><?xml version="1.0" encoding="utf-8"?>
<sst xmlns="http://schemas.openxmlformats.org/spreadsheetml/2006/main" count="62" uniqueCount="47">
  <si>
    <t xml:space="preserve"> Source:  Lamphun Provincial Local Office</t>
  </si>
  <si>
    <t xml:space="preserve">     ที่มา:  สำนักงานท้องถิ่นจังหวัดลำพูน</t>
  </si>
  <si>
    <t>Central expenditure</t>
  </si>
  <si>
    <t xml:space="preserve">                    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</si>
  <si>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</si>
  <si>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</si>
  <si>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</si>
  <si>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</si>
  <si>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</si>
  <si>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</si>
  <si>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</si>
  <si>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</si>
  <si>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</si>
  <si>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</si>
  <si>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</si>
  <si>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 xml:space="preserve">                  -</t>
  </si>
  <si>
    <t xml:space="preserve">                           -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</si>
  <si>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</si>
  <si>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</si>
  <si>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</si>
  <si>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</si>
  <si>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</si>
  <si>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</si>
  <si>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</si>
  <si>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</si>
  <si>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</si>
  <si>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</si>
  <si>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</si>
  <si>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</si>
  <si>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</si>
  <si>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</si>
  <si>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</si>
  <si>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</si>
  <si>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</si>
  <si>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</si>
  <si>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</si>
  <si>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</si>
  <si>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</si>
  <si>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2555 (2012)</t>
  </si>
  <si>
    <t>2554 (2011)</t>
  </si>
  <si>
    <t>ประเภท</t>
  </si>
  <si>
    <t>(บาท  Baht)</t>
  </si>
  <si>
    <t>Fiscal Year 2011 - 2012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</si>
  <si>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</si>
  <si>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</si>
  <si>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2554 - 2555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</si>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</sst>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_________"/>
    <numFmt numFmtId="188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.8"/>
      <name val="TH SarabunPSK"/>
      <family val="2"/>
    </font>
    <font>
      <b/>
      <sz val="10.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87" fontId="7" fillId="0" borderId="4" xfId="1" applyNumberFormat="1" applyFont="1" applyBorder="1" applyAlignment="1"/>
    <xf numFmtId="187" fontId="7" fillId="0" borderId="5" xfId="0" applyNumberFormat="1" applyFont="1" applyBorder="1" applyAlignment="1"/>
    <xf numFmtId="0" fontId="8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87" fontId="8" fillId="0" borderId="4" xfId="1" applyNumberFormat="1" applyFont="1" applyBorder="1" applyAlignment="1"/>
    <xf numFmtId="187" fontId="8" fillId="0" borderId="5" xfId="0" applyNumberFormat="1" applyFont="1" applyBorder="1" applyAlignment="1"/>
    <xf numFmtId="0" fontId="8" fillId="0" borderId="6" xfId="0" applyFont="1" applyBorder="1" applyAlignment="1">
      <alignment horizontal="center"/>
    </xf>
    <xf numFmtId="0" fontId="7" fillId="0" borderId="0" xfId="0" applyFont="1" applyBorder="1"/>
    <xf numFmtId="0" fontId="7" fillId="0" borderId="6" xfId="0" applyFont="1" applyBorder="1"/>
    <xf numFmtId="187" fontId="7" fillId="0" borderId="5" xfId="0" applyNumberFormat="1" applyFont="1" applyBorder="1" applyAlignment="1">
      <alignment horizontal="center"/>
    </xf>
    <xf numFmtId="187" fontId="7" fillId="0" borderId="5" xfId="0" applyNumberFormat="1" applyFont="1" applyBorder="1" applyAlignment="1">
      <alignment horizontal="left"/>
    </xf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88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14</xdr:col>
      <xdr:colOff>47625</xdr:colOff>
      <xdr:row>28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525000" y="0"/>
          <a:ext cx="523875" cy="6696075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06;&#3636;&#3605;&#3636;&#3614;.&#3624;.%202556250257/&#3610;&#3607;&#3607;&#3637;&#3656;%2016N&#3626;&#3606;&#3636;&#3605;&#3636;&#3585;&#3634;&#3619;&#3588;&#3621;&#3633;&#3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6.1"/>
      <sheetName val="T-16.2.1"/>
      <sheetName val="T-16.2.2"/>
      <sheetName val="T-16.2.3"/>
      <sheetName val="T-16.3.1"/>
      <sheetName val="T-16.3.2"/>
      <sheetName val="T-16.4"/>
      <sheetName val="T-16.5"/>
    </sheetNames>
    <sheetDataSet>
      <sheetData sheetId="0"/>
      <sheetData sheetId="1">
        <row r="12">
          <cell r="E12">
            <v>65894410.549999997</v>
          </cell>
          <cell r="F12">
            <v>8601570.4800000004</v>
          </cell>
          <cell r="G12">
            <v>3848958.02</v>
          </cell>
          <cell r="H12">
            <v>1362901.67</v>
          </cell>
          <cell r="I12">
            <v>421874</v>
          </cell>
          <cell r="J12">
            <v>27738118</v>
          </cell>
          <cell r="K12">
            <v>90702905.569999993</v>
          </cell>
          <cell r="L12">
            <v>90217724.310000002</v>
          </cell>
          <cell r="M12">
            <v>6745892.8999999994</v>
          </cell>
        </row>
        <row r="26">
          <cell r="E26">
            <v>14746531</v>
          </cell>
          <cell r="F26">
            <v>254404.8</v>
          </cell>
          <cell r="G26">
            <v>103879.39</v>
          </cell>
          <cell r="I26">
            <v>62630</v>
          </cell>
          <cell r="J26">
            <v>14521355.91</v>
          </cell>
          <cell r="K26">
            <v>17394768.900000002</v>
          </cell>
          <cell r="L26">
            <v>9019058.9499999993</v>
          </cell>
          <cell r="M26">
            <v>2151501.54</v>
          </cell>
        </row>
      </sheetData>
      <sheetData sheetId="2">
        <row r="17">
          <cell r="E17">
            <v>27334068.720000003</v>
          </cell>
          <cell r="F17">
            <v>715823.37</v>
          </cell>
          <cell r="G17">
            <v>317020.59000000003</v>
          </cell>
          <cell r="I17">
            <v>78590</v>
          </cell>
          <cell r="J17">
            <v>31557672</v>
          </cell>
          <cell r="K17">
            <v>26891022.07</v>
          </cell>
          <cell r="L17">
            <v>43409113.409999996</v>
          </cell>
          <cell r="M17">
            <v>6828960.4600000009</v>
          </cell>
        </row>
        <row r="20">
          <cell r="E20">
            <v>16673886.370000001</v>
          </cell>
          <cell r="F20">
            <v>329403</v>
          </cell>
          <cell r="G20">
            <v>2475366.2600000002</v>
          </cell>
          <cell r="I20">
            <v>694872</v>
          </cell>
          <cell r="J20">
            <v>15524747.32</v>
          </cell>
          <cell r="K20">
            <v>25015690.879999999</v>
          </cell>
          <cell r="L20">
            <v>822363.65</v>
          </cell>
          <cell r="M20">
            <v>2185031.1800000002</v>
          </cell>
        </row>
      </sheetData>
      <sheetData sheetId="3">
        <row r="13">
          <cell r="E13">
            <v>12456677.809999997</v>
          </cell>
          <cell r="F13">
            <v>77910.84</v>
          </cell>
          <cell r="G13">
            <v>177521.2</v>
          </cell>
          <cell r="I13">
            <v>95159</v>
          </cell>
          <cell r="J13">
            <v>12360813</v>
          </cell>
          <cell r="K13">
            <v>17417788.210000001</v>
          </cell>
          <cell r="L13">
            <v>3815153</v>
          </cell>
          <cell r="M13">
            <v>3446925.85</v>
          </cell>
        </row>
        <row r="15">
          <cell r="E15">
            <v>28732992.900000002</v>
          </cell>
          <cell r="F15">
            <v>691916.59</v>
          </cell>
          <cell r="G15">
            <v>419743.54</v>
          </cell>
          <cell r="H15">
            <v>357765.15</v>
          </cell>
          <cell r="I15">
            <v>218166</v>
          </cell>
          <cell r="J15">
            <v>29560476.079999998</v>
          </cell>
          <cell r="K15">
            <v>29797844.789999999</v>
          </cell>
          <cell r="L15">
            <v>20734636.909999996</v>
          </cell>
          <cell r="M15">
            <v>4297230.29</v>
          </cell>
        </row>
        <row r="20">
          <cell r="E20">
            <v>30449302.300000008</v>
          </cell>
          <cell r="F20">
            <v>351305.08</v>
          </cell>
          <cell r="G20">
            <v>272920.98</v>
          </cell>
          <cell r="I20">
            <v>170629.01</v>
          </cell>
          <cell r="J20">
            <v>43011103.039999999</v>
          </cell>
          <cell r="K20">
            <v>27793927.089999996</v>
          </cell>
          <cell r="L20">
            <v>38004158.5</v>
          </cell>
          <cell r="M20">
            <v>5406986</v>
          </cell>
        </row>
        <row r="22">
          <cell r="E22">
            <v>25029093.920000006</v>
          </cell>
          <cell r="F22">
            <v>385468.3</v>
          </cell>
          <cell r="G22">
            <v>284484.21000000002</v>
          </cell>
          <cell r="H22">
            <v>203900</v>
          </cell>
          <cell r="I22">
            <v>60490.2</v>
          </cell>
          <cell r="J22">
            <v>35809927.789999999</v>
          </cell>
          <cell r="K22">
            <v>29496313.02</v>
          </cell>
          <cell r="L22">
            <v>11667760.98</v>
          </cell>
          <cell r="M22">
            <v>3350438.29</v>
          </cell>
        </row>
      </sheetData>
      <sheetData sheetId="4">
        <row r="13">
          <cell r="E13">
            <v>35893472.640000001</v>
          </cell>
          <cell r="F13">
            <v>1762343.61</v>
          </cell>
          <cell r="G13">
            <v>202683.42</v>
          </cell>
          <cell r="I13">
            <v>276382</v>
          </cell>
          <cell r="J13">
            <v>27098224.170000002</v>
          </cell>
          <cell r="K13">
            <v>31720279.579999998</v>
          </cell>
          <cell r="L13">
            <v>22944097.969999999</v>
          </cell>
          <cell r="M13">
            <v>1711501.15</v>
          </cell>
        </row>
        <row r="17">
          <cell r="E17">
            <v>8408448.9800000004</v>
          </cell>
          <cell r="F17">
            <v>4412.01</v>
          </cell>
          <cell r="G17">
            <v>59864.22</v>
          </cell>
          <cell r="I17">
            <v>26282</v>
          </cell>
          <cell r="J17">
            <v>4514103</v>
          </cell>
          <cell r="K17">
            <v>9367087.3200000003</v>
          </cell>
          <cell r="L17">
            <v>1403900</v>
          </cell>
          <cell r="M17">
            <v>725958</v>
          </cell>
        </row>
        <row r="19">
          <cell r="E19">
            <v>13121151.16</v>
          </cell>
          <cell r="F19">
            <v>36305.79</v>
          </cell>
          <cell r="G19">
            <v>142737.06</v>
          </cell>
          <cell r="I19">
            <v>65640</v>
          </cell>
          <cell r="J19">
            <v>15258390</v>
          </cell>
          <cell r="K19">
            <v>15834079.59</v>
          </cell>
          <cell r="L19">
            <v>1113995</v>
          </cell>
          <cell r="M19">
            <v>642018.32000000007</v>
          </cell>
        </row>
        <row r="24">
          <cell r="E24">
            <v>14563090.57</v>
          </cell>
          <cell r="F24">
            <v>60515.96</v>
          </cell>
          <cell r="G24">
            <v>73571.97</v>
          </cell>
          <cell r="I24">
            <v>121245</v>
          </cell>
          <cell r="J24">
            <v>25186464</v>
          </cell>
          <cell r="K24">
            <v>17973523.68</v>
          </cell>
          <cell r="L24">
            <v>20124920.59</v>
          </cell>
          <cell r="M24">
            <v>1516350</v>
          </cell>
        </row>
      </sheetData>
      <sheetData sheetId="5">
        <row r="12">
          <cell r="E12">
            <v>8716155.5800000019</v>
          </cell>
        </row>
        <row r="15">
          <cell r="E15">
            <v>11619537.280000001</v>
          </cell>
          <cell r="F15">
            <v>92388.91</v>
          </cell>
          <cell r="G15">
            <v>47918.6</v>
          </cell>
          <cell r="I15">
            <v>20220</v>
          </cell>
          <cell r="J15">
            <v>9364356</v>
          </cell>
          <cell r="K15">
            <v>16112927.819999998</v>
          </cell>
          <cell r="L15">
            <v>10319791.57</v>
          </cell>
          <cell r="M15">
            <v>667201</v>
          </cell>
        </row>
        <row r="19">
          <cell r="E19">
            <v>10120463.180000002</v>
          </cell>
          <cell r="F19">
            <v>41808.26</v>
          </cell>
          <cell r="G19">
            <v>88554.240000000005</v>
          </cell>
          <cell r="I19">
            <v>41960</v>
          </cell>
          <cell r="J19">
            <v>24985448</v>
          </cell>
          <cell r="K19">
            <v>10990026.870000001</v>
          </cell>
          <cell r="L19">
            <v>15077870</v>
          </cell>
          <cell r="M19">
            <v>493139</v>
          </cell>
        </row>
        <row r="24">
          <cell r="E24">
            <v>17411957.949999999</v>
          </cell>
          <cell r="F24">
            <v>80826.320000000007</v>
          </cell>
          <cell r="G24">
            <v>194613.45</v>
          </cell>
          <cell r="I24">
            <v>76380</v>
          </cell>
          <cell r="J24">
            <v>8413116</v>
          </cell>
          <cell r="K24">
            <v>16164134.540000003</v>
          </cell>
          <cell r="L24">
            <v>16970316</v>
          </cell>
          <cell r="M24">
            <v>821930.78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showGridLines="0" tabSelected="1" zoomScaleNormal="100" workbookViewId="0">
      <selection activeCell="F13" sqref="F13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8" width="16.28515625" style="1" customWidth="1"/>
    <col min="9" max="9" width="15.7109375" style="1" customWidth="1"/>
    <col min="10" max="10" width="16.7109375" style="1" customWidth="1"/>
    <col min="11" max="11" width="1.85546875" style="1" customWidth="1"/>
    <col min="12" max="12" width="22.5703125" style="1" customWidth="1"/>
    <col min="13" max="13" width="3.42578125" style="1" customWidth="1"/>
    <col min="14" max="14" width="4.5703125" style="1" customWidth="1"/>
    <col min="15" max="16384" width="9.140625" style="1"/>
  </cols>
  <sheetData>
    <row r="1" spans="1:12" s="68" customFormat="1" x14ac:dyDescent="0.3">
      <c r="B1" s="69" t="s">
        <v>46</v>
      </c>
      <c r="C1" s="67">
        <v>16.100000000000001</v>
      </c>
      <c r="D1" s="69" t="s">
        <v>45</v>
      </c>
      <c r="E1" s="69"/>
      <c r="F1" s="69"/>
      <c r="G1" s="69"/>
    </row>
    <row r="2" spans="1:12" s="63" customFormat="1" x14ac:dyDescent="0.3">
      <c r="B2" s="68" t="s">
        <v>44</v>
      </c>
      <c r="C2" s="67">
        <v>16.100000000000001</v>
      </c>
      <c r="D2" s="66" t="s">
        <v>43</v>
      </c>
      <c r="E2" s="65"/>
      <c r="F2" s="65"/>
      <c r="G2" s="65"/>
    </row>
    <row r="3" spans="1:12" s="63" customFormat="1" x14ac:dyDescent="0.3">
      <c r="B3" s="68"/>
      <c r="C3" s="67"/>
      <c r="D3" s="66" t="s">
        <v>42</v>
      </c>
      <c r="E3" s="65"/>
      <c r="F3" s="65"/>
      <c r="G3" s="65"/>
    </row>
    <row r="4" spans="1:12" s="63" customFormat="1" ht="16.5" customHeight="1" x14ac:dyDescent="0.3">
      <c r="B4" s="68"/>
      <c r="C4" s="67"/>
      <c r="D4" s="66"/>
      <c r="E4" s="65"/>
      <c r="F4" s="65"/>
      <c r="G4" s="65"/>
      <c r="L4" s="64" t="s">
        <v>41</v>
      </c>
    </row>
    <row r="5" spans="1:12" s="1" customFormat="1" ht="6" customHeight="1" x14ac:dyDescent="0.3"/>
    <row r="6" spans="1:12" s="2" customFormat="1" ht="24" customHeight="1" x14ac:dyDescent="0.3">
      <c r="A6" s="62" t="s">
        <v>40</v>
      </c>
      <c r="B6" s="61"/>
      <c r="C6" s="61"/>
      <c r="D6" s="60"/>
      <c r="E6" s="59" t="s">
        <v>39</v>
      </c>
      <c r="F6" s="58"/>
      <c r="G6" s="57"/>
      <c r="H6" s="59" t="s">
        <v>38</v>
      </c>
      <c r="I6" s="58"/>
      <c r="J6" s="57"/>
      <c r="K6" s="56"/>
      <c r="L6" s="56"/>
    </row>
    <row r="7" spans="1:12" s="2" customFormat="1" ht="21" customHeight="1" x14ac:dyDescent="0.3">
      <c r="A7" s="55"/>
      <c r="B7" s="54"/>
      <c r="C7" s="54"/>
      <c r="D7" s="51"/>
      <c r="E7" s="49" t="s">
        <v>37</v>
      </c>
      <c r="G7" s="49" t="s">
        <v>37</v>
      </c>
      <c r="H7" s="49" t="s">
        <v>37</v>
      </c>
      <c r="J7" s="49" t="s">
        <v>37</v>
      </c>
      <c r="K7" s="35"/>
      <c r="L7" s="35"/>
    </row>
    <row r="8" spans="1:12" s="2" customFormat="1" ht="21.75" customHeight="1" x14ac:dyDescent="0.3">
      <c r="A8" s="52"/>
      <c r="B8" s="52"/>
      <c r="C8" s="52"/>
      <c r="D8" s="51"/>
      <c r="E8" s="53" t="s">
        <v>36</v>
      </c>
      <c r="F8" s="49" t="s">
        <v>35</v>
      </c>
      <c r="G8" s="53" t="s">
        <v>34</v>
      </c>
      <c r="H8" s="49" t="s">
        <v>36</v>
      </c>
      <c r="I8" s="49" t="s">
        <v>35</v>
      </c>
      <c r="J8" s="49" t="s">
        <v>34</v>
      </c>
      <c r="K8" s="48"/>
      <c r="L8" s="48" t="s">
        <v>33</v>
      </c>
    </row>
    <row r="9" spans="1:12" s="2" customFormat="1" ht="21.75" customHeight="1" x14ac:dyDescent="0.3">
      <c r="A9" s="52"/>
      <c r="B9" s="52"/>
      <c r="C9" s="52"/>
      <c r="D9" s="51"/>
      <c r="E9" s="49" t="s">
        <v>32</v>
      </c>
      <c r="F9" s="37" t="s">
        <v>31</v>
      </c>
      <c r="G9" s="49" t="s">
        <v>30</v>
      </c>
      <c r="H9" s="49" t="s">
        <v>32</v>
      </c>
      <c r="I9" s="37" t="s">
        <v>31</v>
      </c>
      <c r="J9" s="49" t="s">
        <v>30</v>
      </c>
      <c r="K9" s="48"/>
      <c r="L9" s="48"/>
    </row>
    <row r="10" spans="1:12" s="2" customFormat="1" ht="21.75" customHeight="1" x14ac:dyDescent="0.3">
      <c r="A10" s="52"/>
      <c r="B10" s="52"/>
      <c r="C10" s="52"/>
      <c r="D10" s="51"/>
      <c r="E10" s="50" t="s">
        <v>29</v>
      </c>
      <c r="G10" s="49" t="s">
        <v>29</v>
      </c>
      <c r="H10" s="50" t="s">
        <v>29</v>
      </c>
      <c r="I10" s="37"/>
      <c r="J10" s="49" t="s">
        <v>29</v>
      </c>
      <c r="K10" s="48"/>
      <c r="L10" s="48"/>
    </row>
    <row r="11" spans="1:12" s="2" customFormat="1" ht="22.5" customHeight="1" x14ac:dyDescent="0.3">
      <c r="A11" s="47"/>
      <c r="B11" s="47"/>
      <c r="C11" s="47"/>
      <c r="D11" s="46"/>
      <c r="E11" s="45" t="s">
        <v>28</v>
      </c>
      <c r="F11" s="44"/>
      <c r="G11" s="43" t="s">
        <v>28</v>
      </c>
      <c r="H11" s="45" t="s">
        <v>28</v>
      </c>
      <c r="I11" s="44"/>
      <c r="J11" s="43" t="s">
        <v>28</v>
      </c>
      <c r="K11" s="42"/>
      <c r="L11" s="41"/>
    </row>
    <row r="12" spans="1:12" s="2" customFormat="1" ht="3" customHeight="1" x14ac:dyDescent="0.3">
      <c r="A12" s="40"/>
      <c r="B12" s="40"/>
      <c r="C12" s="40"/>
      <c r="D12" s="39"/>
      <c r="E12" s="39"/>
      <c r="F12" s="39"/>
      <c r="G12" s="39"/>
      <c r="H12" s="38"/>
      <c r="I12" s="37"/>
      <c r="J12" s="37"/>
      <c r="K12" s="36"/>
      <c r="L12" s="35"/>
    </row>
    <row r="13" spans="1:12" s="16" customFormat="1" ht="22.5" customHeight="1" x14ac:dyDescent="0.25">
      <c r="A13" s="26" t="s">
        <v>27</v>
      </c>
      <c r="B13" s="26"/>
      <c r="C13" s="26"/>
      <c r="D13" s="30"/>
      <c r="E13" s="29">
        <v>312716272.93000001</v>
      </c>
      <c r="F13" s="28">
        <v>1924479215.4912522</v>
      </c>
      <c r="G13" s="28">
        <v>3231586209.9825044</v>
      </c>
      <c r="H13" s="28">
        <f>+H14+H20</f>
        <v>435973297.62</v>
      </c>
      <c r="I13" s="28">
        <f>+I14+I20</f>
        <v>454435850.38999999</v>
      </c>
      <c r="J13" s="28">
        <f>+J14+J20</f>
        <v>229475914.75</v>
      </c>
      <c r="K13" s="27" t="s">
        <v>26</v>
      </c>
      <c r="L13" s="26"/>
    </row>
    <row r="14" spans="1:12" s="16" customFormat="1" ht="22.5" customHeight="1" x14ac:dyDescent="0.25">
      <c r="A14" s="22" t="s">
        <v>25</v>
      </c>
      <c r="B14" s="22"/>
      <c r="C14" s="17"/>
      <c r="D14" s="21"/>
      <c r="E14" s="20">
        <v>247927727.93000001</v>
      </c>
      <c r="F14" s="19">
        <v>1535113783.4912522</v>
      </c>
      <c r="G14" s="19">
        <v>3070227566.9825044</v>
      </c>
      <c r="H14" s="19">
        <f>SUM(H15:H19)</f>
        <v>281287409.76999998</v>
      </c>
      <c r="I14" s="19">
        <f>SUM(I15:I19)</f>
        <v>244351637.25000003</v>
      </c>
      <c r="J14" s="19">
        <f>SUM(J15:J19)</f>
        <v>114655813.58</v>
      </c>
      <c r="K14" s="31" t="s">
        <v>24</v>
      </c>
      <c r="L14" s="17"/>
    </row>
    <row r="15" spans="1:12" s="16" customFormat="1" ht="22.5" customHeight="1" x14ac:dyDescent="0.25">
      <c r="A15" s="17"/>
      <c r="B15" s="18" t="s">
        <v>23</v>
      </c>
      <c r="C15" s="17"/>
      <c r="D15" s="21"/>
      <c r="E15" s="20">
        <v>241433790.38</v>
      </c>
      <c r="F15" s="19">
        <v>1476075897.7512522</v>
      </c>
      <c r="G15" s="19">
        <v>2952151795.5025043</v>
      </c>
      <c r="H15" s="19">
        <v>270903528.64999998</v>
      </c>
      <c r="I15" s="19">
        <f>+'[1]T-16.2.1'!E12+'[1]T-16.2.1'!E26+'[1]T-16.2.2'!E17+'[1]T-16.2.2'!E20+'[1]T-16.2.3'!E13+'[1]T-16.2.3'!E15+'[1]T-16.2.3'!E20+'[1]T-16.2.3'!E22</f>
        <v>221316963.57000002</v>
      </c>
      <c r="J15" s="19">
        <f>+'[1]T-16.3.1'!E13+'[1]T-16.3.1'!E17+'[1]T-16.3.1'!E19+'[1]T-16.3.1'!E24+'[1]T-16.3.2'!E15+'[1]T-16.3.2'!E19+'[1]T-16.3.2'!E24</f>
        <v>111138121.76000001</v>
      </c>
      <c r="K15" s="31"/>
      <c r="L15" s="18" t="s">
        <v>22</v>
      </c>
    </row>
    <row r="16" spans="1:12" s="16" customFormat="1" ht="22.5" customHeight="1" x14ac:dyDescent="0.25">
      <c r="A16" s="31"/>
      <c r="B16" s="31" t="s">
        <v>21</v>
      </c>
      <c r="C16" s="31"/>
      <c r="D16" s="32"/>
      <c r="E16" s="20">
        <v>2016544.3</v>
      </c>
      <c r="F16" s="19">
        <v>31219731.129999999</v>
      </c>
      <c r="G16" s="19">
        <v>62439462.259999998</v>
      </c>
      <c r="H16" s="19">
        <v>3147591</v>
      </c>
      <c r="I16" s="19">
        <f>+'[1]T-16.2.1'!F12+'[1]T-16.2.1'!F26+'[1]T-16.2.2'!F17+'[1]T-16.2.2'!F20+'[1]T-16.2.3'!F13+'[1]T-16.2.3'!F15+'[1]T-16.2.3'!F20+'[1]T-16.2.3'!F22</f>
        <v>11407802.460000001</v>
      </c>
      <c r="J16" s="19">
        <f>+'[1]T-16.3.1'!F13+'[1]T-16.3.1'!F17+'[1]T-16.3.1'!F19+'[1]T-16.3.1'!F24+'[1]T-16.3.2'!F15+'[1]T-16.3.2'!F19+'[1]T-16.3.2'!F24</f>
        <v>2078600.86</v>
      </c>
      <c r="K16" s="31"/>
      <c r="L16" s="31" t="s">
        <v>20</v>
      </c>
    </row>
    <row r="17" spans="1:12" s="16" customFormat="1" ht="22.5" customHeight="1" x14ac:dyDescent="0.25">
      <c r="A17" s="31"/>
      <c r="B17" s="31" t="s">
        <v>19</v>
      </c>
      <c r="C17" s="31"/>
      <c r="D17" s="32"/>
      <c r="E17" s="20">
        <v>3515956.84</v>
      </c>
      <c r="F17" s="19">
        <v>14372891.909999998</v>
      </c>
      <c r="G17" s="19">
        <v>28745783.819999997</v>
      </c>
      <c r="H17" s="19">
        <v>5952923.04</v>
      </c>
      <c r="I17" s="19">
        <f>+'[1]T-16.2.1'!G12+'[1]T-16.2.1'!G26+'[1]T-16.2.2'!G17+'[1]T-16.2.2'!G20+'[1]T-16.2.3'!G13+'[1]T-16.2.3'!G15+'[1]T-16.2.3'!G20+'[1]T-16.2.3'!G22</f>
        <v>7899894.1900000004</v>
      </c>
      <c r="J17" s="19">
        <f>+'[1]T-16.3.1'!G13+'[1]T-16.3.1'!G17+'[1]T-16.3.1'!G19+'[1]T-16.3.1'!G24+'[1]T-16.3.2'!G15+'[1]T-16.3.2'!G19+'[1]T-16.3.2'!G24</f>
        <v>809942.96</v>
      </c>
      <c r="K17" s="31"/>
      <c r="L17" s="31" t="s">
        <v>18</v>
      </c>
    </row>
    <row r="18" spans="1:12" s="16" customFormat="1" ht="22.5" customHeight="1" x14ac:dyDescent="0.25">
      <c r="A18" s="31"/>
      <c r="B18" s="31" t="s">
        <v>17</v>
      </c>
      <c r="C18" s="31"/>
      <c r="D18" s="32"/>
      <c r="E18" s="34" t="s">
        <v>16</v>
      </c>
      <c r="F18" s="19">
        <v>2035842.1</v>
      </c>
      <c r="G18" s="19">
        <v>4071684.2</v>
      </c>
      <c r="H18" s="33" t="s">
        <v>15</v>
      </c>
      <c r="I18" s="19">
        <f>+'[1]T-16.2.1'!H12+'[1]T-16.2.3'!H15+'[1]T-16.2.3'!H22</f>
        <v>1924566.8199999998</v>
      </c>
      <c r="J18" s="19">
        <v>1039</v>
      </c>
      <c r="K18" s="31"/>
      <c r="L18" s="31" t="s">
        <v>14</v>
      </c>
    </row>
    <row r="19" spans="1:12" s="16" customFormat="1" ht="22.5" customHeight="1" x14ac:dyDescent="0.25">
      <c r="A19" s="31"/>
      <c r="B19" s="31" t="s">
        <v>13</v>
      </c>
      <c r="C19" s="31"/>
      <c r="D19" s="32"/>
      <c r="E19" s="20">
        <v>961436.41</v>
      </c>
      <c r="F19" s="19">
        <v>11409420.600000001</v>
      </c>
      <c r="G19" s="19">
        <v>22818841.200000003</v>
      </c>
      <c r="H19" s="19">
        <v>1283367.08</v>
      </c>
      <c r="I19" s="19">
        <f>+'[1]T-16.2.1'!I12+'[1]T-16.2.1'!I26+'[1]T-16.2.2'!I17+'[1]T-16.2.2'!I20+'[1]T-16.2.3'!I13+'[1]T-16.2.3'!I15+'[1]T-16.2.3'!I20+'[1]T-16.2.3'!I22</f>
        <v>1802410.21</v>
      </c>
      <c r="J19" s="19">
        <f>+'[1]T-16.3.1'!I13+'[1]T-16.3.1'!I17+'[1]T-16.3.1'!I19+'[1]T-16.3.1'!I24+'[1]T-16.3.2'!I15+'[1]T-16.3.2'!I19+'[1]T-16.3.2'!I24</f>
        <v>628109</v>
      </c>
      <c r="K19" s="31"/>
      <c r="L19" s="31" t="s">
        <v>12</v>
      </c>
    </row>
    <row r="20" spans="1:12" s="16" customFormat="1" ht="22.5" customHeight="1" x14ac:dyDescent="0.25">
      <c r="A20" s="31" t="s">
        <v>11</v>
      </c>
      <c r="B20" s="31"/>
      <c r="C20" s="31"/>
      <c r="D20" s="32"/>
      <c r="E20" s="20">
        <v>64788545</v>
      </c>
      <c r="F20" s="19">
        <v>389365432</v>
      </c>
      <c r="G20" s="19">
        <v>161358643</v>
      </c>
      <c r="H20" s="19">
        <v>154685887.84999999</v>
      </c>
      <c r="I20" s="19">
        <f>+'[1]T-16.2.1'!J12+'[1]T-16.2.1'!J26+'[1]T-16.2.2'!J17+'[1]T-16.2.2'!J20+'[1]T-16.2.3'!J13+'[1]T-16.2.3'!J15+'[1]T-16.2.3'!J20+'[1]T-16.2.3'!J22</f>
        <v>210084213.13999999</v>
      </c>
      <c r="J20" s="19">
        <f>+'[1]T-16.3.1'!J13+'[1]T-16.3.1'!J17+'[1]T-16.3.1'!J19+'[1]T-16.3.1'!J24+'[1]T-16.3.2'!J15+'[1]T-16.3.2'!J19+'[1]T-16.3.2'!J24</f>
        <v>114820101.17</v>
      </c>
      <c r="K20" s="31" t="s">
        <v>10</v>
      </c>
      <c r="L20" s="31"/>
    </row>
    <row r="21" spans="1:12" s="16" customFormat="1" ht="22.5" customHeight="1" x14ac:dyDescent="0.25">
      <c r="A21" s="26" t="s">
        <v>9</v>
      </c>
      <c r="B21" s="26"/>
      <c r="C21" s="26"/>
      <c r="D21" s="30"/>
      <c r="E21" s="29">
        <v>364666433.22999996</v>
      </c>
      <c r="F21" s="28">
        <v>2553281289.3729997</v>
      </c>
      <c r="G21" s="28">
        <v>5106562578.7459993</v>
      </c>
      <c r="H21" s="28">
        <f>SUM(H22:H24)</f>
        <v>263000382.95000005</v>
      </c>
      <c r="I21" s="28">
        <f>SUM(I22:I24)</f>
        <v>516613196.75</v>
      </c>
      <c r="J21" s="28">
        <f>SUM(J22:J24)</f>
        <v>212695048.77999997</v>
      </c>
      <c r="K21" s="27" t="s">
        <v>8</v>
      </c>
      <c r="L21" s="26"/>
    </row>
    <row r="22" spans="1:12" s="16" customFormat="1" ht="22.5" customHeight="1" x14ac:dyDescent="0.25">
      <c r="A22" s="25" t="s">
        <v>7</v>
      </c>
      <c r="B22" s="25"/>
      <c r="C22" s="25"/>
      <c r="D22" s="24"/>
      <c r="E22" s="20">
        <v>164429497.81</v>
      </c>
      <c r="F22" s="19">
        <v>1346785325.8729997</v>
      </c>
      <c r="G22" s="19">
        <v>2693570651.7459993</v>
      </c>
      <c r="H22" s="19">
        <v>189728281.48000002</v>
      </c>
      <c r="I22" s="19">
        <f>+'[1]T-16.2.1'!K12+'[1]T-16.2.1'!K26+'[1]T-16.2.2'!K17+'[1]T-16.2.2'!K20+'[1]T-16.2.3'!K13+'[1]T-16.2.3'!K15+'[1]T-16.2.3'!K20+'[1]T-16.2.3'!K22</f>
        <v>264510260.53</v>
      </c>
      <c r="J22" s="19">
        <f>+'[1]T-16.3.1'!K13+'[1]T-16.3.1'!K17+'[1]T-16.3.1'!K19+'[1]T-16.3.1'!K24+'[1]T-16.3.2'!K15+'[1]T-16.3.2'!K19+'[1]T-16.3.2'!K24</f>
        <v>118162059.39999999</v>
      </c>
      <c r="K22" s="18" t="s">
        <v>6</v>
      </c>
      <c r="L22" s="18"/>
    </row>
    <row r="23" spans="1:12" s="16" customFormat="1" ht="22.5" customHeight="1" x14ac:dyDescent="0.25">
      <c r="A23" s="23" t="s">
        <v>5</v>
      </c>
      <c r="B23" s="23"/>
      <c r="C23" s="23"/>
      <c r="D23" s="21"/>
      <c r="E23" s="20">
        <v>177473010.47</v>
      </c>
      <c r="F23" s="19">
        <v>899464786.75</v>
      </c>
      <c r="G23" s="19">
        <v>1798929573.5</v>
      </c>
      <c r="H23" s="19">
        <v>39357066.210000001</v>
      </c>
      <c r="I23" s="19">
        <f>+'[1]T-16.2.1'!L12+'[1]T-16.2.1'!L26+'[1]T-16.2.2'!L17+'[1]T-16.2.2'!L20+'[1]T-16.2.3'!L13+'[1]T-16.2.3'!L15+'[1]T-16.2.3'!L20+'[1]T-16.2.3'!L22</f>
        <v>217689969.71000001</v>
      </c>
      <c r="J23" s="19">
        <f>+'[1]T-16.3.1'!L13+'[1]T-16.3.1'!L17+'[1]T-16.3.1'!L19+'[1]T-16.3.1'!L24+'[1]T-16.3.2'!L15+'[1]T-16.3.2'!L19+'[1]T-16.3.2'!L24</f>
        <v>87954891.129999995</v>
      </c>
      <c r="K23" s="18" t="s">
        <v>4</v>
      </c>
      <c r="L23" s="18"/>
    </row>
    <row r="24" spans="1:12" s="16" customFormat="1" ht="22.5" customHeight="1" x14ac:dyDescent="0.25">
      <c r="A24" s="22" t="s">
        <v>3</v>
      </c>
      <c r="B24" s="17"/>
      <c r="C24" s="17"/>
      <c r="D24" s="21"/>
      <c r="E24" s="20">
        <v>22763924.949999999</v>
      </c>
      <c r="F24" s="19">
        <v>307031176.75</v>
      </c>
      <c r="G24" s="19">
        <v>614062353.5</v>
      </c>
      <c r="H24" s="19">
        <v>33915035.260000005</v>
      </c>
      <c r="I24" s="19">
        <f>+'[1]T-16.2.1'!M12+'[1]T-16.2.1'!M26+'[1]T-16.2.2'!M17+'[1]T-16.2.2'!M20+'[1]T-16.2.3'!M13+'[1]T-16.2.3'!M15+'[1]T-16.2.3'!M20+'[1]T-16.2.3'!M22</f>
        <v>34412966.510000005</v>
      </c>
      <c r="J24" s="19">
        <f>+'[1]T-16.3.1'!M13+'[1]T-16.3.1'!M17+'[1]T-16.3.1'!M19+'[1]T-16.3.1'!M24+'[1]T-16.3.2'!M15+'[1]T-16.3.2'!M19+'[1]T-16.3.2'!M24</f>
        <v>6578098.25</v>
      </c>
      <c r="K24" s="18" t="s">
        <v>2</v>
      </c>
      <c r="L24" s="17"/>
    </row>
    <row r="25" spans="1:12" s="9" customFormat="1" ht="3" customHeight="1" x14ac:dyDescent="0.25">
      <c r="A25" s="15"/>
      <c r="B25" s="11"/>
      <c r="C25" s="11"/>
      <c r="D25" s="14"/>
      <c r="E25" s="14"/>
      <c r="F25" s="14"/>
      <c r="G25" s="14"/>
      <c r="H25" s="13"/>
      <c r="I25" s="13"/>
      <c r="J25" s="13"/>
      <c r="K25" s="12"/>
      <c r="L25" s="11"/>
    </row>
    <row r="26" spans="1:12" s="6" customFormat="1" ht="3" customHeight="1" x14ac:dyDescent="0.25">
      <c r="A26" s="10"/>
      <c r="B26" s="7"/>
      <c r="C26" s="7"/>
      <c r="D26" s="7"/>
      <c r="E26" s="7"/>
      <c r="F26" s="7"/>
      <c r="G26" s="7"/>
      <c r="H26" s="9"/>
      <c r="I26" s="9"/>
      <c r="J26" s="9"/>
      <c r="K26" s="8"/>
      <c r="L26" s="7"/>
    </row>
    <row r="27" spans="1:12" s="3" customFormat="1" ht="17.25" x14ac:dyDescent="0.5">
      <c r="A27" s="5"/>
      <c r="B27" s="3" t="s">
        <v>1</v>
      </c>
      <c r="I27" s="4"/>
      <c r="J27" s="4"/>
      <c r="K27" s="4"/>
      <c r="L27" s="5"/>
    </row>
    <row r="28" spans="1:12" s="3" customFormat="1" ht="17.25" x14ac:dyDescent="0.5">
      <c r="B28" s="3" t="s">
        <v>0</v>
      </c>
      <c r="I28" s="4"/>
      <c r="J28" s="4"/>
    </row>
    <row r="29" spans="1:12" s="2" customFormat="1" ht="17.25" x14ac:dyDescent="0.3"/>
    <row r="30" spans="1:12" s="2" customFormat="1" ht="17.25" x14ac:dyDescent="0.3"/>
    <row r="31" spans="1:12" s="2" customFormat="1" ht="17.25" x14ac:dyDescent="0.3"/>
    <row r="32" spans="1:12" s="2" customFormat="1" ht="17.25" x14ac:dyDescent="0.3"/>
    <row r="33" s="2" customFormat="1" ht="17.25" x14ac:dyDescent="0.3"/>
    <row r="34" s="2" customFormat="1" ht="17.25" x14ac:dyDescent="0.3"/>
    <row r="35" s="2" customFormat="1" ht="17.25" x14ac:dyDescent="0.3"/>
    <row r="36" s="2" customFormat="1" ht="17.25" x14ac:dyDescent="0.3"/>
    <row r="37" s="2" customFormat="1" ht="17.25" x14ac:dyDescent="0.3"/>
    <row r="38" s="2" customFormat="1" ht="17.25" x14ac:dyDescent="0.3"/>
  </sheetData>
  <mergeCells count="8">
    <mergeCell ref="A22:D22"/>
    <mergeCell ref="A6:D11"/>
    <mergeCell ref="A21:D21"/>
    <mergeCell ref="K21:L21"/>
    <mergeCell ref="A13:D13"/>
    <mergeCell ref="K13:L13"/>
    <mergeCell ref="H6:J6"/>
    <mergeCell ref="E6:G6"/>
  </mergeCells>
  <pageMargins left="0.55118110236220474" right="0.35433070866141736" top="0.98425196850393704" bottom="0.19685039370078741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2014-11-17T07:01:39Z</dcterms:created>
  <dcterms:modified xsi:type="dcterms:W3CDTF">2014-11-17T07:01:46Z</dcterms:modified>
</cp:coreProperties>
</file>