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62" i="1"/>
  <c r="H61"/>
  <c r="H60"/>
  <c r="H59"/>
  <c r="K58"/>
  <c r="I58"/>
  <c r="G58"/>
  <c r="F58"/>
  <c r="E58"/>
  <c r="H57"/>
  <c r="H56"/>
  <c r="H55"/>
  <c r="H54"/>
  <c r="H53"/>
  <c r="K52"/>
  <c r="I52"/>
  <c r="G52"/>
  <c r="F52"/>
  <c r="E52"/>
  <c r="H43"/>
  <c r="H42"/>
  <c r="K41"/>
  <c r="I41"/>
  <c r="G41"/>
  <c r="F41"/>
  <c r="F8" s="1"/>
  <c r="E41"/>
  <c r="H40"/>
  <c r="H39"/>
  <c r="K37"/>
  <c r="I37"/>
  <c r="G37"/>
  <c r="F37"/>
  <c r="E37"/>
  <c r="E8" s="1"/>
  <c r="J36"/>
  <c r="H36"/>
  <c r="H35"/>
  <c r="J35" s="1"/>
  <c r="J34"/>
  <c r="H34"/>
  <c r="H33"/>
  <c r="J33" s="1"/>
  <c r="J32"/>
  <c r="H32"/>
  <c r="H31"/>
  <c r="J31" s="1"/>
  <c r="J30"/>
  <c r="H22"/>
  <c r="J22" s="1"/>
  <c r="J21"/>
  <c r="H21"/>
  <c r="J20"/>
  <c r="H20"/>
  <c r="J19"/>
  <c r="H19"/>
  <c r="J18"/>
  <c r="K17"/>
  <c r="G17"/>
  <c r="F17"/>
  <c r="E17"/>
  <c r="J16"/>
  <c r="H16"/>
  <c r="J15"/>
  <c r="H15"/>
  <c r="J14"/>
  <c r="H14"/>
  <c r="J13"/>
  <c r="H13"/>
  <c r="J12"/>
  <c r="H12"/>
  <c r="J11"/>
  <c r="H11"/>
  <c r="J10"/>
  <c r="H10"/>
  <c r="L9"/>
  <c r="K9"/>
  <c r="H9"/>
  <c r="G9"/>
  <c r="F9"/>
  <c r="J9" s="1"/>
  <c r="E9"/>
  <c r="K8"/>
</calcChain>
</file>

<file path=xl/sharedStrings.xml><?xml version="1.0" encoding="utf-8"?>
<sst xmlns="http://schemas.openxmlformats.org/spreadsheetml/2006/main" count="166" uniqueCount="105">
  <si>
    <t>ตาราง</t>
  </si>
  <si>
    <t>ปริมาณน้ำที่นำไปใช้งานได้จากอ่างเก็บน้ำขนาดใหญ่ จำแนกเป็นรายภาค และเขื่อน ณ วันที่ 1 มกราคม พ.ศ. 2555 - 2557</t>
  </si>
  <si>
    <t>Table</t>
  </si>
  <si>
    <r>
      <t>The Effective Storage Capacity from Reservoirs by Region and Dam as of 1</t>
    </r>
    <r>
      <rPr>
        <b/>
        <vertAlign val="superscript"/>
        <sz val="15"/>
        <color indexed="8"/>
        <rFont val="TH SarabunPSK"/>
        <family val="2"/>
      </rPr>
      <t>st</t>
    </r>
    <r>
      <rPr>
        <b/>
        <sz val="15"/>
        <color indexed="8"/>
        <rFont val="TH SarabunPSK"/>
        <family val="2"/>
      </rPr>
      <t xml:space="preserve"> January: 2012 - 2014</t>
    </r>
  </si>
  <si>
    <t xml:space="preserve">(ล้านลูกบาศก์เมตร  Million cubic metres) </t>
  </si>
  <si>
    <t>ปริมาณน้ำที่นำไปใช้งานได้  Effective storage capacity</t>
  </si>
  <si>
    <t>ภาค/อ่างเก็บน้ำ/เขื่อน</t>
  </si>
  <si>
    <t>ความจุทั้งหมด</t>
  </si>
  <si>
    <t xml:space="preserve">ความจุใช้งานได้ </t>
  </si>
  <si>
    <t>2555  ( 2012 )</t>
  </si>
  <si>
    <t>2556  ( 2013 )</t>
  </si>
  <si>
    <t>2557  ( 2014 )</t>
  </si>
  <si>
    <t>Region/Reservoirs/Dam</t>
  </si>
  <si>
    <t>Total storage</t>
  </si>
  <si>
    <t>Active storage</t>
  </si>
  <si>
    <t>ปริมาณ</t>
  </si>
  <si>
    <t>ร้อยละ</t>
  </si>
  <si>
    <t>capacity</t>
  </si>
  <si>
    <t>Quantity</t>
  </si>
  <si>
    <t>Percent</t>
  </si>
  <si>
    <t xml:space="preserve">       ทั่วราชอาณาจักร</t>
  </si>
  <si>
    <t>Whole Kingdom</t>
  </si>
  <si>
    <t>ภาคเหนือ</t>
  </si>
  <si>
    <t>Northern Region</t>
  </si>
  <si>
    <t>ภูมิพล</t>
  </si>
  <si>
    <t>Bhumibol</t>
  </si>
  <si>
    <t>สิริกิติ์</t>
  </si>
  <si>
    <t>Sirikit</t>
  </si>
  <si>
    <t>แม่งัดสมบูรณ์ชล</t>
  </si>
  <si>
    <t>Mae Ngat</t>
  </si>
  <si>
    <t>แม่กวงอุดมธารา</t>
  </si>
  <si>
    <t>Mae Kuang</t>
  </si>
  <si>
    <t>กิ่วลม</t>
  </si>
  <si>
    <t>Kiu Lom</t>
  </si>
  <si>
    <t>กิ่วคอหมา</t>
  </si>
  <si>
    <t>Kiu Kor Mar</t>
  </si>
  <si>
    <t>แควน้อยบำรุงแดน</t>
  </si>
  <si>
    <t>Kwae Noi Bamrungdan</t>
  </si>
  <si>
    <t xml:space="preserve">ภาคตะวันออกเฉียงเหนือ </t>
  </si>
  <si>
    <t>Northeastern Region</t>
  </si>
  <si>
    <t>ห้วยหลวง</t>
  </si>
  <si>
    <t>Huai Luang</t>
  </si>
  <si>
    <t>น้ำอุน</t>
  </si>
  <si>
    <t>Nam Un</t>
  </si>
  <si>
    <t>น้ำพุง</t>
  </si>
  <si>
    <t>Nam Pung</t>
  </si>
  <si>
    <t>จุฬาภรณ์</t>
  </si>
  <si>
    <t>Chulabhon</t>
  </si>
  <si>
    <t>อุบลรัตน์</t>
  </si>
  <si>
    <t>Ubol Ratana</t>
  </si>
  <si>
    <t>ปริมาณน้ำที่นำไปใช้งานได้จากอ่างเก็บน้ำขนาดใหญ่ จำแนกเป็นรายภาค และเขื่อน ณ วันที่ 1 มกราคม พ.ศ. 2555 - 2557 (ต่อ)</t>
  </si>
  <si>
    <r>
      <t>The Effective Storage Capacity from Reservoirs by Region and Dam as of 1</t>
    </r>
    <r>
      <rPr>
        <b/>
        <vertAlign val="superscript"/>
        <sz val="15"/>
        <color indexed="8"/>
        <rFont val="TH SarabunPSK"/>
        <family val="2"/>
      </rPr>
      <t>st</t>
    </r>
    <r>
      <rPr>
        <b/>
        <sz val="15"/>
        <color indexed="8"/>
        <rFont val="TH SarabunPSK"/>
        <family val="2"/>
      </rPr>
      <t xml:space="preserve"> January: 2012 - 2014 (Contd.)</t>
    </r>
  </si>
  <si>
    <t>ลำปาว</t>
  </si>
  <si>
    <t>Lam Pao</t>
  </si>
  <si>
    <t>ลำตะคอง</t>
  </si>
  <si>
    <t>Lam Takhong</t>
  </si>
  <si>
    <t>ลำพระเพลิง</t>
  </si>
  <si>
    <t>Lam Phra Phloeng</t>
  </si>
  <si>
    <t>มูลบน</t>
  </si>
  <si>
    <t>Upper Muun</t>
  </si>
  <si>
    <t>ลำแซะ</t>
  </si>
  <si>
    <t>Lam Sae</t>
  </si>
  <si>
    <t>ลำนางรอง</t>
  </si>
  <si>
    <t>Lam Nang Rong</t>
  </si>
  <si>
    <t>สิรินธร</t>
  </si>
  <si>
    <t>Sirindhorn</t>
  </si>
  <si>
    <t xml:space="preserve">ภาคกลาง </t>
  </si>
  <si>
    <t>Central Region</t>
  </si>
  <si>
    <t>ป่าสักชลสิทธิ์</t>
  </si>
  <si>
    <t>Pasak Chonlasittha</t>
  </si>
  <si>
    <t>ทับเสลา</t>
  </si>
  <si>
    <t>Thap Salao</t>
  </si>
  <si>
    <t>กระเสียว</t>
  </si>
  <si>
    <t>Krasieo</t>
  </si>
  <si>
    <t xml:space="preserve">ภาคตะวันตก </t>
  </si>
  <si>
    <t>Western Region</t>
  </si>
  <si>
    <t>ศรีนครินทร์</t>
  </si>
  <si>
    <t>Srinagarindra</t>
  </si>
  <si>
    <t>วชิราลงกรณ์ (เขาแหลม)</t>
  </si>
  <si>
    <t>Khao Laem</t>
  </si>
  <si>
    <r>
      <t>The Effective Storage Capacity from Reservoirs by Region and Dam as of 1</t>
    </r>
    <r>
      <rPr>
        <b/>
        <vertAlign val="superscript"/>
        <sz val="15"/>
        <rFont val="TH SarabunPSK"/>
        <family val="2"/>
      </rPr>
      <t>st</t>
    </r>
    <r>
      <rPr>
        <b/>
        <sz val="15"/>
        <rFont val="TH SarabunPSK"/>
        <family val="2"/>
      </rPr>
      <t xml:space="preserve"> January: 2012 - 2014 (Contd.)</t>
    </r>
  </si>
  <si>
    <t>ภาคตะวันออก</t>
  </si>
  <si>
    <t xml:space="preserve"> Eastern Region</t>
  </si>
  <si>
    <t>ขุนด่านปราการชล</t>
  </si>
  <si>
    <t>Khundanprakanchon</t>
  </si>
  <si>
    <t>คลองสียัด</t>
  </si>
  <si>
    <t>Klong Sri Yat</t>
  </si>
  <si>
    <t>บางพระ</t>
  </si>
  <si>
    <t>Bang Phra</t>
  </si>
  <si>
    <t>หนองปลาไหล</t>
  </si>
  <si>
    <t>Nongphalai</t>
  </si>
  <si>
    <t>ประแสร์</t>
  </si>
  <si>
    <t>Pra Sae</t>
  </si>
  <si>
    <t>ภาคใต้</t>
  </si>
  <si>
    <t>Southern Region</t>
  </si>
  <si>
    <t>แก่งกระจาน</t>
  </si>
  <si>
    <t>Kaeng Krachan</t>
  </si>
  <si>
    <t>ปราณบุรี</t>
  </si>
  <si>
    <t>Pran Buri</t>
  </si>
  <si>
    <t>รัชชประภา</t>
  </si>
  <si>
    <t>Rajjaprabha</t>
  </si>
  <si>
    <t>บางลาง</t>
  </si>
  <si>
    <t>Bang Lang</t>
  </si>
  <si>
    <t xml:space="preserve">    ที่มา:   กรมชลประทาน กระทรวงเกษตรและสหกรณ์</t>
  </si>
  <si>
    <t>Source:  The Royal Irrigation Department, Ministry of Agriculture and Cooperatives</t>
  </si>
</sst>
</file>

<file path=xl/styles.xml><?xml version="1.0" encoding="utf-8"?>
<styleSheet xmlns="http://schemas.openxmlformats.org/spreadsheetml/2006/main">
  <numFmts count="11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\ \ \ \ "/>
    <numFmt numFmtId="190" formatCode="#,##0.0\ \ \ \ "/>
    <numFmt numFmtId="191" formatCode="#,##0\ \ \ "/>
    <numFmt numFmtId="192" formatCode="#,##0.0\ \ \ "/>
    <numFmt numFmtId="193" formatCode="#,##0\ "/>
    <numFmt numFmtId="194" formatCode="0.0\ "/>
    <numFmt numFmtId="195" formatCode="#,##0.0"/>
    <numFmt numFmtId="196" formatCode="_-* #,##0_-;\-* #,##0_-;_-* &quot;-&quot;??_-;_-@_-"/>
  </numFmts>
  <fonts count="32">
    <font>
      <sz val="11"/>
      <color theme="1"/>
      <name val="Tahoma"/>
      <family val="2"/>
      <charset val="222"/>
      <scheme val="minor"/>
    </font>
    <font>
      <sz val="14"/>
      <name val="CordiaUPC"/>
      <family val="2"/>
    </font>
    <font>
      <sz val="15"/>
      <color indexed="8"/>
      <name val="TH SarabunPSK"/>
      <family val="2"/>
    </font>
    <font>
      <b/>
      <sz val="15"/>
      <color indexed="8"/>
      <name val="TH SarabunPSK"/>
      <family val="2"/>
    </font>
    <font>
      <b/>
      <sz val="15"/>
      <color rgb="FFFF0000"/>
      <name val="TH SarabunPSK"/>
      <family val="2"/>
    </font>
    <font>
      <b/>
      <sz val="15"/>
      <name val="TH SarabunPSK"/>
      <family val="2"/>
    </font>
    <font>
      <b/>
      <vertAlign val="superscript"/>
      <sz val="15"/>
      <color indexed="8"/>
      <name val="TH SarabunPSK"/>
      <family val="2"/>
    </font>
    <font>
      <sz val="11"/>
      <color indexed="8"/>
      <name val="TH SarabunPSK"/>
      <family val="2"/>
    </font>
    <font>
      <b/>
      <sz val="11"/>
      <color indexed="8"/>
      <name val="TH SarabunPSK"/>
      <family val="2"/>
    </font>
    <font>
      <b/>
      <sz val="10"/>
      <color indexed="8"/>
      <name val="TH SarabunPSK"/>
      <family val="2"/>
    </font>
    <font>
      <b/>
      <sz val="10"/>
      <color rgb="FFFF0000"/>
      <name val="TH SarabunPSK"/>
      <family val="2"/>
    </font>
    <font>
      <sz val="13"/>
      <color indexed="8"/>
      <name val="TH SarabunPSK"/>
      <family val="2"/>
    </font>
    <font>
      <sz val="12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2"/>
      <name val="TH SarabunPSK"/>
      <family val="2"/>
    </font>
    <font>
      <b/>
      <sz val="13"/>
      <color indexed="8"/>
      <name val="TH SarabunPSK"/>
      <family val="2"/>
    </font>
    <font>
      <b/>
      <sz val="12"/>
      <color indexed="8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color rgb="FFFF000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sz val="11"/>
      <name val="TH SarabunPSK"/>
      <family val="2"/>
    </font>
    <font>
      <sz val="15"/>
      <name val="TH SarabunPSK"/>
      <family val="2"/>
    </font>
    <font>
      <b/>
      <vertAlign val="superscript"/>
      <sz val="15"/>
      <name val="TH SarabunPSK"/>
      <family val="2"/>
    </font>
    <font>
      <b/>
      <sz val="11"/>
      <name val="TH SarabunPSK"/>
      <family val="2"/>
    </font>
    <font>
      <b/>
      <sz val="10"/>
      <name val="TH SarabunPSK"/>
      <family val="2"/>
    </font>
    <font>
      <sz val="12"/>
      <color rgb="FFFF0000"/>
      <name val="TH SarabunPSK"/>
      <family val="2"/>
    </font>
    <font>
      <sz val="10"/>
      <color rgb="FFFF0000"/>
      <name val="TH SarabunPSK"/>
      <family val="2"/>
    </font>
    <font>
      <sz val="14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87">
    <xf numFmtId="0" fontId="0" fillId="0" borderId="0" xfId="0"/>
    <xf numFmtId="0" fontId="2" fillId="0" borderId="0" xfId="1" applyFont="1" applyFill="1"/>
    <xf numFmtId="0" fontId="3" fillId="0" borderId="0" xfId="1" applyFont="1" applyFill="1" applyAlignment="1"/>
    <xf numFmtId="187" fontId="3" fillId="0" borderId="0" xfId="1" applyNumberFormat="1" applyFont="1" applyFill="1" applyAlignment="1">
      <alignment horizontal="center"/>
    </xf>
    <xf numFmtId="0" fontId="3" fillId="0" borderId="0" xfId="1" applyFont="1" applyFill="1"/>
    <xf numFmtId="188" fontId="3" fillId="0" borderId="0" xfId="2" applyNumberFormat="1" applyFont="1" applyFill="1" applyAlignment="1">
      <alignment horizontal="center"/>
    </xf>
    <xf numFmtId="188" fontId="4" fillId="0" borderId="0" xfId="2" applyNumberFormat="1" applyFont="1" applyFill="1" applyAlignment="1">
      <alignment horizontal="center"/>
    </xf>
    <xf numFmtId="0" fontId="3" fillId="0" borderId="0" xfId="1" applyFont="1" applyFill="1" applyAlignment="1">
      <alignment horizontal="left"/>
    </xf>
    <xf numFmtId="0" fontId="2" fillId="0" borderId="0" xfId="1" applyFont="1" applyFill="1" applyBorder="1"/>
    <xf numFmtId="0" fontId="5" fillId="0" borderId="0" xfId="0" applyFont="1" applyFill="1"/>
    <xf numFmtId="0" fontId="3" fillId="0" borderId="0" xfId="1" applyFont="1" applyFill="1" applyAlignment="1">
      <alignment vertical="center"/>
    </xf>
    <xf numFmtId="188" fontId="3" fillId="0" borderId="0" xfId="2" applyNumberFormat="1" applyFont="1" applyFill="1" applyAlignment="1">
      <alignment vertical="center"/>
    </xf>
    <xf numFmtId="188" fontId="4" fillId="0" borderId="0" xfId="2" applyNumberFormat="1" applyFont="1" applyFill="1" applyAlignment="1">
      <alignment vertical="center"/>
    </xf>
    <xf numFmtId="188" fontId="3" fillId="0" borderId="0" xfId="2" applyNumberFormat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7" fillId="0" borderId="0" xfId="1" applyFont="1" applyFill="1"/>
    <xf numFmtId="0" fontId="8" fillId="0" borderId="0" xfId="1" applyFont="1" applyFill="1" applyAlignment="1">
      <alignment vertical="center"/>
    </xf>
    <xf numFmtId="187" fontId="8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188" fontId="9" fillId="0" borderId="0" xfId="2" applyNumberFormat="1" applyFont="1" applyFill="1" applyAlignment="1">
      <alignment horizontal="center" vertical="center"/>
    </xf>
    <xf numFmtId="188" fontId="10" fillId="0" borderId="0" xfId="2" applyNumberFormat="1" applyFont="1" applyFill="1" applyAlignment="1">
      <alignment horizontal="center" vertical="center"/>
    </xf>
    <xf numFmtId="0" fontId="11" fillId="0" borderId="0" xfId="1" applyFont="1" applyFill="1" applyAlignment="1">
      <alignment horizontal="right"/>
    </xf>
    <xf numFmtId="0" fontId="7" fillId="0" borderId="0" xfId="1" applyFont="1" applyFill="1" applyBorder="1"/>
    <xf numFmtId="0" fontId="12" fillId="0" borderId="1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188" fontId="13" fillId="0" borderId="0" xfId="2" applyNumberFormat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188" fontId="12" fillId="0" borderId="4" xfId="2" applyNumberFormat="1" applyFont="1" applyFill="1" applyBorder="1" applyAlignment="1">
      <alignment horizontal="center" vertical="center"/>
    </xf>
    <xf numFmtId="188" fontId="15" fillId="0" borderId="4" xfId="2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left" vertical="center"/>
    </xf>
    <xf numFmtId="0" fontId="12" fillId="0" borderId="5" xfId="1" applyFont="1" applyFill="1" applyBorder="1" applyAlignment="1">
      <alignment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188" fontId="12" fillId="0" borderId="6" xfId="2" applyNumberFormat="1" applyFont="1" applyFill="1" applyBorder="1" applyAlignment="1">
      <alignment horizontal="center" vertical="center"/>
    </xf>
    <xf numFmtId="188" fontId="15" fillId="0" borderId="6" xfId="2" applyNumberFormat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189" fontId="17" fillId="2" borderId="4" xfId="2" applyNumberFormat="1" applyFont="1" applyFill="1" applyBorder="1" applyAlignment="1">
      <alignment horizontal="right" vertical="center"/>
    </xf>
    <xf numFmtId="189" fontId="17" fillId="0" borderId="2" xfId="2" applyNumberFormat="1" applyFont="1" applyFill="1" applyBorder="1" applyAlignment="1">
      <alignment horizontal="right" vertical="center"/>
    </xf>
    <xf numFmtId="190" fontId="17" fillId="0" borderId="2" xfId="2" applyNumberFormat="1" applyFont="1" applyFill="1" applyBorder="1" applyAlignment="1">
      <alignment horizontal="right" vertical="center"/>
    </xf>
    <xf numFmtId="191" fontId="17" fillId="0" borderId="2" xfId="2" applyNumberFormat="1" applyFont="1" applyFill="1" applyBorder="1" applyAlignment="1">
      <alignment horizontal="right" vertical="center"/>
    </xf>
    <xf numFmtId="192" fontId="17" fillId="0" borderId="2" xfId="2" applyNumberFormat="1" applyFont="1" applyFill="1" applyBorder="1" applyAlignment="1">
      <alignment horizontal="right" vertical="center"/>
    </xf>
    <xf numFmtId="189" fontId="18" fillId="0" borderId="2" xfId="2" applyNumberFormat="1" applyFont="1" applyFill="1" applyBorder="1" applyAlignment="1">
      <alignment horizontal="right" vertical="center"/>
    </xf>
    <xf numFmtId="0" fontId="16" fillId="0" borderId="8" xfId="1" applyFont="1" applyFill="1" applyBorder="1" applyAlignment="1">
      <alignment horizontal="center" vertical="center"/>
    </xf>
    <xf numFmtId="0" fontId="0" fillId="0" borderId="1" xfId="0" applyBorder="1"/>
    <xf numFmtId="0" fontId="16" fillId="0" borderId="0" xfId="1" applyFont="1" applyFill="1" applyBorder="1" applyAlignment="1">
      <alignment vertical="center"/>
    </xf>
    <xf numFmtId="188" fontId="16" fillId="0" borderId="0" xfId="2" applyNumberFormat="1" applyFont="1" applyFill="1" applyBorder="1" applyAlignment="1">
      <alignment vertical="center"/>
    </xf>
    <xf numFmtId="189" fontId="17" fillId="2" borderId="4" xfId="1" applyNumberFormat="1" applyFont="1" applyFill="1" applyBorder="1" applyAlignment="1">
      <alignment horizontal="right" vertical="center"/>
    </xf>
    <xf numFmtId="190" fontId="18" fillId="0" borderId="4" xfId="2" applyNumberFormat="1" applyFont="1" applyFill="1" applyBorder="1" applyAlignment="1">
      <alignment horizontal="right" vertical="center"/>
    </xf>
    <xf numFmtId="191" fontId="17" fillId="0" borderId="4" xfId="2" applyNumberFormat="1" applyFont="1" applyFill="1" applyBorder="1" applyAlignment="1">
      <alignment horizontal="right"/>
    </xf>
    <xf numFmtId="192" fontId="18" fillId="0" borderId="4" xfId="2" applyNumberFormat="1" applyFont="1" applyFill="1" applyBorder="1" applyAlignment="1">
      <alignment horizontal="right" vertical="center"/>
    </xf>
    <xf numFmtId="189" fontId="18" fillId="0" borderId="4" xfId="2" applyNumberFormat="1" applyFont="1" applyFill="1" applyBorder="1" applyAlignment="1">
      <alignment horizontal="right" vertical="center"/>
    </xf>
    <xf numFmtId="192" fontId="17" fillId="0" borderId="4" xfId="2" applyNumberFormat="1" applyFont="1" applyFill="1" applyBorder="1" applyAlignment="1">
      <alignment horizontal="right" vertical="center"/>
    </xf>
    <xf numFmtId="0" fontId="16" fillId="0" borderId="0" xfId="1" applyFont="1" applyFill="1" applyBorder="1" applyAlignment="1"/>
    <xf numFmtId="188" fontId="16" fillId="0" borderId="0" xfId="2" applyNumberFormat="1" applyFont="1" applyFill="1" applyBorder="1" applyAlignment="1"/>
    <xf numFmtId="0" fontId="19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center" vertical="center"/>
    </xf>
    <xf numFmtId="0" fontId="19" fillId="0" borderId="9" xfId="1" applyFont="1" applyFill="1" applyBorder="1" applyAlignment="1">
      <alignment horizontal="center" vertical="center"/>
    </xf>
    <xf numFmtId="189" fontId="15" fillId="2" borderId="4" xfId="2" applyNumberFormat="1" applyFont="1" applyFill="1" applyBorder="1" applyAlignment="1">
      <alignment horizontal="right" vertical="center"/>
    </xf>
    <xf numFmtId="189" fontId="15" fillId="2" borderId="4" xfId="2" applyNumberFormat="1" applyFont="1" applyFill="1" applyBorder="1" applyAlignment="1">
      <alignment vertical="center"/>
    </xf>
    <xf numFmtId="189" fontId="15" fillId="0" borderId="4" xfId="2" applyNumberFormat="1" applyFont="1" applyFill="1" applyBorder="1" applyAlignment="1">
      <alignment horizontal="right" vertical="center"/>
    </xf>
    <xf numFmtId="190" fontId="15" fillId="0" borderId="4" xfId="2" applyNumberFormat="1" applyFont="1" applyFill="1" applyBorder="1" applyAlignment="1">
      <alignment horizontal="right" vertical="center"/>
    </xf>
    <xf numFmtId="191" fontId="15" fillId="0" borderId="4" xfId="2" applyNumberFormat="1" applyFont="1" applyFill="1" applyBorder="1" applyAlignment="1">
      <alignment horizontal="right"/>
    </xf>
    <xf numFmtId="192" fontId="15" fillId="0" borderId="4" xfId="2" applyNumberFormat="1" applyFont="1" applyFill="1" applyBorder="1" applyAlignment="1">
      <alignment horizontal="right" vertical="center"/>
    </xf>
    <xf numFmtId="0" fontId="19" fillId="0" borderId="10" xfId="1" applyFont="1" applyFill="1" applyBorder="1" applyAlignment="1">
      <alignment horizontal="center" vertical="center"/>
    </xf>
    <xf numFmtId="188" fontId="19" fillId="0" borderId="0" xfId="2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/>
    </xf>
    <xf numFmtId="188" fontId="11" fillId="0" borderId="0" xfId="2" applyNumberFormat="1" applyFont="1" applyFill="1" applyBorder="1" applyAlignment="1">
      <alignment vertical="center"/>
    </xf>
    <xf numFmtId="189" fontId="19" fillId="0" borderId="0" xfId="2" applyNumberFormat="1" applyFont="1" applyFill="1" applyBorder="1" applyAlignment="1">
      <alignment horizontal="right" vertical="center"/>
    </xf>
    <xf numFmtId="0" fontId="11" fillId="0" borderId="0" xfId="1" applyFont="1" applyFill="1" applyBorder="1" applyAlignment="1"/>
    <xf numFmtId="188" fontId="11" fillId="0" borderId="0" xfId="2" applyNumberFormat="1" applyFont="1" applyFill="1" applyBorder="1" applyAlignment="1"/>
    <xf numFmtId="191" fontId="15" fillId="0" borderId="4" xfId="2" applyNumberFormat="1" applyFont="1" applyFill="1" applyBorder="1" applyAlignment="1">
      <alignment horizontal="right" vertical="center"/>
    </xf>
    <xf numFmtId="0" fontId="20" fillId="0" borderId="9" xfId="1" applyFont="1" applyFill="1" applyBorder="1" applyAlignment="1">
      <alignment vertical="center"/>
    </xf>
    <xf numFmtId="0" fontId="20" fillId="0" borderId="4" xfId="1" applyFont="1" applyFill="1" applyBorder="1" applyAlignment="1">
      <alignment vertical="center"/>
    </xf>
    <xf numFmtId="189" fontId="18" fillId="2" borderId="4" xfId="2" applyNumberFormat="1" applyFont="1" applyFill="1" applyBorder="1" applyAlignment="1">
      <alignment horizontal="right" vertical="center"/>
    </xf>
    <xf numFmtId="190" fontId="18" fillId="2" borderId="4" xfId="2" applyNumberFormat="1" applyFont="1" applyFill="1" applyBorder="1" applyAlignment="1">
      <alignment horizontal="right" vertical="center"/>
    </xf>
    <xf numFmtId="0" fontId="20" fillId="0" borderId="10" xfId="1" applyFont="1" applyFill="1" applyBorder="1" applyAlignment="1">
      <alignment vertical="center"/>
    </xf>
    <xf numFmtId="191" fontId="15" fillId="2" borderId="4" xfId="2" applyNumberFormat="1" applyFont="1" applyFill="1" applyBorder="1" applyAlignment="1">
      <alignment vertical="center"/>
    </xf>
    <xf numFmtId="190" fontId="15" fillId="2" borderId="4" xfId="2" applyNumberFormat="1" applyFont="1" applyFill="1" applyBorder="1" applyAlignment="1">
      <alignment horizontal="right" vertical="center"/>
    </xf>
    <xf numFmtId="191" fontId="15" fillId="2" borderId="4" xfId="2" applyNumberFormat="1" applyFont="1" applyFill="1" applyBorder="1" applyAlignment="1">
      <alignment horizontal="right" vertical="center"/>
    </xf>
    <xf numFmtId="192" fontId="15" fillId="2" borderId="4" xfId="2" applyNumberFormat="1" applyFont="1" applyFill="1" applyBorder="1" applyAlignment="1">
      <alignment horizontal="right" vertical="center"/>
    </xf>
    <xf numFmtId="0" fontId="4" fillId="0" borderId="0" xfId="1" applyFont="1" applyFill="1"/>
    <xf numFmtId="0" fontId="4" fillId="0" borderId="0" xfId="1" applyFont="1" applyFill="1" applyAlignment="1">
      <alignment vertical="center"/>
    </xf>
    <xf numFmtId="0" fontId="21" fillId="0" borderId="0" xfId="1" applyFont="1" applyFill="1" applyAlignment="1">
      <alignment horizontal="left" vertical="center"/>
    </xf>
    <xf numFmtId="189" fontId="7" fillId="0" borderId="0" xfId="1" applyNumberFormat="1" applyFont="1" applyFill="1" applyBorder="1"/>
    <xf numFmtId="0" fontId="15" fillId="0" borderId="1" xfId="1" applyFont="1" applyFill="1" applyBorder="1" applyAlignment="1">
      <alignment horizontal="left" vertical="center"/>
    </xf>
    <xf numFmtId="0" fontId="15" fillId="0" borderId="1" xfId="1" applyFont="1" applyFill="1" applyBorder="1" applyAlignment="1">
      <alignment vertical="center"/>
    </xf>
    <xf numFmtId="0" fontId="15" fillId="0" borderId="1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vertical="center"/>
    </xf>
    <xf numFmtId="188" fontId="22" fillId="0" borderId="0" xfId="2" applyNumberFormat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horizontal="center" vertical="center"/>
    </xf>
    <xf numFmtId="0" fontId="15" fillId="0" borderId="4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horizontal="left" vertical="center"/>
    </xf>
    <xf numFmtId="0" fontId="15" fillId="0" borderId="5" xfId="1" applyFont="1" applyFill="1" applyBorder="1" applyAlignment="1">
      <alignment vertical="center"/>
    </xf>
    <xf numFmtId="0" fontId="15" fillId="0" borderId="5" xfId="1" applyFont="1" applyFill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vertical="center"/>
    </xf>
    <xf numFmtId="0" fontId="20" fillId="0" borderId="0" xfId="1" applyFont="1" applyFill="1" applyBorder="1" applyAlignment="1"/>
    <xf numFmtId="189" fontId="20" fillId="0" borderId="0" xfId="1" applyNumberFormat="1" applyFont="1" applyFill="1" applyBorder="1" applyAlignment="1"/>
    <xf numFmtId="189" fontId="15" fillId="2" borderId="0" xfId="2" applyNumberFormat="1" applyFont="1" applyFill="1" applyBorder="1" applyAlignment="1">
      <alignment horizontal="right" vertical="center"/>
    </xf>
    <xf numFmtId="189" fontId="15" fillId="2" borderId="0" xfId="2" applyNumberFormat="1" applyFont="1" applyFill="1" applyBorder="1" applyAlignment="1">
      <alignment vertical="center"/>
    </xf>
    <xf numFmtId="193" fontId="15" fillId="2" borderId="0" xfId="2" applyNumberFormat="1" applyFont="1" applyFill="1" applyBorder="1" applyAlignment="1">
      <alignment vertical="center"/>
    </xf>
    <xf numFmtId="194" fontId="15" fillId="2" borderId="0" xfId="2" applyNumberFormat="1" applyFont="1" applyFill="1" applyBorder="1" applyAlignment="1">
      <alignment horizontal="right" vertical="center"/>
    </xf>
    <xf numFmtId="189" fontId="15" fillId="0" borderId="0" xfId="2" applyNumberFormat="1" applyFont="1" applyFill="1" applyBorder="1" applyAlignment="1">
      <alignment horizontal="right" vertical="center"/>
    </xf>
    <xf numFmtId="188" fontId="15" fillId="0" borderId="0" xfId="2" applyNumberFormat="1" applyFont="1" applyFill="1" applyBorder="1" applyAlignment="1">
      <alignment horizontal="center" vertical="center"/>
    </xf>
    <xf numFmtId="0" fontId="25" fillId="0" borderId="0" xfId="1" applyFont="1" applyFill="1"/>
    <xf numFmtId="0" fontId="5" fillId="0" borderId="0" xfId="1" applyFont="1" applyFill="1" applyAlignment="1"/>
    <xf numFmtId="187" fontId="5" fillId="0" borderId="0" xfId="1" applyNumberFormat="1" applyFont="1" applyFill="1" applyAlignment="1">
      <alignment horizontal="center"/>
    </xf>
    <xf numFmtId="0" fontId="5" fillId="0" borderId="0" xfId="1" applyFont="1" applyFill="1"/>
    <xf numFmtId="188" fontId="5" fillId="0" borderId="0" xfId="2" applyNumberFormat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25" fillId="0" borderId="0" xfId="1" applyFont="1" applyFill="1" applyBorder="1"/>
    <xf numFmtId="0" fontId="5" fillId="0" borderId="0" xfId="1" applyFont="1" applyFill="1" applyAlignment="1">
      <alignment vertical="center"/>
    </xf>
    <xf numFmtId="188" fontId="5" fillId="0" borderId="0" xfId="2" applyNumberFormat="1" applyFont="1" applyFill="1" applyAlignment="1">
      <alignment vertical="center"/>
    </xf>
    <xf numFmtId="188" fontId="5" fillId="0" borderId="0" xfId="2" applyNumberFormat="1" applyFont="1" applyFill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24" fillId="0" borderId="0" xfId="1" applyFont="1" applyFill="1"/>
    <xf numFmtId="0" fontId="27" fillId="0" borderId="0" xfId="1" applyFont="1" applyFill="1" applyAlignment="1">
      <alignment vertical="center"/>
    </xf>
    <xf numFmtId="187" fontId="27" fillId="0" borderId="0" xfId="1" applyNumberFormat="1" applyFont="1" applyFill="1" applyAlignment="1">
      <alignment horizontal="center" vertical="center"/>
    </xf>
    <xf numFmtId="0" fontId="27" fillId="0" borderId="0" xfId="1" applyFont="1" applyFill="1" applyAlignment="1">
      <alignment horizontal="left" vertical="center"/>
    </xf>
    <xf numFmtId="188" fontId="28" fillId="0" borderId="0" xfId="2" applyNumberFormat="1" applyFont="1" applyFill="1" applyAlignment="1">
      <alignment horizontal="center" vertical="center"/>
    </xf>
    <xf numFmtId="0" fontId="19" fillId="0" borderId="0" xfId="1" applyFont="1" applyFill="1" applyAlignment="1">
      <alignment horizontal="right"/>
    </xf>
    <xf numFmtId="0" fontId="24" fillId="0" borderId="0" xfId="1" applyFont="1" applyFill="1" applyBorder="1"/>
    <xf numFmtId="0" fontId="20" fillId="0" borderId="1" xfId="1" applyFont="1" applyFill="1" applyBorder="1" applyAlignment="1">
      <alignment horizontal="left" vertical="center"/>
    </xf>
    <xf numFmtId="0" fontId="20" fillId="0" borderId="1" xfId="1" applyFont="1" applyFill="1" applyBorder="1" applyAlignment="1">
      <alignment vertical="center"/>
    </xf>
    <xf numFmtId="188" fontId="20" fillId="0" borderId="0" xfId="2" applyNumberFormat="1" applyFont="1" applyFill="1" applyBorder="1" applyAlignment="1"/>
    <xf numFmtId="0" fontId="19" fillId="0" borderId="0" xfId="1" applyFont="1" applyFill="1" applyBorder="1" applyAlignment="1"/>
    <xf numFmtId="0" fontId="19" fillId="0" borderId="0" xfId="1" applyFont="1" applyFill="1" applyBorder="1"/>
    <xf numFmtId="0" fontId="19" fillId="0" borderId="9" xfId="1" applyFont="1" applyFill="1" applyBorder="1"/>
    <xf numFmtId="0" fontId="19" fillId="0" borderId="10" xfId="1" applyFont="1" applyFill="1" applyBorder="1"/>
    <xf numFmtId="195" fontId="19" fillId="0" borderId="0" xfId="1" applyNumberFormat="1" applyFont="1" applyFill="1" applyBorder="1"/>
    <xf numFmtId="0" fontId="20" fillId="0" borderId="0" xfId="1" applyFont="1" applyFill="1" applyBorder="1" applyAlignment="1">
      <alignment horizontal="center" vertical="center"/>
    </xf>
    <xf numFmtId="0" fontId="20" fillId="0" borderId="9" xfId="1" applyFont="1" applyFill="1" applyBorder="1" applyAlignment="1">
      <alignment horizontal="center" vertical="center"/>
    </xf>
    <xf numFmtId="189" fontId="19" fillId="0" borderId="0" xfId="1" applyNumberFormat="1" applyFont="1" applyFill="1" applyBorder="1" applyAlignment="1"/>
    <xf numFmtId="188" fontId="19" fillId="0" borderId="0" xfId="2" applyNumberFormat="1" applyFont="1" applyFill="1" applyBorder="1" applyAlignment="1"/>
    <xf numFmtId="0" fontId="19" fillId="0" borderId="10" xfId="1" applyFont="1" applyFill="1" applyBorder="1" applyAlignment="1">
      <alignment horizontal="left" vertical="center"/>
    </xf>
    <xf numFmtId="0" fontId="12" fillId="0" borderId="0" xfId="1" applyFont="1" applyFill="1" applyBorder="1" applyAlignment="1">
      <alignment horizontal="left" vertical="center"/>
    </xf>
    <xf numFmtId="0" fontId="12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196" fontId="15" fillId="0" borderId="11" xfId="2" applyNumberFormat="1" applyFont="1" applyFill="1" applyBorder="1" applyAlignment="1">
      <alignment horizontal="center" vertical="center"/>
    </xf>
    <xf numFmtId="196" fontId="15" fillId="0" borderId="6" xfId="2" applyNumberFormat="1" applyFont="1" applyFill="1" applyBorder="1" applyAlignment="1">
      <alignment horizontal="center" vertical="center"/>
    </xf>
    <xf numFmtId="189" fontId="15" fillId="0" borderId="6" xfId="2" applyNumberFormat="1" applyFont="1" applyFill="1" applyBorder="1" applyAlignment="1">
      <alignment horizontal="right" vertical="center"/>
    </xf>
    <xf numFmtId="189" fontId="29" fillId="0" borderId="6" xfId="2" applyNumberFormat="1" applyFont="1" applyFill="1" applyBorder="1" applyAlignment="1">
      <alignment horizontal="right" vertical="center"/>
    </xf>
    <xf numFmtId="0" fontId="13" fillId="0" borderId="1" xfId="1" applyFont="1" applyFill="1" applyBorder="1"/>
    <xf numFmtId="0" fontId="13" fillId="0" borderId="1" xfId="1" applyFont="1" applyFill="1" applyBorder="1" applyAlignment="1"/>
    <xf numFmtId="188" fontId="13" fillId="0" borderId="1" xfId="2" applyNumberFormat="1" applyFont="1" applyFill="1" applyBorder="1"/>
    <xf numFmtId="188" fontId="30" fillId="0" borderId="1" xfId="2" applyNumberFormat="1" applyFont="1" applyFill="1" applyBorder="1"/>
    <xf numFmtId="0" fontId="14" fillId="0" borderId="0" xfId="1" applyFont="1" applyFill="1" applyBorder="1"/>
    <xf numFmtId="0" fontId="14" fillId="0" borderId="0" xfId="1" applyFont="1" applyFill="1" applyBorder="1" applyAlignment="1">
      <alignment horizontal="left"/>
    </xf>
    <xf numFmtId="0" fontId="13" fillId="0" borderId="0" xfId="1" applyFont="1" applyFill="1" applyBorder="1"/>
    <xf numFmtId="0" fontId="7" fillId="0" borderId="0" xfId="1" applyFont="1" applyFill="1" applyAlignment="1">
      <alignment vertical="center"/>
    </xf>
    <xf numFmtId="188" fontId="30" fillId="0" borderId="0" xfId="2" applyNumberFormat="1" applyFont="1" applyFill="1" applyBorder="1" applyAlignment="1">
      <alignment vertical="center"/>
    </xf>
    <xf numFmtId="0" fontId="14" fillId="0" borderId="0" xfId="1" applyFont="1" applyFill="1" applyAlignment="1">
      <alignment vertical="center"/>
    </xf>
    <xf numFmtId="0" fontId="14" fillId="0" borderId="0" xfId="1" applyFont="1" applyFill="1" applyAlignment="1">
      <alignment horizontal="left" vertical="center"/>
    </xf>
    <xf numFmtId="0" fontId="12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188" fontId="13" fillId="0" borderId="0" xfId="2" applyNumberFormat="1" applyFont="1" applyFill="1" applyAlignment="1">
      <alignment vertical="center"/>
    </xf>
    <xf numFmtId="188" fontId="30" fillId="0" borderId="0" xfId="2" applyNumberFormat="1" applyFont="1" applyFill="1" applyAlignment="1">
      <alignment vertical="center"/>
    </xf>
    <xf numFmtId="0" fontId="13" fillId="0" borderId="0" xfId="1" applyFont="1" applyFill="1"/>
    <xf numFmtId="0" fontId="13" fillId="0" borderId="0" xfId="1" applyFont="1" applyFill="1" applyAlignment="1"/>
    <xf numFmtId="188" fontId="13" fillId="0" borderId="0" xfId="2" applyNumberFormat="1" applyFont="1" applyFill="1"/>
    <xf numFmtId="188" fontId="30" fillId="0" borderId="0" xfId="2" applyNumberFormat="1" applyFont="1" applyFill="1"/>
    <xf numFmtId="0" fontId="14" fillId="0" borderId="0" xfId="1" applyFont="1" applyFill="1"/>
    <xf numFmtId="0" fontId="14" fillId="0" borderId="0" xfId="1" applyFont="1" applyFill="1" applyAlignment="1">
      <alignment horizontal="left"/>
    </xf>
    <xf numFmtId="0" fontId="11" fillId="0" borderId="0" xfId="1" applyFont="1" applyFill="1"/>
    <xf numFmtId="0" fontId="12" fillId="0" borderId="0" xfId="1" applyFont="1" applyFill="1"/>
    <xf numFmtId="0" fontId="12" fillId="0" borderId="0" xfId="1" applyFont="1" applyFill="1" applyAlignment="1"/>
    <xf numFmtId="0" fontId="12" fillId="0" borderId="0" xfId="1" applyFont="1" applyFill="1" applyBorder="1"/>
    <xf numFmtId="0" fontId="31" fillId="0" borderId="0" xfId="1" applyFont="1" applyFill="1"/>
    <xf numFmtId="0" fontId="31" fillId="0" borderId="0" xfId="1" applyFont="1" applyFill="1" applyAlignment="1"/>
    <xf numFmtId="0" fontId="31" fillId="0" borderId="0" xfId="1" applyFont="1" applyFill="1" applyBorder="1"/>
  </cellXfs>
  <cellStyles count="3">
    <cellStyle name="Comma 2" xfId="2"/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79"/>
  <sheetViews>
    <sheetView tabSelected="1" workbookViewId="0">
      <selection sqref="A1:XFD1048576"/>
    </sheetView>
  </sheetViews>
  <sheetFormatPr defaultRowHeight="18.75"/>
  <cols>
    <col min="1" max="1" width="1.5" style="184" customWidth="1"/>
    <col min="2" max="2" width="5.625" style="185" customWidth="1"/>
    <col min="3" max="3" width="4.875" style="184" customWidth="1"/>
    <col min="4" max="4" width="6.625" style="184" customWidth="1"/>
    <col min="5" max="6" width="12.5" style="184" customWidth="1"/>
    <col min="7" max="7" width="10.5" style="176" customWidth="1"/>
    <col min="8" max="8" width="8.5" style="176" customWidth="1"/>
    <col min="9" max="9" width="10.25" style="176" customWidth="1"/>
    <col min="10" max="10" width="8.5" style="176" customWidth="1"/>
    <col min="11" max="11" width="8.5" style="177" customWidth="1"/>
    <col min="12" max="12" width="8.5" style="176" customWidth="1"/>
    <col min="13" max="13" width="1.5" style="178" customWidth="1"/>
    <col min="14" max="14" width="17.875" style="179" customWidth="1"/>
    <col min="15" max="15" width="6.5" style="186" customWidth="1"/>
    <col min="16" max="16" width="8.25" style="186" customWidth="1"/>
    <col min="17" max="17" width="6.5" style="186" customWidth="1"/>
    <col min="18" max="18" width="2" style="184" customWidth="1"/>
    <col min="19" max="19" width="4.125" style="184" customWidth="1"/>
    <col min="20" max="22" width="5" style="184" customWidth="1"/>
    <col min="23" max="256" width="9" style="184"/>
    <col min="257" max="257" width="1.5" style="184" customWidth="1"/>
    <col min="258" max="258" width="5.625" style="184" customWidth="1"/>
    <col min="259" max="259" width="4.875" style="184" customWidth="1"/>
    <col min="260" max="260" width="6.625" style="184" customWidth="1"/>
    <col min="261" max="262" width="12.5" style="184" customWidth="1"/>
    <col min="263" max="263" width="10.5" style="184" customWidth="1"/>
    <col min="264" max="264" width="8.5" style="184" customWidth="1"/>
    <col min="265" max="265" width="10.25" style="184" customWidth="1"/>
    <col min="266" max="268" width="8.5" style="184" customWidth="1"/>
    <col min="269" max="269" width="1.5" style="184" customWidth="1"/>
    <col min="270" max="270" width="17.875" style="184" customWidth="1"/>
    <col min="271" max="271" width="6.5" style="184" customWidth="1"/>
    <col min="272" max="272" width="8.25" style="184" customWidth="1"/>
    <col min="273" max="273" width="6.5" style="184" customWidth="1"/>
    <col min="274" max="274" width="2" style="184" customWidth="1"/>
    <col min="275" max="275" width="4.125" style="184" customWidth="1"/>
    <col min="276" max="278" width="5" style="184" customWidth="1"/>
    <col min="279" max="512" width="9" style="184"/>
    <col min="513" max="513" width="1.5" style="184" customWidth="1"/>
    <col min="514" max="514" width="5.625" style="184" customWidth="1"/>
    <col min="515" max="515" width="4.875" style="184" customWidth="1"/>
    <col min="516" max="516" width="6.625" style="184" customWidth="1"/>
    <col min="517" max="518" width="12.5" style="184" customWidth="1"/>
    <col min="519" max="519" width="10.5" style="184" customWidth="1"/>
    <col min="520" max="520" width="8.5" style="184" customWidth="1"/>
    <col min="521" max="521" width="10.25" style="184" customWidth="1"/>
    <col min="522" max="524" width="8.5" style="184" customWidth="1"/>
    <col min="525" max="525" width="1.5" style="184" customWidth="1"/>
    <col min="526" max="526" width="17.875" style="184" customWidth="1"/>
    <col min="527" max="527" width="6.5" style="184" customWidth="1"/>
    <col min="528" max="528" width="8.25" style="184" customWidth="1"/>
    <col min="529" max="529" width="6.5" style="184" customWidth="1"/>
    <col min="530" max="530" width="2" style="184" customWidth="1"/>
    <col min="531" max="531" width="4.125" style="184" customWidth="1"/>
    <col min="532" max="534" width="5" style="184" customWidth="1"/>
    <col min="535" max="768" width="9" style="184"/>
    <col min="769" max="769" width="1.5" style="184" customWidth="1"/>
    <col min="770" max="770" width="5.625" style="184" customWidth="1"/>
    <col min="771" max="771" width="4.875" style="184" customWidth="1"/>
    <col min="772" max="772" width="6.625" style="184" customWidth="1"/>
    <col min="773" max="774" width="12.5" style="184" customWidth="1"/>
    <col min="775" max="775" width="10.5" style="184" customWidth="1"/>
    <col min="776" max="776" width="8.5" style="184" customWidth="1"/>
    <col min="777" max="777" width="10.25" style="184" customWidth="1"/>
    <col min="778" max="780" width="8.5" style="184" customWidth="1"/>
    <col min="781" max="781" width="1.5" style="184" customWidth="1"/>
    <col min="782" max="782" width="17.875" style="184" customWidth="1"/>
    <col min="783" max="783" width="6.5" style="184" customWidth="1"/>
    <col min="784" max="784" width="8.25" style="184" customWidth="1"/>
    <col min="785" max="785" width="6.5" style="184" customWidth="1"/>
    <col min="786" max="786" width="2" style="184" customWidth="1"/>
    <col min="787" max="787" width="4.125" style="184" customWidth="1"/>
    <col min="788" max="790" width="5" style="184" customWidth="1"/>
    <col min="791" max="1024" width="9" style="184"/>
    <col min="1025" max="1025" width="1.5" style="184" customWidth="1"/>
    <col min="1026" max="1026" width="5.625" style="184" customWidth="1"/>
    <col min="1027" max="1027" width="4.875" style="184" customWidth="1"/>
    <col min="1028" max="1028" width="6.625" style="184" customWidth="1"/>
    <col min="1029" max="1030" width="12.5" style="184" customWidth="1"/>
    <col min="1031" max="1031" width="10.5" style="184" customWidth="1"/>
    <col min="1032" max="1032" width="8.5" style="184" customWidth="1"/>
    <col min="1033" max="1033" width="10.25" style="184" customWidth="1"/>
    <col min="1034" max="1036" width="8.5" style="184" customWidth="1"/>
    <col min="1037" max="1037" width="1.5" style="184" customWidth="1"/>
    <col min="1038" max="1038" width="17.875" style="184" customWidth="1"/>
    <col min="1039" max="1039" width="6.5" style="184" customWidth="1"/>
    <col min="1040" max="1040" width="8.25" style="184" customWidth="1"/>
    <col min="1041" max="1041" width="6.5" style="184" customWidth="1"/>
    <col min="1042" max="1042" width="2" style="184" customWidth="1"/>
    <col min="1043" max="1043" width="4.125" style="184" customWidth="1"/>
    <col min="1044" max="1046" width="5" style="184" customWidth="1"/>
    <col min="1047" max="1280" width="9" style="184"/>
    <col min="1281" max="1281" width="1.5" style="184" customWidth="1"/>
    <col min="1282" max="1282" width="5.625" style="184" customWidth="1"/>
    <col min="1283" max="1283" width="4.875" style="184" customWidth="1"/>
    <col min="1284" max="1284" width="6.625" style="184" customWidth="1"/>
    <col min="1285" max="1286" width="12.5" style="184" customWidth="1"/>
    <col min="1287" max="1287" width="10.5" style="184" customWidth="1"/>
    <col min="1288" max="1288" width="8.5" style="184" customWidth="1"/>
    <col min="1289" max="1289" width="10.25" style="184" customWidth="1"/>
    <col min="1290" max="1292" width="8.5" style="184" customWidth="1"/>
    <col min="1293" max="1293" width="1.5" style="184" customWidth="1"/>
    <col min="1294" max="1294" width="17.875" style="184" customWidth="1"/>
    <col min="1295" max="1295" width="6.5" style="184" customWidth="1"/>
    <col min="1296" max="1296" width="8.25" style="184" customWidth="1"/>
    <col min="1297" max="1297" width="6.5" style="184" customWidth="1"/>
    <col min="1298" max="1298" width="2" style="184" customWidth="1"/>
    <col min="1299" max="1299" width="4.125" style="184" customWidth="1"/>
    <col min="1300" max="1302" width="5" style="184" customWidth="1"/>
    <col min="1303" max="1536" width="9" style="184"/>
    <col min="1537" max="1537" width="1.5" style="184" customWidth="1"/>
    <col min="1538" max="1538" width="5.625" style="184" customWidth="1"/>
    <col min="1539" max="1539" width="4.875" style="184" customWidth="1"/>
    <col min="1540" max="1540" width="6.625" style="184" customWidth="1"/>
    <col min="1541" max="1542" width="12.5" style="184" customWidth="1"/>
    <col min="1543" max="1543" width="10.5" style="184" customWidth="1"/>
    <col min="1544" max="1544" width="8.5" style="184" customWidth="1"/>
    <col min="1545" max="1545" width="10.25" style="184" customWidth="1"/>
    <col min="1546" max="1548" width="8.5" style="184" customWidth="1"/>
    <col min="1549" max="1549" width="1.5" style="184" customWidth="1"/>
    <col min="1550" max="1550" width="17.875" style="184" customWidth="1"/>
    <col min="1551" max="1551" width="6.5" style="184" customWidth="1"/>
    <col min="1552" max="1552" width="8.25" style="184" customWidth="1"/>
    <col min="1553" max="1553" width="6.5" style="184" customWidth="1"/>
    <col min="1554" max="1554" width="2" style="184" customWidth="1"/>
    <col min="1555" max="1555" width="4.125" style="184" customWidth="1"/>
    <col min="1556" max="1558" width="5" style="184" customWidth="1"/>
    <col min="1559" max="1792" width="9" style="184"/>
    <col min="1793" max="1793" width="1.5" style="184" customWidth="1"/>
    <col min="1794" max="1794" width="5.625" style="184" customWidth="1"/>
    <col min="1795" max="1795" width="4.875" style="184" customWidth="1"/>
    <col min="1796" max="1796" width="6.625" style="184" customWidth="1"/>
    <col min="1797" max="1798" width="12.5" style="184" customWidth="1"/>
    <col min="1799" max="1799" width="10.5" style="184" customWidth="1"/>
    <col min="1800" max="1800" width="8.5" style="184" customWidth="1"/>
    <col min="1801" max="1801" width="10.25" style="184" customWidth="1"/>
    <col min="1802" max="1804" width="8.5" style="184" customWidth="1"/>
    <col min="1805" max="1805" width="1.5" style="184" customWidth="1"/>
    <col min="1806" max="1806" width="17.875" style="184" customWidth="1"/>
    <col min="1807" max="1807" width="6.5" style="184" customWidth="1"/>
    <col min="1808" max="1808" width="8.25" style="184" customWidth="1"/>
    <col min="1809" max="1809" width="6.5" style="184" customWidth="1"/>
    <col min="1810" max="1810" width="2" style="184" customWidth="1"/>
    <col min="1811" max="1811" width="4.125" style="184" customWidth="1"/>
    <col min="1812" max="1814" width="5" style="184" customWidth="1"/>
    <col min="1815" max="2048" width="9" style="184"/>
    <col min="2049" max="2049" width="1.5" style="184" customWidth="1"/>
    <col min="2050" max="2050" width="5.625" style="184" customWidth="1"/>
    <col min="2051" max="2051" width="4.875" style="184" customWidth="1"/>
    <col min="2052" max="2052" width="6.625" style="184" customWidth="1"/>
    <col min="2053" max="2054" width="12.5" style="184" customWidth="1"/>
    <col min="2055" max="2055" width="10.5" style="184" customWidth="1"/>
    <col min="2056" max="2056" width="8.5" style="184" customWidth="1"/>
    <col min="2057" max="2057" width="10.25" style="184" customWidth="1"/>
    <col min="2058" max="2060" width="8.5" style="184" customWidth="1"/>
    <col min="2061" max="2061" width="1.5" style="184" customWidth="1"/>
    <col min="2062" max="2062" width="17.875" style="184" customWidth="1"/>
    <col min="2063" max="2063" width="6.5" style="184" customWidth="1"/>
    <col min="2064" max="2064" width="8.25" style="184" customWidth="1"/>
    <col min="2065" max="2065" width="6.5" style="184" customWidth="1"/>
    <col min="2066" max="2066" width="2" style="184" customWidth="1"/>
    <col min="2067" max="2067" width="4.125" style="184" customWidth="1"/>
    <col min="2068" max="2070" width="5" style="184" customWidth="1"/>
    <col min="2071" max="2304" width="9" style="184"/>
    <col min="2305" max="2305" width="1.5" style="184" customWidth="1"/>
    <col min="2306" max="2306" width="5.625" style="184" customWidth="1"/>
    <col min="2307" max="2307" width="4.875" style="184" customWidth="1"/>
    <col min="2308" max="2308" width="6.625" style="184" customWidth="1"/>
    <col min="2309" max="2310" width="12.5" style="184" customWidth="1"/>
    <col min="2311" max="2311" width="10.5" style="184" customWidth="1"/>
    <col min="2312" max="2312" width="8.5" style="184" customWidth="1"/>
    <col min="2313" max="2313" width="10.25" style="184" customWidth="1"/>
    <col min="2314" max="2316" width="8.5" style="184" customWidth="1"/>
    <col min="2317" max="2317" width="1.5" style="184" customWidth="1"/>
    <col min="2318" max="2318" width="17.875" style="184" customWidth="1"/>
    <col min="2319" max="2319" width="6.5" style="184" customWidth="1"/>
    <col min="2320" max="2320" width="8.25" style="184" customWidth="1"/>
    <col min="2321" max="2321" width="6.5" style="184" customWidth="1"/>
    <col min="2322" max="2322" width="2" style="184" customWidth="1"/>
    <col min="2323" max="2323" width="4.125" style="184" customWidth="1"/>
    <col min="2324" max="2326" width="5" style="184" customWidth="1"/>
    <col min="2327" max="2560" width="9" style="184"/>
    <col min="2561" max="2561" width="1.5" style="184" customWidth="1"/>
    <col min="2562" max="2562" width="5.625" style="184" customWidth="1"/>
    <col min="2563" max="2563" width="4.875" style="184" customWidth="1"/>
    <col min="2564" max="2564" width="6.625" style="184" customWidth="1"/>
    <col min="2565" max="2566" width="12.5" style="184" customWidth="1"/>
    <col min="2567" max="2567" width="10.5" style="184" customWidth="1"/>
    <col min="2568" max="2568" width="8.5" style="184" customWidth="1"/>
    <col min="2569" max="2569" width="10.25" style="184" customWidth="1"/>
    <col min="2570" max="2572" width="8.5" style="184" customWidth="1"/>
    <col min="2573" max="2573" width="1.5" style="184" customWidth="1"/>
    <col min="2574" max="2574" width="17.875" style="184" customWidth="1"/>
    <col min="2575" max="2575" width="6.5" style="184" customWidth="1"/>
    <col min="2576" max="2576" width="8.25" style="184" customWidth="1"/>
    <col min="2577" max="2577" width="6.5" style="184" customWidth="1"/>
    <col min="2578" max="2578" width="2" style="184" customWidth="1"/>
    <col min="2579" max="2579" width="4.125" style="184" customWidth="1"/>
    <col min="2580" max="2582" width="5" style="184" customWidth="1"/>
    <col min="2583" max="2816" width="9" style="184"/>
    <col min="2817" max="2817" width="1.5" style="184" customWidth="1"/>
    <col min="2818" max="2818" width="5.625" style="184" customWidth="1"/>
    <col min="2819" max="2819" width="4.875" style="184" customWidth="1"/>
    <col min="2820" max="2820" width="6.625" style="184" customWidth="1"/>
    <col min="2821" max="2822" width="12.5" style="184" customWidth="1"/>
    <col min="2823" max="2823" width="10.5" style="184" customWidth="1"/>
    <col min="2824" max="2824" width="8.5" style="184" customWidth="1"/>
    <col min="2825" max="2825" width="10.25" style="184" customWidth="1"/>
    <col min="2826" max="2828" width="8.5" style="184" customWidth="1"/>
    <col min="2829" max="2829" width="1.5" style="184" customWidth="1"/>
    <col min="2830" max="2830" width="17.875" style="184" customWidth="1"/>
    <col min="2831" max="2831" width="6.5" style="184" customWidth="1"/>
    <col min="2832" max="2832" width="8.25" style="184" customWidth="1"/>
    <col min="2833" max="2833" width="6.5" style="184" customWidth="1"/>
    <col min="2834" max="2834" width="2" style="184" customWidth="1"/>
    <col min="2835" max="2835" width="4.125" style="184" customWidth="1"/>
    <col min="2836" max="2838" width="5" style="184" customWidth="1"/>
    <col min="2839" max="3072" width="9" style="184"/>
    <col min="3073" max="3073" width="1.5" style="184" customWidth="1"/>
    <col min="3074" max="3074" width="5.625" style="184" customWidth="1"/>
    <col min="3075" max="3075" width="4.875" style="184" customWidth="1"/>
    <col min="3076" max="3076" width="6.625" style="184" customWidth="1"/>
    <col min="3077" max="3078" width="12.5" style="184" customWidth="1"/>
    <col min="3079" max="3079" width="10.5" style="184" customWidth="1"/>
    <col min="3080" max="3080" width="8.5" style="184" customWidth="1"/>
    <col min="3081" max="3081" width="10.25" style="184" customWidth="1"/>
    <col min="3082" max="3084" width="8.5" style="184" customWidth="1"/>
    <col min="3085" max="3085" width="1.5" style="184" customWidth="1"/>
    <col min="3086" max="3086" width="17.875" style="184" customWidth="1"/>
    <col min="3087" max="3087" width="6.5" style="184" customWidth="1"/>
    <col min="3088" max="3088" width="8.25" style="184" customWidth="1"/>
    <col min="3089" max="3089" width="6.5" style="184" customWidth="1"/>
    <col min="3090" max="3090" width="2" style="184" customWidth="1"/>
    <col min="3091" max="3091" width="4.125" style="184" customWidth="1"/>
    <col min="3092" max="3094" width="5" style="184" customWidth="1"/>
    <col min="3095" max="3328" width="9" style="184"/>
    <col min="3329" max="3329" width="1.5" style="184" customWidth="1"/>
    <col min="3330" max="3330" width="5.625" style="184" customWidth="1"/>
    <col min="3331" max="3331" width="4.875" style="184" customWidth="1"/>
    <col min="3332" max="3332" width="6.625" style="184" customWidth="1"/>
    <col min="3333" max="3334" width="12.5" style="184" customWidth="1"/>
    <col min="3335" max="3335" width="10.5" style="184" customWidth="1"/>
    <col min="3336" max="3336" width="8.5" style="184" customWidth="1"/>
    <col min="3337" max="3337" width="10.25" style="184" customWidth="1"/>
    <col min="3338" max="3340" width="8.5" style="184" customWidth="1"/>
    <col min="3341" max="3341" width="1.5" style="184" customWidth="1"/>
    <col min="3342" max="3342" width="17.875" style="184" customWidth="1"/>
    <col min="3343" max="3343" width="6.5" style="184" customWidth="1"/>
    <col min="3344" max="3344" width="8.25" style="184" customWidth="1"/>
    <col min="3345" max="3345" width="6.5" style="184" customWidth="1"/>
    <col min="3346" max="3346" width="2" style="184" customWidth="1"/>
    <col min="3347" max="3347" width="4.125" style="184" customWidth="1"/>
    <col min="3348" max="3350" width="5" style="184" customWidth="1"/>
    <col min="3351" max="3584" width="9" style="184"/>
    <col min="3585" max="3585" width="1.5" style="184" customWidth="1"/>
    <col min="3586" max="3586" width="5.625" style="184" customWidth="1"/>
    <col min="3587" max="3587" width="4.875" style="184" customWidth="1"/>
    <col min="3588" max="3588" width="6.625" style="184" customWidth="1"/>
    <col min="3589" max="3590" width="12.5" style="184" customWidth="1"/>
    <col min="3591" max="3591" width="10.5" style="184" customWidth="1"/>
    <col min="3592" max="3592" width="8.5" style="184" customWidth="1"/>
    <col min="3593" max="3593" width="10.25" style="184" customWidth="1"/>
    <col min="3594" max="3596" width="8.5" style="184" customWidth="1"/>
    <col min="3597" max="3597" width="1.5" style="184" customWidth="1"/>
    <col min="3598" max="3598" width="17.875" style="184" customWidth="1"/>
    <col min="3599" max="3599" width="6.5" style="184" customWidth="1"/>
    <col min="3600" max="3600" width="8.25" style="184" customWidth="1"/>
    <col min="3601" max="3601" width="6.5" style="184" customWidth="1"/>
    <col min="3602" max="3602" width="2" style="184" customWidth="1"/>
    <col min="3603" max="3603" width="4.125" style="184" customWidth="1"/>
    <col min="3604" max="3606" width="5" style="184" customWidth="1"/>
    <col min="3607" max="3840" width="9" style="184"/>
    <col min="3841" max="3841" width="1.5" style="184" customWidth="1"/>
    <col min="3842" max="3842" width="5.625" style="184" customWidth="1"/>
    <col min="3843" max="3843" width="4.875" style="184" customWidth="1"/>
    <col min="3844" max="3844" width="6.625" style="184" customWidth="1"/>
    <col min="3845" max="3846" width="12.5" style="184" customWidth="1"/>
    <col min="3847" max="3847" width="10.5" style="184" customWidth="1"/>
    <col min="3848" max="3848" width="8.5" style="184" customWidth="1"/>
    <col min="3849" max="3849" width="10.25" style="184" customWidth="1"/>
    <col min="3850" max="3852" width="8.5" style="184" customWidth="1"/>
    <col min="3853" max="3853" width="1.5" style="184" customWidth="1"/>
    <col min="3854" max="3854" width="17.875" style="184" customWidth="1"/>
    <col min="3855" max="3855" width="6.5" style="184" customWidth="1"/>
    <col min="3856" max="3856" width="8.25" style="184" customWidth="1"/>
    <col min="3857" max="3857" width="6.5" style="184" customWidth="1"/>
    <col min="3858" max="3858" width="2" style="184" customWidth="1"/>
    <col min="3859" max="3859" width="4.125" style="184" customWidth="1"/>
    <col min="3860" max="3862" width="5" style="184" customWidth="1"/>
    <col min="3863" max="4096" width="9" style="184"/>
    <col min="4097" max="4097" width="1.5" style="184" customWidth="1"/>
    <col min="4098" max="4098" width="5.625" style="184" customWidth="1"/>
    <col min="4099" max="4099" width="4.875" style="184" customWidth="1"/>
    <col min="4100" max="4100" width="6.625" style="184" customWidth="1"/>
    <col min="4101" max="4102" width="12.5" style="184" customWidth="1"/>
    <col min="4103" max="4103" width="10.5" style="184" customWidth="1"/>
    <col min="4104" max="4104" width="8.5" style="184" customWidth="1"/>
    <col min="4105" max="4105" width="10.25" style="184" customWidth="1"/>
    <col min="4106" max="4108" width="8.5" style="184" customWidth="1"/>
    <col min="4109" max="4109" width="1.5" style="184" customWidth="1"/>
    <col min="4110" max="4110" width="17.875" style="184" customWidth="1"/>
    <col min="4111" max="4111" width="6.5" style="184" customWidth="1"/>
    <col min="4112" max="4112" width="8.25" style="184" customWidth="1"/>
    <col min="4113" max="4113" width="6.5" style="184" customWidth="1"/>
    <col min="4114" max="4114" width="2" style="184" customWidth="1"/>
    <col min="4115" max="4115" width="4.125" style="184" customWidth="1"/>
    <col min="4116" max="4118" width="5" style="184" customWidth="1"/>
    <col min="4119" max="4352" width="9" style="184"/>
    <col min="4353" max="4353" width="1.5" style="184" customWidth="1"/>
    <col min="4354" max="4354" width="5.625" style="184" customWidth="1"/>
    <col min="4355" max="4355" width="4.875" style="184" customWidth="1"/>
    <col min="4356" max="4356" width="6.625" style="184" customWidth="1"/>
    <col min="4357" max="4358" width="12.5" style="184" customWidth="1"/>
    <col min="4359" max="4359" width="10.5" style="184" customWidth="1"/>
    <col min="4360" max="4360" width="8.5" style="184" customWidth="1"/>
    <col min="4361" max="4361" width="10.25" style="184" customWidth="1"/>
    <col min="4362" max="4364" width="8.5" style="184" customWidth="1"/>
    <col min="4365" max="4365" width="1.5" style="184" customWidth="1"/>
    <col min="4366" max="4366" width="17.875" style="184" customWidth="1"/>
    <col min="4367" max="4367" width="6.5" style="184" customWidth="1"/>
    <col min="4368" max="4368" width="8.25" style="184" customWidth="1"/>
    <col min="4369" max="4369" width="6.5" style="184" customWidth="1"/>
    <col min="4370" max="4370" width="2" style="184" customWidth="1"/>
    <col min="4371" max="4371" width="4.125" style="184" customWidth="1"/>
    <col min="4372" max="4374" width="5" style="184" customWidth="1"/>
    <col min="4375" max="4608" width="9" style="184"/>
    <col min="4609" max="4609" width="1.5" style="184" customWidth="1"/>
    <col min="4610" max="4610" width="5.625" style="184" customWidth="1"/>
    <col min="4611" max="4611" width="4.875" style="184" customWidth="1"/>
    <col min="4612" max="4612" width="6.625" style="184" customWidth="1"/>
    <col min="4613" max="4614" width="12.5" style="184" customWidth="1"/>
    <col min="4615" max="4615" width="10.5" style="184" customWidth="1"/>
    <col min="4616" max="4616" width="8.5" style="184" customWidth="1"/>
    <col min="4617" max="4617" width="10.25" style="184" customWidth="1"/>
    <col min="4618" max="4620" width="8.5" style="184" customWidth="1"/>
    <col min="4621" max="4621" width="1.5" style="184" customWidth="1"/>
    <col min="4622" max="4622" width="17.875" style="184" customWidth="1"/>
    <col min="4623" max="4623" width="6.5" style="184" customWidth="1"/>
    <col min="4624" max="4624" width="8.25" style="184" customWidth="1"/>
    <col min="4625" max="4625" width="6.5" style="184" customWidth="1"/>
    <col min="4626" max="4626" width="2" style="184" customWidth="1"/>
    <col min="4627" max="4627" width="4.125" style="184" customWidth="1"/>
    <col min="4628" max="4630" width="5" style="184" customWidth="1"/>
    <col min="4631" max="4864" width="9" style="184"/>
    <col min="4865" max="4865" width="1.5" style="184" customWidth="1"/>
    <col min="4866" max="4866" width="5.625" style="184" customWidth="1"/>
    <col min="4867" max="4867" width="4.875" style="184" customWidth="1"/>
    <col min="4868" max="4868" width="6.625" style="184" customWidth="1"/>
    <col min="4869" max="4870" width="12.5" style="184" customWidth="1"/>
    <col min="4871" max="4871" width="10.5" style="184" customWidth="1"/>
    <col min="4872" max="4872" width="8.5" style="184" customWidth="1"/>
    <col min="4873" max="4873" width="10.25" style="184" customWidth="1"/>
    <col min="4874" max="4876" width="8.5" style="184" customWidth="1"/>
    <col min="4877" max="4877" width="1.5" style="184" customWidth="1"/>
    <col min="4878" max="4878" width="17.875" style="184" customWidth="1"/>
    <col min="4879" max="4879" width="6.5" style="184" customWidth="1"/>
    <col min="4880" max="4880" width="8.25" style="184" customWidth="1"/>
    <col min="4881" max="4881" width="6.5" style="184" customWidth="1"/>
    <col min="4882" max="4882" width="2" style="184" customWidth="1"/>
    <col min="4883" max="4883" width="4.125" style="184" customWidth="1"/>
    <col min="4884" max="4886" width="5" style="184" customWidth="1"/>
    <col min="4887" max="5120" width="9" style="184"/>
    <col min="5121" max="5121" width="1.5" style="184" customWidth="1"/>
    <col min="5122" max="5122" width="5.625" style="184" customWidth="1"/>
    <col min="5123" max="5123" width="4.875" style="184" customWidth="1"/>
    <col min="5124" max="5124" width="6.625" style="184" customWidth="1"/>
    <col min="5125" max="5126" width="12.5" style="184" customWidth="1"/>
    <col min="5127" max="5127" width="10.5" style="184" customWidth="1"/>
    <col min="5128" max="5128" width="8.5" style="184" customWidth="1"/>
    <col min="5129" max="5129" width="10.25" style="184" customWidth="1"/>
    <col min="5130" max="5132" width="8.5" style="184" customWidth="1"/>
    <col min="5133" max="5133" width="1.5" style="184" customWidth="1"/>
    <col min="5134" max="5134" width="17.875" style="184" customWidth="1"/>
    <col min="5135" max="5135" width="6.5" style="184" customWidth="1"/>
    <col min="5136" max="5136" width="8.25" style="184" customWidth="1"/>
    <col min="5137" max="5137" width="6.5" style="184" customWidth="1"/>
    <col min="5138" max="5138" width="2" style="184" customWidth="1"/>
    <col min="5139" max="5139" width="4.125" style="184" customWidth="1"/>
    <col min="5140" max="5142" width="5" style="184" customWidth="1"/>
    <col min="5143" max="5376" width="9" style="184"/>
    <col min="5377" max="5377" width="1.5" style="184" customWidth="1"/>
    <col min="5378" max="5378" width="5.625" style="184" customWidth="1"/>
    <col min="5379" max="5379" width="4.875" style="184" customWidth="1"/>
    <col min="5380" max="5380" width="6.625" style="184" customWidth="1"/>
    <col min="5381" max="5382" width="12.5" style="184" customWidth="1"/>
    <col min="5383" max="5383" width="10.5" style="184" customWidth="1"/>
    <col min="5384" max="5384" width="8.5" style="184" customWidth="1"/>
    <col min="5385" max="5385" width="10.25" style="184" customWidth="1"/>
    <col min="5386" max="5388" width="8.5" style="184" customWidth="1"/>
    <col min="5389" max="5389" width="1.5" style="184" customWidth="1"/>
    <col min="5390" max="5390" width="17.875" style="184" customWidth="1"/>
    <col min="5391" max="5391" width="6.5" style="184" customWidth="1"/>
    <col min="5392" max="5392" width="8.25" style="184" customWidth="1"/>
    <col min="5393" max="5393" width="6.5" style="184" customWidth="1"/>
    <col min="5394" max="5394" width="2" style="184" customWidth="1"/>
    <col min="5395" max="5395" width="4.125" style="184" customWidth="1"/>
    <col min="5396" max="5398" width="5" style="184" customWidth="1"/>
    <col min="5399" max="5632" width="9" style="184"/>
    <col min="5633" max="5633" width="1.5" style="184" customWidth="1"/>
    <col min="5634" max="5634" width="5.625" style="184" customWidth="1"/>
    <col min="5635" max="5635" width="4.875" style="184" customWidth="1"/>
    <col min="5636" max="5636" width="6.625" style="184" customWidth="1"/>
    <col min="5637" max="5638" width="12.5" style="184" customWidth="1"/>
    <col min="5639" max="5639" width="10.5" style="184" customWidth="1"/>
    <col min="5640" max="5640" width="8.5" style="184" customWidth="1"/>
    <col min="5641" max="5641" width="10.25" style="184" customWidth="1"/>
    <col min="5642" max="5644" width="8.5" style="184" customWidth="1"/>
    <col min="5645" max="5645" width="1.5" style="184" customWidth="1"/>
    <col min="5646" max="5646" width="17.875" style="184" customWidth="1"/>
    <col min="5647" max="5647" width="6.5" style="184" customWidth="1"/>
    <col min="5648" max="5648" width="8.25" style="184" customWidth="1"/>
    <col min="5649" max="5649" width="6.5" style="184" customWidth="1"/>
    <col min="5650" max="5650" width="2" style="184" customWidth="1"/>
    <col min="5651" max="5651" width="4.125" style="184" customWidth="1"/>
    <col min="5652" max="5654" width="5" style="184" customWidth="1"/>
    <col min="5655" max="5888" width="9" style="184"/>
    <col min="5889" max="5889" width="1.5" style="184" customWidth="1"/>
    <col min="5890" max="5890" width="5.625" style="184" customWidth="1"/>
    <col min="5891" max="5891" width="4.875" style="184" customWidth="1"/>
    <col min="5892" max="5892" width="6.625" style="184" customWidth="1"/>
    <col min="5893" max="5894" width="12.5" style="184" customWidth="1"/>
    <col min="5895" max="5895" width="10.5" style="184" customWidth="1"/>
    <col min="5896" max="5896" width="8.5" style="184" customWidth="1"/>
    <col min="5897" max="5897" width="10.25" style="184" customWidth="1"/>
    <col min="5898" max="5900" width="8.5" style="184" customWidth="1"/>
    <col min="5901" max="5901" width="1.5" style="184" customWidth="1"/>
    <col min="5902" max="5902" width="17.875" style="184" customWidth="1"/>
    <col min="5903" max="5903" width="6.5" style="184" customWidth="1"/>
    <col min="5904" max="5904" width="8.25" style="184" customWidth="1"/>
    <col min="5905" max="5905" width="6.5" style="184" customWidth="1"/>
    <col min="5906" max="5906" width="2" style="184" customWidth="1"/>
    <col min="5907" max="5907" width="4.125" style="184" customWidth="1"/>
    <col min="5908" max="5910" width="5" style="184" customWidth="1"/>
    <col min="5911" max="6144" width="9" style="184"/>
    <col min="6145" max="6145" width="1.5" style="184" customWidth="1"/>
    <col min="6146" max="6146" width="5.625" style="184" customWidth="1"/>
    <col min="6147" max="6147" width="4.875" style="184" customWidth="1"/>
    <col min="6148" max="6148" width="6.625" style="184" customWidth="1"/>
    <col min="6149" max="6150" width="12.5" style="184" customWidth="1"/>
    <col min="6151" max="6151" width="10.5" style="184" customWidth="1"/>
    <col min="6152" max="6152" width="8.5" style="184" customWidth="1"/>
    <col min="6153" max="6153" width="10.25" style="184" customWidth="1"/>
    <col min="6154" max="6156" width="8.5" style="184" customWidth="1"/>
    <col min="6157" max="6157" width="1.5" style="184" customWidth="1"/>
    <col min="6158" max="6158" width="17.875" style="184" customWidth="1"/>
    <col min="6159" max="6159" width="6.5" style="184" customWidth="1"/>
    <col min="6160" max="6160" width="8.25" style="184" customWidth="1"/>
    <col min="6161" max="6161" width="6.5" style="184" customWidth="1"/>
    <col min="6162" max="6162" width="2" style="184" customWidth="1"/>
    <col min="6163" max="6163" width="4.125" style="184" customWidth="1"/>
    <col min="6164" max="6166" width="5" style="184" customWidth="1"/>
    <col min="6167" max="6400" width="9" style="184"/>
    <col min="6401" max="6401" width="1.5" style="184" customWidth="1"/>
    <col min="6402" max="6402" width="5.625" style="184" customWidth="1"/>
    <col min="6403" max="6403" width="4.875" style="184" customWidth="1"/>
    <col min="6404" max="6404" width="6.625" style="184" customWidth="1"/>
    <col min="6405" max="6406" width="12.5" style="184" customWidth="1"/>
    <col min="6407" max="6407" width="10.5" style="184" customWidth="1"/>
    <col min="6408" max="6408" width="8.5" style="184" customWidth="1"/>
    <col min="6409" max="6409" width="10.25" style="184" customWidth="1"/>
    <col min="6410" max="6412" width="8.5" style="184" customWidth="1"/>
    <col min="6413" max="6413" width="1.5" style="184" customWidth="1"/>
    <col min="6414" max="6414" width="17.875" style="184" customWidth="1"/>
    <col min="6415" max="6415" width="6.5" style="184" customWidth="1"/>
    <col min="6416" max="6416" width="8.25" style="184" customWidth="1"/>
    <col min="6417" max="6417" width="6.5" style="184" customWidth="1"/>
    <col min="6418" max="6418" width="2" style="184" customWidth="1"/>
    <col min="6419" max="6419" width="4.125" style="184" customWidth="1"/>
    <col min="6420" max="6422" width="5" style="184" customWidth="1"/>
    <col min="6423" max="6656" width="9" style="184"/>
    <col min="6657" max="6657" width="1.5" style="184" customWidth="1"/>
    <col min="6658" max="6658" width="5.625" style="184" customWidth="1"/>
    <col min="6659" max="6659" width="4.875" style="184" customWidth="1"/>
    <col min="6660" max="6660" width="6.625" style="184" customWidth="1"/>
    <col min="6661" max="6662" width="12.5" style="184" customWidth="1"/>
    <col min="6663" max="6663" width="10.5" style="184" customWidth="1"/>
    <col min="6664" max="6664" width="8.5" style="184" customWidth="1"/>
    <col min="6665" max="6665" width="10.25" style="184" customWidth="1"/>
    <col min="6666" max="6668" width="8.5" style="184" customWidth="1"/>
    <col min="6669" max="6669" width="1.5" style="184" customWidth="1"/>
    <col min="6670" max="6670" width="17.875" style="184" customWidth="1"/>
    <col min="6671" max="6671" width="6.5" style="184" customWidth="1"/>
    <col min="6672" max="6672" width="8.25" style="184" customWidth="1"/>
    <col min="6673" max="6673" width="6.5" style="184" customWidth="1"/>
    <col min="6674" max="6674" width="2" style="184" customWidth="1"/>
    <col min="6675" max="6675" width="4.125" style="184" customWidth="1"/>
    <col min="6676" max="6678" width="5" style="184" customWidth="1"/>
    <col min="6679" max="6912" width="9" style="184"/>
    <col min="6913" max="6913" width="1.5" style="184" customWidth="1"/>
    <col min="6914" max="6914" width="5.625" style="184" customWidth="1"/>
    <col min="6915" max="6915" width="4.875" style="184" customWidth="1"/>
    <col min="6916" max="6916" width="6.625" style="184" customWidth="1"/>
    <col min="6917" max="6918" width="12.5" style="184" customWidth="1"/>
    <col min="6919" max="6919" width="10.5" style="184" customWidth="1"/>
    <col min="6920" max="6920" width="8.5" style="184" customWidth="1"/>
    <col min="6921" max="6921" width="10.25" style="184" customWidth="1"/>
    <col min="6922" max="6924" width="8.5" style="184" customWidth="1"/>
    <col min="6925" max="6925" width="1.5" style="184" customWidth="1"/>
    <col min="6926" max="6926" width="17.875" style="184" customWidth="1"/>
    <col min="6927" max="6927" width="6.5" style="184" customWidth="1"/>
    <col min="6928" max="6928" width="8.25" style="184" customWidth="1"/>
    <col min="6929" max="6929" width="6.5" style="184" customWidth="1"/>
    <col min="6930" max="6930" width="2" style="184" customWidth="1"/>
    <col min="6931" max="6931" width="4.125" style="184" customWidth="1"/>
    <col min="6932" max="6934" width="5" style="184" customWidth="1"/>
    <col min="6935" max="7168" width="9" style="184"/>
    <col min="7169" max="7169" width="1.5" style="184" customWidth="1"/>
    <col min="7170" max="7170" width="5.625" style="184" customWidth="1"/>
    <col min="7171" max="7171" width="4.875" style="184" customWidth="1"/>
    <col min="7172" max="7172" width="6.625" style="184" customWidth="1"/>
    <col min="7173" max="7174" width="12.5" style="184" customWidth="1"/>
    <col min="7175" max="7175" width="10.5" style="184" customWidth="1"/>
    <col min="7176" max="7176" width="8.5" style="184" customWidth="1"/>
    <col min="7177" max="7177" width="10.25" style="184" customWidth="1"/>
    <col min="7178" max="7180" width="8.5" style="184" customWidth="1"/>
    <col min="7181" max="7181" width="1.5" style="184" customWidth="1"/>
    <col min="7182" max="7182" width="17.875" style="184" customWidth="1"/>
    <col min="7183" max="7183" width="6.5" style="184" customWidth="1"/>
    <col min="7184" max="7184" width="8.25" style="184" customWidth="1"/>
    <col min="7185" max="7185" width="6.5" style="184" customWidth="1"/>
    <col min="7186" max="7186" width="2" style="184" customWidth="1"/>
    <col min="7187" max="7187" width="4.125" style="184" customWidth="1"/>
    <col min="7188" max="7190" width="5" style="184" customWidth="1"/>
    <col min="7191" max="7424" width="9" style="184"/>
    <col min="7425" max="7425" width="1.5" style="184" customWidth="1"/>
    <col min="7426" max="7426" width="5.625" style="184" customWidth="1"/>
    <col min="7427" max="7427" width="4.875" style="184" customWidth="1"/>
    <col min="7428" max="7428" width="6.625" style="184" customWidth="1"/>
    <col min="7429" max="7430" width="12.5" style="184" customWidth="1"/>
    <col min="7431" max="7431" width="10.5" style="184" customWidth="1"/>
    <col min="7432" max="7432" width="8.5" style="184" customWidth="1"/>
    <col min="7433" max="7433" width="10.25" style="184" customWidth="1"/>
    <col min="7434" max="7436" width="8.5" style="184" customWidth="1"/>
    <col min="7437" max="7437" width="1.5" style="184" customWidth="1"/>
    <col min="7438" max="7438" width="17.875" style="184" customWidth="1"/>
    <col min="7439" max="7439" width="6.5" style="184" customWidth="1"/>
    <col min="7440" max="7440" width="8.25" style="184" customWidth="1"/>
    <col min="7441" max="7441" width="6.5" style="184" customWidth="1"/>
    <col min="7442" max="7442" width="2" style="184" customWidth="1"/>
    <col min="7443" max="7443" width="4.125" style="184" customWidth="1"/>
    <col min="7444" max="7446" width="5" style="184" customWidth="1"/>
    <col min="7447" max="7680" width="9" style="184"/>
    <col min="7681" max="7681" width="1.5" style="184" customWidth="1"/>
    <col min="7682" max="7682" width="5.625" style="184" customWidth="1"/>
    <col min="7683" max="7683" width="4.875" style="184" customWidth="1"/>
    <col min="7684" max="7684" width="6.625" style="184" customWidth="1"/>
    <col min="7685" max="7686" width="12.5" style="184" customWidth="1"/>
    <col min="7687" max="7687" width="10.5" style="184" customWidth="1"/>
    <col min="7688" max="7688" width="8.5" style="184" customWidth="1"/>
    <col min="7689" max="7689" width="10.25" style="184" customWidth="1"/>
    <col min="7690" max="7692" width="8.5" style="184" customWidth="1"/>
    <col min="7693" max="7693" width="1.5" style="184" customWidth="1"/>
    <col min="7694" max="7694" width="17.875" style="184" customWidth="1"/>
    <col min="7695" max="7695" width="6.5" style="184" customWidth="1"/>
    <col min="7696" max="7696" width="8.25" style="184" customWidth="1"/>
    <col min="7697" max="7697" width="6.5" style="184" customWidth="1"/>
    <col min="7698" max="7698" width="2" style="184" customWidth="1"/>
    <col min="7699" max="7699" width="4.125" style="184" customWidth="1"/>
    <col min="7700" max="7702" width="5" style="184" customWidth="1"/>
    <col min="7703" max="7936" width="9" style="184"/>
    <col min="7937" max="7937" width="1.5" style="184" customWidth="1"/>
    <col min="7938" max="7938" width="5.625" style="184" customWidth="1"/>
    <col min="7939" max="7939" width="4.875" style="184" customWidth="1"/>
    <col min="7940" max="7940" width="6.625" style="184" customWidth="1"/>
    <col min="7941" max="7942" width="12.5" style="184" customWidth="1"/>
    <col min="7943" max="7943" width="10.5" style="184" customWidth="1"/>
    <col min="7944" max="7944" width="8.5" style="184" customWidth="1"/>
    <col min="7945" max="7945" width="10.25" style="184" customWidth="1"/>
    <col min="7946" max="7948" width="8.5" style="184" customWidth="1"/>
    <col min="7949" max="7949" width="1.5" style="184" customWidth="1"/>
    <col min="7950" max="7950" width="17.875" style="184" customWidth="1"/>
    <col min="7951" max="7951" width="6.5" style="184" customWidth="1"/>
    <col min="7952" max="7952" width="8.25" style="184" customWidth="1"/>
    <col min="7953" max="7953" width="6.5" style="184" customWidth="1"/>
    <col min="7954" max="7954" width="2" style="184" customWidth="1"/>
    <col min="7955" max="7955" width="4.125" style="184" customWidth="1"/>
    <col min="7956" max="7958" width="5" style="184" customWidth="1"/>
    <col min="7959" max="8192" width="9" style="184"/>
    <col min="8193" max="8193" width="1.5" style="184" customWidth="1"/>
    <col min="8194" max="8194" width="5.625" style="184" customWidth="1"/>
    <col min="8195" max="8195" width="4.875" style="184" customWidth="1"/>
    <col min="8196" max="8196" width="6.625" style="184" customWidth="1"/>
    <col min="8197" max="8198" width="12.5" style="184" customWidth="1"/>
    <col min="8199" max="8199" width="10.5" style="184" customWidth="1"/>
    <col min="8200" max="8200" width="8.5" style="184" customWidth="1"/>
    <col min="8201" max="8201" width="10.25" style="184" customWidth="1"/>
    <col min="8202" max="8204" width="8.5" style="184" customWidth="1"/>
    <col min="8205" max="8205" width="1.5" style="184" customWidth="1"/>
    <col min="8206" max="8206" width="17.875" style="184" customWidth="1"/>
    <col min="8207" max="8207" width="6.5" style="184" customWidth="1"/>
    <col min="8208" max="8208" width="8.25" style="184" customWidth="1"/>
    <col min="8209" max="8209" width="6.5" style="184" customWidth="1"/>
    <col min="8210" max="8210" width="2" style="184" customWidth="1"/>
    <col min="8211" max="8211" width="4.125" style="184" customWidth="1"/>
    <col min="8212" max="8214" width="5" style="184" customWidth="1"/>
    <col min="8215" max="8448" width="9" style="184"/>
    <col min="8449" max="8449" width="1.5" style="184" customWidth="1"/>
    <col min="8450" max="8450" width="5.625" style="184" customWidth="1"/>
    <col min="8451" max="8451" width="4.875" style="184" customWidth="1"/>
    <col min="8452" max="8452" width="6.625" style="184" customWidth="1"/>
    <col min="8453" max="8454" width="12.5" style="184" customWidth="1"/>
    <col min="8455" max="8455" width="10.5" style="184" customWidth="1"/>
    <col min="8456" max="8456" width="8.5" style="184" customWidth="1"/>
    <col min="8457" max="8457" width="10.25" style="184" customWidth="1"/>
    <col min="8458" max="8460" width="8.5" style="184" customWidth="1"/>
    <col min="8461" max="8461" width="1.5" style="184" customWidth="1"/>
    <col min="8462" max="8462" width="17.875" style="184" customWidth="1"/>
    <col min="8463" max="8463" width="6.5" style="184" customWidth="1"/>
    <col min="8464" max="8464" width="8.25" style="184" customWidth="1"/>
    <col min="8465" max="8465" width="6.5" style="184" customWidth="1"/>
    <col min="8466" max="8466" width="2" style="184" customWidth="1"/>
    <col min="8467" max="8467" width="4.125" style="184" customWidth="1"/>
    <col min="8468" max="8470" width="5" style="184" customWidth="1"/>
    <col min="8471" max="8704" width="9" style="184"/>
    <col min="8705" max="8705" width="1.5" style="184" customWidth="1"/>
    <col min="8706" max="8706" width="5.625" style="184" customWidth="1"/>
    <col min="8707" max="8707" width="4.875" style="184" customWidth="1"/>
    <col min="8708" max="8708" width="6.625" style="184" customWidth="1"/>
    <col min="8709" max="8710" width="12.5" style="184" customWidth="1"/>
    <col min="8711" max="8711" width="10.5" style="184" customWidth="1"/>
    <col min="8712" max="8712" width="8.5" style="184" customWidth="1"/>
    <col min="8713" max="8713" width="10.25" style="184" customWidth="1"/>
    <col min="8714" max="8716" width="8.5" style="184" customWidth="1"/>
    <col min="8717" max="8717" width="1.5" style="184" customWidth="1"/>
    <col min="8718" max="8718" width="17.875" style="184" customWidth="1"/>
    <col min="8719" max="8719" width="6.5" style="184" customWidth="1"/>
    <col min="8720" max="8720" width="8.25" style="184" customWidth="1"/>
    <col min="8721" max="8721" width="6.5" style="184" customWidth="1"/>
    <col min="8722" max="8722" width="2" style="184" customWidth="1"/>
    <col min="8723" max="8723" width="4.125" style="184" customWidth="1"/>
    <col min="8724" max="8726" width="5" style="184" customWidth="1"/>
    <col min="8727" max="8960" width="9" style="184"/>
    <col min="8961" max="8961" width="1.5" style="184" customWidth="1"/>
    <col min="8962" max="8962" width="5.625" style="184" customWidth="1"/>
    <col min="8963" max="8963" width="4.875" style="184" customWidth="1"/>
    <col min="8964" max="8964" width="6.625" style="184" customWidth="1"/>
    <col min="8965" max="8966" width="12.5" style="184" customWidth="1"/>
    <col min="8967" max="8967" width="10.5" style="184" customWidth="1"/>
    <col min="8968" max="8968" width="8.5" style="184" customWidth="1"/>
    <col min="8969" max="8969" width="10.25" style="184" customWidth="1"/>
    <col min="8970" max="8972" width="8.5" style="184" customWidth="1"/>
    <col min="8973" max="8973" width="1.5" style="184" customWidth="1"/>
    <col min="8974" max="8974" width="17.875" style="184" customWidth="1"/>
    <col min="8975" max="8975" width="6.5" style="184" customWidth="1"/>
    <col min="8976" max="8976" width="8.25" style="184" customWidth="1"/>
    <col min="8977" max="8977" width="6.5" style="184" customWidth="1"/>
    <col min="8978" max="8978" width="2" style="184" customWidth="1"/>
    <col min="8979" max="8979" width="4.125" style="184" customWidth="1"/>
    <col min="8980" max="8982" width="5" style="184" customWidth="1"/>
    <col min="8983" max="9216" width="9" style="184"/>
    <col min="9217" max="9217" width="1.5" style="184" customWidth="1"/>
    <col min="9218" max="9218" width="5.625" style="184" customWidth="1"/>
    <col min="9219" max="9219" width="4.875" style="184" customWidth="1"/>
    <col min="9220" max="9220" width="6.625" style="184" customWidth="1"/>
    <col min="9221" max="9222" width="12.5" style="184" customWidth="1"/>
    <col min="9223" max="9223" width="10.5" style="184" customWidth="1"/>
    <col min="9224" max="9224" width="8.5" style="184" customWidth="1"/>
    <col min="9225" max="9225" width="10.25" style="184" customWidth="1"/>
    <col min="9226" max="9228" width="8.5" style="184" customWidth="1"/>
    <col min="9229" max="9229" width="1.5" style="184" customWidth="1"/>
    <col min="9230" max="9230" width="17.875" style="184" customWidth="1"/>
    <col min="9231" max="9231" width="6.5" style="184" customWidth="1"/>
    <col min="9232" max="9232" width="8.25" style="184" customWidth="1"/>
    <col min="9233" max="9233" width="6.5" style="184" customWidth="1"/>
    <col min="9234" max="9234" width="2" style="184" customWidth="1"/>
    <col min="9235" max="9235" width="4.125" style="184" customWidth="1"/>
    <col min="9236" max="9238" width="5" style="184" customWidth="1"/>
    <col min="9239" max="9472" width="9" style="184"/>
    <col min="9473" max="9473" width="1.5" style="184" customWidth="1"/>
    <col min="9474" max="9474" width="5.625" style="184" customWidth="1"/>
    <col min="9475" max="9475" width="4.875" style="184" customWidth="1"/>
    <col min="9476" max="9476" width="6.625" style="184" customWidth="1"/>
    <col min="9477" max="9478" width="12.5" style="184" customWidth="1"/>
    <col min="9479" max="9479" width="10.5" style="184" customWidth="1"/>
    <col min="9480" max="9480" width="8.5" style="184" customWidth="1"/>
    <col min="9481" max="9481" width="10.25" style="184" customWidth="1"/>
    <col min="9482" max="9484" width="8.5" style="184" customWidth="1"/>
    <col min="9485" max="9485" width="1.5" style="184" customWidth="1"/>
    <col min="9486" max="9486" width="17.875" style="184" customWidth="1"/>
    <col min="9487" max="9487" width="6.5" style="184" customWidth="1"/>
    <col min="9488" max="9488" width="8.25" style="184" customWidth="1"/>
    <col min="9489" max="9489" width="6.5" style="184" customWidth="1"/>
    <col min="9490" max="9490" width="2" style="184" customWidth="1"/>
    <col min="9491" max="9491" width="4.125" style="184" customWidth="1"/>
    <col min="9492" max="9494" width="5" style="184" customWidth="1"/>
    <col min="9495" max="9728" width="9" style="184"/>
    <col min="9729" max="9729" width="1.5" style="184" customWidth="1"/>
    <col min="9730" max="9730" width="5.625" style="184" customWidth="1"/>
    <col min="9731" max="9731" width="4.875" style="184" customWidth="1"/>
    <col min="9732" max="9732" width="6.625" style="184" customWidth="1"/>
    <col min="9733" max="9734" width="12.5" style="184" customWidth="1"/>
    <col min="9735" max="9735" width="10.5" style="184" customWidth="1"/>
    <col min="9736" max="9736" width="8.5" style="184" customWidth="1"/>
    <col min="9737" max="9737" width="10.25" style="184" customWidth="1"/>
    <col min="9738" max="9740" width="8.5" style="184" customWidth="1"/>
    <col min="9741" max="9741" width="1.5" style="184" customWidth="1"/>
    <col min="9742" max="9742" width="17.875" style="184" customWidth="1"/>
    <col min="9743" max="9743" width="6.5" style="184" customWidth="1"/>
    <col min="9744" max="9744" width="8.25" style="184" customWidth="1"/>
    <col min="9745" max="9745" width="6.5" style="184" customWidth="1"/>
    <col min="9746" max="9746" width="2" style="184" customWidth="1"/>
    <col min="9747" max="9747" width="4.125" style="184" customWidth="1"/>
    <col min="9748" max="9750" width="5" style="184" customWidth="1"/>
    <col min="9751" max="9984" width="9" style="184"/>
    <col min="9985" max="9985" width="1.5" style="184" customWidth="1"/>
    <col min="9986" max="9986" width="5.625" style="184" customWidth="1"/>
    <col min="9987" max="9987" width="4.875" style="184" customWidth="1"/>
    <col min="9988" max="9988" width="6.625" style="184" customWidth="1"/>
    <col min="9989" max="9990" width="12.5" style="184" customWidth="1"/>
    <col min="9991" max="9991" width="10.5" style="184" customWidth="1"/>
    <col min="9992" max="9992" width="8.5" style="184" customWidth="1"/>
    <col min="9993" max="9993" width="10.25" style="184" customWidth="1"/>
    <col min="9994" max="9996" width="8.5" style="184" customWidth="1"/>
    <col min="9997" max="9997" width="1.5" style="184" customWidth="1"/>
    <col min="9998" max="9998" width="17.875" style="184" customWidth="1"/>
    <col min="9999" max="9999" width="6.5" style="184" customWidth="1"/>
    <col min="10000" max="10000" width="8.25" style="184" customWidth="1"/>
    <col min="10001" max="10001" width="6.5" style="184" customWidth="1"/>
    <col min="10002" max="10002" width="2" style="184" customWidth="1"/>
    <col min="10003" max="10003" width="4.125" style="184" customWidth="1"/>
    <col min="10004" max="10006" width="5" style="184" customWidth="1"/>
    <col min="10007" max="10240" width="9" style="184"/>
    <col min="10241" max="10241" width="1.5" style="184" customWidth="1"/>
    <col min="10242" max="10242" width="5.625" style="184" customWidth="1"/>
    <col min="10243" max="10243" width="4.875" style="184" customWidth="1"/>
    <col min="10244" max="10244" width="6.625" style="184" customWidth="1"/>
    <col min="10245" max="10246" width="12.5" style="184" customWidth="1"/>
    <col min="10247" max="10247" width="10.5" style="184" customWidth="1"/>
    <col min="10248" max="10248" width="8.5" style="184" customWidth="1"/>
    <col min="10249" max="10249" width="10.25" style="184" customWidth="1"/>
    <col min="10250" max="10252" width="8.5" style="184" customWidth="1"/>
    <col min="10253" max="10253" width="1.5" style="184" customWidth="1"/>
    <col min="10254" max="10254" width="17.875" style="184" customWidth="1"/>
    <col min="10255" max="10255" width="6.5" style="184" customWidth="1"/>
    <col min="10256" max="10256" width="8.25" style="184" customWidth="1"/>
    <col min="10257" max="10257" width="6.5" style="184" customWidth="1"/>
    <col min="10258" max="10258" width="2" style="184" customWidth="1"/>
    <col min="10259" max="10259" width="4.125" style="184" customWidth="1"/>
    <col min="10260" max="10262" width="5" style="184" customWidth="1"/>
    <col min="10263" max="10496" width="9" style="184"/>
    <col min="10497" max="10497" width="1.5" style="184" customWidth="1"/>
    <col min="10498" max="10498" width="5.625" style="184" customWidth="1"/>
    <col min="10499" max="10499" width="4.875" style="184" customWidth="1"/>
    <col min="10500" max="10500" width="6.625" style="184" customWidth="1"/>
    <col min="10501" max="10502" width="12.5" style="184" customWidth="1"/>
    <col min="10503" max="10503" width="10.5" style="184" customWidth="1"/>
    <col min="10504" max="10504" width="8.5" style="184" customWidth="1"/>
    <col min="10505" max="10505" width="10.25" style="184" customWidth="1"/>
    <col min="10506" max="10508" width="8.5" style="184" customWidth="1"/>
    <col min="10509" max="10509" width="1.5" style="184" customWidth="1"/>
    <col min="10510" max="10510" width="17.875" style="184" customWidth="1"/>
    <col min="10511" max="10511" width="6.5" style="184" customWidth="1"/>
    <col min="10512" max="10512" width="8.25" style="184" customWidth="1"/>
    <col min="10513" max="10513" width="6.5" style="184" customWidth="1"/>
    <col min="10514" max="10514" width="2" style="184" customWidth="1"/>
    <col min="10515" max="10515" width="4.125" style="184" customWidth="1"/>
    <col min="10516" max="10518" width="5" style="184" customWidth="1"/>
    <col min="10519" max="10752" width="9" style="184"/>
    <col min="10753" max="10753" width="1.5" style="184" customWidth="1"/>
    <col min="10754" max="10754" width="5.625" style="184" customWidth="1"/>
    <col min="10755" max="10755" width="4.875" style="184" customWidth="1"/>
    <col min="10756" max="10756" width="6.625" style="184" customWidth="1"/>
    <col min="10757" max="10758" width="12.5" style="184" customWidth="1"/>
    <col min="10759" max="10759" width="10.5" style="184" customWidth="1"/>
    <col min="10760" max="10760" width="8.5" style="184" customWidth="1"/>
    <col min="10761" max="10761" width="10.25" style="184" customWidth="1"/>
    <col min="10762" max="10764" width="8.5" style="184" customWidth="1"/>
    <col min="10765" max="10765" width="1.5" style="184" customWidth="1"/>
    <col min="10766" max="10766" width="17.875" style="184" customWidth="1"/>
    <col min="10767" max="10767" width="6.5" style="184" customWidth="1"/>
    <col min="10768" max="10768" width="8.25" style="184" customWidth="1"/>
    <col min="10769" max="10769" width="6.5" style="184" customWidth="1"/>
    <col min="10770" max="10770" width="2" style="184" customWidth="1"/>
    <col min="10771" max="10771" width="4.125" style="184" customWidth="1"/>
    <col min="10772" max="10774" width="5" style="184" customWidth="1"/>
    <col min="10775" max="11008" width="9" style="184"/>
    <col min="11009" max="11009" width="1.5" style="184" customWidth="1"/>
    <col min="11010" max="11010" width="5.625" style="184" customWidth="1"/>
    <col min="11011" max="11011" width="4.875" style="184" customWidth="1"/>
    <col min="11012" max="11012" width="6.625" style="184" customWidth="1"/>
    <col min="11013" max="11014" width="12.5" style="184" customWidth="1"/>
    <col min="11015" max="11015" width="10.5" style="184" customWidth="1"/>
    <col min="11016" max="11016" width="8.5" style="184" customWidth="1"/>
    <col min="11017" max="11017" width="10.25" style="184" customWidth="1"/>
    <col min="11018" max="11020" width="8.5" style="184" customWidth="1"/>
    <col min="11021" max="11021" width="1.5" style="184" customWidth="1"/>
    <col min="11022" max="11022" width="17.875" style="184" customWidth="1"/>
    <col min="11023" max="11023" width="6.5" style="184" customWidth="1"/>
    <col min="11024" max="11024" width="8.25" style="184" customWidth="1"/>
    <col min="11025" max="11025" width="6.5" style="184" customWidth="1"/>
    <col min="11026" max="11026" width="2" style="184" customWidth="1"/>
    <col min="11027" max="11027" width="4.125" style="184" customWidth="1"/>
    <col min="11028" max="11030" width="5" style="184" customWidth="1"/>
    <col min="11031" max="11264" width="9" style="184"/>
    <col min="11265" max="11265" width="1.5" style="184" customWidth="1"/>
    <col min="11266" max="11266" width="5.625" style="184" customWidth="1"/>
    <col min="11267" max="11267" width="4.875" style="184" customWidth="1"/>
    <col min="11268" max="11268" width="6.625" style="184" customWidth="1"/>
    <col min="11269" max="11270" width="12.5" style="184" customWidth="1"/>
    <col min="11271" max="11271" width="10.5" style="184" customWidth="1"/>
    <col min="11272" max="11272" width="8.5" style="184" customWidth="1"/>
    <col min="11273" max="11273" width="10.25" style="184" customWidth="1"/>
    <col min="11274" max="11276" width="8.5" style="184" customWidth="1"/>
    <col min="11277" max="11277" width="1.5" style="184" customWidth="1"/>
    <col min="11278" max="11278" width="17.875" style="184" customWidth="1"/>
    <col min="11279" max="11279" width="6.5" style="184" customWidth="1"/>
    <col min="11280" max="11280" width="8.25" style="184" customWidth="1"/>
    <col min="11281" max="11281" width="6.5" style="184" customWidth="1"/>
    <col min="11282" max="11282" width="2" style="184" customWidth="1"/>
    <col min="11283" max="11283" width="4.125" style="184" customWidth="1"/>
    <col min="11284" max="11286" width="5" style="184" customWidth="1"/>
    <col min="11287" max="11520" width="9" style="184"/>
    <col min="11521" max="11521" width="1.5" style="184" customWidth="1"/>
    <col min="11522" max="11522" width="5.625" style="184" customWidth="1"/>
    <col min="11523" max="11523" width="4.875" style="184" customWidth="1"/>
    <col min="11524" max="11524" width="6.625" style="184" customWidth="1"/>
    <col min="11525" max="11526" width="12.5" style="184" customWidth="1"/>
    <col min="11527" max="11527" width="10.5" style="184" customWidth="1"/>
    <col min="11528" max="11528" width="8.5" style="184" customWidth="1"/>
    <col min="11529" max="11529" width="10.25" style="184" customWidth="1"/>
    <col min="11530" max="11532" width="8.5" style="184" customWidth="1"/>
    <col min="11533" max="11533" width="1.5" style="184" customWidth="1"/>
    <col min="11534" max="11534" width="17.875" style="184" customWidth="1"/>
    <col min="11535" max="11535" width="6.5" style="184" customWidth="1"/>
    <col min="11536" max="11536" width="8.25" style="184" customWidth="1"/>
    <col min="11537" max="11537" width="6.5" style="184" customWidth="1"/>
    <col min="11538" max="11538" width="2" style="184" customWidth="1"/>
    <col min="11539" max="11539" width="4.125" style="184" customWidth="1"/>
    <col min="11540" max="11542" width="5" style="184" customWidth="1"/>
    <col min="11543" max="11776" width="9" style="184"/>
    <col min="11777" max="11777" width="1.5" style="184" customWidth="1"/>
    <col min="11778" max="11778" width="5.625" style="184" customWidth="1"/>
    <col min="11779" max="11779" width="4.875" style="184" customWidth="1"/>
    <col min="11780" max="11780" width="6.625" style="184" customWidth="1"/>
    <col min="11781" max="11782" width="12.5" style="184" customWidth="1"/>
    <col min="11783" max="11783" width="10.5" style="184" customWidth="1"/>
    <col min="11784" max="11784" width="8.5" style="184" customWidth="1"/>
    <col min="11785" max="11785" width="10.25" style="184" customWidth="1"/>
    <col min="11786" max="11788" width="8.5" style="184" customWidth="1"/>
    <col min="11789" max="11789" width="1.5" style="184" customWidth="1"/>
    <col min="11790" max="11790" width="17.875" style="184" customWidth="1"/>
    <col min="11791" max="11791" width="6.5" style="184" customWidth="1"/>
    <col min="11792" max="11792" width="8.25" style="184" customWidth="1"/>
    <col min="11793" max="11793" width="6.5" style="184" customWidth="1"/>
    <col min="11794" max="11794" width="2" style="184" customWidth="1"/>
    <col min="11795" max="11795" width="4.125" style="184" customWidth="1"/>
    <col min="11796" max="11798" width="5" style="184" customWidth="1"/>
    <col min="11799" max="12032" width="9" style="184"/>
    <col min="12033" max="12033" width="1.5" style="184" customWidth="1"/>
    <col min="12034" max="12034" width="5.625" style="184" customWidth="1"/>
    <col min="12035" max="12035" width="4.875" style="184" customWidth="1"/>
    <col min="12036" max="12036" width="6.625" style="184" customWidth="1"/>
    <col min="12037" max="12038" width="12.5" style="184" customWidth="1"/>
    <col min="12039" max="12039" width="10.5" style="184" customWidth="1"/>
    <col min="12040" max="12040" width="8.5" style="184" customWidth="1"/>
    <col min="12041" max="12041" width="10.25" style="184" customWidth="1"/>
    <col min="12042" max="12044" width="8.5" style="184" customWidth="1"/>
    <col min="12045" max="12045" width="1.5" style="184" customWidth="1"/>
    <col min="12046" max="12046" width="17.875" style="184" customWidth="1"/>
    <col min="12047" max="12047" width="6.5" style="184" customWidth="1"/>
    <col min="12048" max="12048" width="8.25" style="184" customWidth="1"/>
    <col min="12049" max="12049" width="6.5" style="184" customWidth="1"/>
    <col min="12050" max="12050" width="2" style="184" customWidth="1"/>
    <col min="12051" max="12051" width="4.125" style="184" customWidth="1"/>
    <col min="12052" max="12054" width="5" style="184" customWidth="1"/>
    <col min="12055" max="12288" width="9" style="184"/>
    <col min="12289" max="12289" width="1.5" style="184" customWidth="1"/>
    <col min="12290" max="12290" width="5.625" style="184" customWidth="1"/>
    <col min="12291" max="12291" width="4.875" style="184" customWidth="1"/>
    <col min="12292" max="12292" width="6.625" style="184" customWidth="1"/>
    <col min="12293" max="12294" width="12.5" style="184" customWidth="1"/>
    <col min="12295" max="12295" width="10.5" style="184" customWidth="1"/>
    <col min="12296" max="12296" width="8.5" style="184" customWidth="1"/>
    <col min="12297" max="12297" width="10.25" style="184" customWidth="1"/>
    <col min="12298" max="12300" width="8.5" style="184" customWidth="1"/>
    <col min="12301" max="12301" width="1.5" style="184" customWidth="1"/>
    <col min="12302" max="12302" width="17.875" style="184" customWidth="1"/>
    <col min="12303" max="12303" width="6.5" style="184" customWidth="1"/>
    <col min="12304" max="12304" width="8.25" style="184" customWidth="1"/>
    <col min="12305" max="12305" width="6.5" style="184" customWidth="1"/>
    <col min="12306" max="12306" width="2" style="184" customWidth="1"/>
    <col min="12307" max="12307" width="4.125" style="184" customWidth="1"/>
    <col min="12308" max="12310" width="5" style="184" customWidth="1"/>
    <col min="12311" max="12544" width="9" style="184"/>
    <col min="12545" max="12545" width="1.5" style="184" customWidth="1"/>
    <col min="12546" max="12546" width="5.625" style="184" customWidth="1"/>
    <col min="12547" max="12547" width="4.875" style="184" customWidth="1"/>
    <col min="12548" max="12548" width="6.625" style="184" customWidth="1"/>
    <col min="12549" max="12550" width="12.5" style="184" customWidth="1"/>
    <col min="12551" max="12551" width="10.5" style="184" customWidth="1"/>
    <col min="12552" max="12552" width="8.5" style="184" customWidth="1"/>
    <col min="12553" max="12553" width="10.25" style="184" customWidth="1"/>
    <col min="12554" max="12556" width="8.5" style="184" customWidth="1"/>
    <col min="12557" max="12557" width="1.5" style="184" customWidth="1"/>
    <col min="12558" max="12558" width="17.875" style="184" customWidth="1"/>
    <col min="12559" max="12559" width="6.5" style="184" customWidth="1"/>
    <col min="12560" max="12560" width="8.25" style="184" customWidth="1"/>
    <col min="12561" max="12561" width="6.5" style="184" customWidth="1"/>
    <col min="12562" max="12562" width="2" style="184" customWidth="1"/>
    <col min="12563" max="12563" width="4.125" style="184" customWidth="1"/>
    <col min="12564" max="12566" width="5" style="184" customWidth="1"/>
    <col min="12567" max="12800" width="9" style="184"/>
    <col min="12801" max="12801" width="1.5" style="184" customWidth="1"/>
    <col min="12802" max="12802" width="5.625" style="184" customWidth="1"/>
    <col min="12803" max="12803" width="4.875" style="184" customWidth="1"/>
    <col min="12804" max="12804" width="6.625" style="184" customWidth="1"/>
    <col min="12805" max="12806" width="12.5" style="184" customWidth="1"/>
    <col min="12807" max="12807" width="10.5" style="184" customWidth="1"/>
    <col min="12808" max="12808" width="8.5" style="184" customWidth="1"/>
    <col min="12809" max="12809" width="10.25" style="184" customWidth="1"/>
    <col min="12810" max="12812" width="8.5" style="184" customWidth="1"/>
    <col min="12813" max="12813" width="1.5" style="184" customWidth="1"/>
    <col min="12814" max="12814" width="17.875" style="184" customWidth="1"/>
    <col min="12815" max="12815" width="6.5" style="184" customWidth="1"/>
    <col min="12816" max="12816" width="8.25" style="184" customWidth="1"/>
    <col min="12817" max="12817" width="6.5" style="184" customWidth="1"/>
    <col min="12818" max="12818" width="2" style="184" customWidth="1"/>
    <col min="12819" max="12819" width="4.125" style="184" customWidth="1"/>
    <col min="12820" max="12822" width="5" style="184" customWidth="1"/>
    <col min="12823" max="13056" width="9" style="184"/>
    <col min="13057" max="13057" width="1.5" style="184" customWidth="1"/>
    <col min="13058" max="13058" width="5.625" style="184" customWidth="1"/>
    <col min="13059" max="13059" width="4.875" style="184" customWidth="1"/>
    <col min="13060" max="13060" width="6.625" style="184" customWidth="1"/>
    <col min="13061" max="13062" width="12.5" style="184" customWidth="1"/>
    <col min="13063" max="13063" width="10.5" style="184" customWidth="1"/>
    <col min="13064" max="13064" width="8.5" style="184" customWidth="1"/>
    <col min="13065" max="13065" width="10.25" style="184" customWidth="1"/>
    <col min="13066" max="13068" width="8.5" style="184" customWidth="1"/>
    <col min="13069" max="13069" width="1.5" style="184" customWidth="1"/>
    <col min="13070" max="13070" width="17.875" style="184" customWidth="1"/>
    <col min="13071" max="13071" width="6.5" style="184" customWidth="1"/>
    <col min="13072" max="13072" width="8.25" style="184" customWidth="1"/>
    <col min="13073" max="13073" width="6.5" style="184" customWidth="1"/>
    <col min="13074" max="13074" width="2" style="184" customWidth="1"/>
    <col min="13075" max="13075" width="4.125" style="184" customWidth="1"/>
    <col min="13076" max="13078" width="5" style="184" customWidth="1"/>
    <col min="13079" max="13312" width="9" style="184"/>
    <col min="13313" max="13313" width="1.5" style="184" customWidth="1"/>
    <col min="13314" max="13314" width="5.625" style="184" customWidth="1"/>
    <col min="13315" max="13315" width="4.875" style="184" customWidth="1"/>
    <col min="13316" max="13316" width="6.625" style="184" customWidth="1"/>
    <col min="13317" max="13318" width="12.5" style="184" customWidth="1"/>
    <col min="13319" max="13319" width="10.5" style="184" customWidth="1"/>
    <col min="13320" max="13320" width="8.5" style="184" customWidth="1"/>
    <col min="13321" max="13321" width="10.25" style="184" customWidth="1"/>
    <col min="13322" max="13324" width="8.5" style="184" customWidth="1"/>
    <col min="13325" max="13325" width="1.5" style="184" customWidth="1"/>
    <col min="13326" max="13326" width="17.875" style="184" customWidth="1"/>
    <col min="13327" max="13327" width="6.5" style="184" customWidth="1"/>
    <col min="13328" max="13328" width="8.25" style="184" customWidth="1"/>
    <col min="13329" max="13329" width="6.5" style="184" customWidth="1"/>
    <col min="13330" max="13330" width="2" style="184" customWidth="1"/>
    <col min="13331" max="13331" width="4.125" style="184" customWidth="1"/>
    <col min="13332" max="13334" width="5" style="184" customWidth="1"/>
    <col min="13335" max="13568" width="9" style="184"/>
    <col min="13569" max="13569" width="1.5" style="184" customWidth="1"/>
    <col min="13570" max="13570" width="5.625" style="184" customWidth="1"/>
    <col min="13571" max="13571" width="4.875" style="184" customWidth="1"/>
    <col min="13572" max="13572" width="6.625" style="184" customWidth="1"/>
    <col min="13573" max="13574" width="12.5" style="184" customWidth="1"/>
    <col min="13575" max="13575" width="10.5" style="184" customWidth="1"/>
    <col min="13576" max="13576" width="8.5" style="184" customWidth="1"/>
    <col min="13577" max="13577" width="10.25" style="184" customWidth="1"/>
    <col min="13578" max="13580" width="8.5" style="184" customWidth="1"/>
    <col min="13581" max="13581" width="1.5" style="184" customWidth="1"/>
    <col min="13582" max="13582" width="17.875" style="184" customWidth="1"/>
    <col min="13583" max="13583" width="6.5" style="184" customWidth="1"/>
    <col min="13584" max="13584" width="8.25" style="184" customWidth="1"/>
    <col min="13585" max="13585" width="6.5" style="184" customWidth="1"/>
    <col min="13586" max="13586" width="2" style="184" customWidth="1"/>
    <col min="13587" max="13587" width="4.125" style="184" customWidth="1"/>
    <col min="13588" max="13590" width="5" style="184" customWidth="1"/>
    <col min="13591" max="13824" width="9" style="184"/>
    <col min="13825" max="13825" width="1.5" style="184" customWidth="1"/>
    <col min="13826" max="13826" width="5.625" style="184" customWidth="1"/>
    <col min="13827" max="13827" width="4.875" style="184" customWidth="1"/>
    <col min="13828" max="13828" width="6.625" style="184" customWidth="1"/>
    <col min="13829" max="13830" width="12.5" style="184" customWidth="1"/>
    <col min="13831" max="13831" width="10.5" style="184" customWidth="1"/>
    <col min="13832" max="13832" width="8.5" style="184" customWidth="1"/>
    <col min="13833" max="13833" width="10.25" style="184" customWidth="1"/>
    <col min="13834" max="13836" width="8.5" style="184" customWidth="1"/>
    <col min="13837" max="13837" width="1.5" style="184" customWidth="1"/>
    <col min="13838" max="13838" width="17.875" style="184" customWidth="1"/>
    <col min="13839" max="13839" width="6.5" style="184" customWidth="1"/>
    <col min="13840" max="13840" width="8.25" style="184" customWidth="1"/>
    <col min="13841" max="13841" width="6.5" style="184" customWidth="1"/>
    <col min="13842" max="13842" width="2" style="184" customWidth="1"/>
    <col min="13843" max="13843" width="4.125" style="184" customWidth="1"/>
    <col min="13844" max="13846" width="5" style="184" customWidth="1"/>
    <col min="13847" max="14080" width="9" style="184"/>
    <col min="14081" max="14081" width="1.5" style="184" customWidth="1"/>
    <col min="14082" max="14082" width="5.625" style="184" customWidth="1"/>
    <col min="14083" max="14083" width="4.875" style="184" customWidth="1"/>
    <col min="14084" max="14084" width="6.625" style="184" customWidth="1"/>
    <col min="14085" max="14086" width="12.5" style="184" customWidth="1"/>
    <col min="14087" max="14087" width="10.5" style="184" customWidth="1"/>
    <col min="14088" max="14088" width="8.5" style="184" customWidth="1"/>
    <col min="14089" max="14089" width="10.25" style="184" customWidth="1"/>
    <col min="14090" max="14092" width="8.5" style="184" customWidth="1"/>
    <col min="14093" max="14093" width="1.5" style="184" customWidth="1"/>
    <col min="14094" max="14094" width="17.875" style="184" customWidth="1"/>
    <col min="14095" max="14095" width="6.5" style="184" customWidth="1"/>
    <col min="14096" max="14096" width="8.25" style="184" customWidth="1"/>
    <col min="14097" max="14097" width="6.5" style="184" customWidth="1"/>
    <col min="14098" max="14098" width="2" style="184" customWidth="1"/>
    <col min="14099" max="14099" width="4.125" style="184" customWidth="1"/>
    <col min="14100" max="14102" width="5" style="184" customWidth="1"/>
    <col min="14103" max="14336" width="9" style="184"/>
    <col min="14337" max="14337" width="1.5" style="184" customWidth="1"/>
    <col min="14338" max="14338" width="5.625" style="184" customWidth="1"/>
    <col min="14339" max="14339" width="4.875" style="184" customWidth="1"/>
    <col min="14340" max="14340" width="6.625" style="184" customWidth="1"/>
    <col min="14341" max="14342" width="12.5" style="184" customWidth="1"/>
    <col min="14343" max="14343" width="10.5" style="184" customWidth="1"/>
    <col min="14344" max="14344" width="8.5" style="184" customWidth="1"/>
    <col min="14345" max="14345" width="10.25" style="184" customWidth="1"/>
    <col min="14346" max="14348" width="8.5" style="184" customWidth="1"/>
    <col min="14349" max="14349" width="1.5" style="184" customWidth="1"/>
    <col min="14350" max="14350" width="17.875" style="184" customWidth="1"/>
    <col min="14351" max="14351" width="6.5" style="184" customWidth="1"/>
    <col min="14352" max="14352" width="8.25" style="184" customWidth="1"/>
    <col min="14353" max="14353" width="6.5" style="184" customWidth="1"/>
    <col min="14354" max="14354" width="2" style="184" customWidth="1"/>
    <col min="14355" max="14355" width="4.125" style="184" customWidth="1"/>
    <col min="14356" max="14358" width="5" style="184" customWidth="1"/>
    <col min="14359" max="14592" width="9" style="184"/>
    <col min="14593" max="14593" width="1.5" style="184" customWidth="1"/>
    <col min="14594" max="14594" width="5.625" style="184" customWidth="1"/>
    <col min="14595" max="14595" width="4.875" style="184" customWidth="1"/>
    <col min="14596" max="14596" width="6.625" style="184" customWidth="1"/>
    <col min="14597" max="14598" width="12.5" style="184" customWidth="1"/>
    <col min="14599" max="14599" width="10.5" style="184" customWidth="1"/>
    <col min="14600" max="14600" width="8.5" style="184" customWidth="1"/>
    <col min="14601" max="14601" width="10.25" style="184" customWidth="1"/>
    <col min="14602" max="14604" width="8.5" style="184" customWidth="1"/>
    <col min="14605" max="14605" width="1.5" style="184" customWidth="1"/>
    <col min="14606" max="14606" width="17.875" style="184" customWidth="1"/>
    <col min="14607" max="14607" width="6.5" style="184" customWidth="1"/>
    <col min="14608" max="14608" width="8.25" style="184" customWidth="1"/>
    <col min="14609" max="14609" width="6.5" style="184" customWidth="1"/>
    <col min="14610" max="14610" width="2" style="184" customWidth="1"/>
    <col min="14611" max="14611" width="4.125" style="184" customWidth="1"/>
    <col min="14612" max="14614" width="5" style="184" customWidth="1"/>
    <col min="14615" max="14848" width="9" style="184"/>
    <col min="14849" max="14849" width="1.5" style="184" customWidth="1"/>
    <col min="14850" max="14850" width="5.625" style="184" customWidth="1"/>
    <col min="14851" max="14851" width="4.875" style="184" customWidth="1"/>
    <col min="14852" max="14852" width="6.625" style="184" customWidth="1"/>
    <col min="14853" max="14854" width="12.5" style="184" customWidth="1"/>
    <col min="14855" max="14855" width="10.5" style="184" customWidth="1"/>
    <col min="14856" max="14856" width="8.5" style="184" customWidth="1"/>
    <col min="14857" max="14857" width="10.25" style="184" customWidth="1"/>
    <col min="14858" max="14860" width="8.5" style="184" customWidth="1"/>
    <col min="14861" max="14861" width="1.5" style="184" customWidth="1"/>
    <col min="14862" max="14862" width="17.875" style="184" customWidth="1"/>
    <col min="14863" max="14863" width="6.5" style="184" customWidth="1"/>
    <col min="14864" max="14864" width="8.25" style="184" customWidth="1"/>
    <col min="14865" max="14865" width="6.5" style="184" customWidth="1"/>
    <col min="14866" max="14866" width="2" style="184" customWidth="1"/>
    <col min="14867" max="14867" width="4.125" style="184" customWidth="1"/>
    <col min="14868" max="14870" width="5" style="184" customWidth="1"/>
    <col min="14871" max="15104" width="9" style="184"/>
    <col min="15105" max="15105" width="1.5" style="184" customWidth="1"/>
    <col min="15106" max="15106" width="5.625" style="184" customWidth="1"/>
    <col min="15107" max="15107" width="4.875" style="184" customWidth="1"/>
    <col min="15108" max="15108" width="6.625" style="184" customWidth="1"/>
    <col min="15109" max="15110" width="12.5" style="184" customWidth="1"/>
    <col min="15111" max="15111" width="10.5" style="184" customWidth="1"/>
    <col min="15112" max="15112" width="8.5" style="184" customWidth="1"/>
    <col min="15113" max="15113" width="10.25" style="184" customWidth="1"/>
    <col min="15114" max="15116" width="8.5" style="184" customWidth="1"/>
    <col min="15117" max="15117" width="1.5" style="184" customWidth="1"/>
    <col min="15118" max="15118" width="17.875" style="184" customWidth="1"/>
    <col min="15119" max="15119" width="6.5" style="184" customWidth="1"/>
    <col min="15120" max="15120" width="8.25" style="184" customWidth="1"/>
    <col min="15121" max="15121" width="6.5" style="184" customWidth="1"/>
    <col min="15122" max="15122" width="2" style="184" customWidth="1"/>
    <col min="15123" max="15123" width="4.125" style="184" customWidth="1"/>
    <col min="15124" max="15126" width="5" style="184" customWidth="1"/>
    <col min="15127" max="15360" width="9" style="184"/>
    <col min="15361" max="15361" width="1.5" style="184" customWidth="1"/>
    <col min="15362" max="15362" width="5.625" style="184" customWidth="1"/>
    <col min="15363" max="15363" width="4.875" style="184" customWidth="1"/>
    <col min="15364" max="15364" width="6.625" style="184" customWidth="1"/>
    <col min="15365" max="15366" width="12.5" style="184" customWidth="1"/>
    <col min="15367" max="15367" width="10.5" style="184" customWidth="1"/>
    <col min="15368" max="15368" width="8.5" style="184" customWidth="1"/>
    <col min="15369" max="15369" width="10.25" style="184" customWidth="1"/>
    <col min="15370" max="15372" width="8.5" style="184" customWidth="1"/>
    <col min="15373" max="15373" width="1.5" style="184" customWidth="1"/>
    <col min="15374" max="15374" width="17.875" style="184" customWidth="1"/>
    <col min="15375" max="15375" width="6.5" style="184" customWidth="1"/>
    <col min="15376" max="15376" width="8.25" style="184" customWidth="1"/>
    <col min="15377" max="15377" width="6.5" style="184" customWidth="1"/>
    <col min="15378" max="15378" width="2" style="184" customWidth="1"/>
    <col min="15379" max="15379" width="4.125" style="184" customWidth="1"/>
    <col min="15380" max="15382" width="5" style="184" customWidth="1"/>
    <col min="15383" max="15616" width="9" style="184"/>
    <col min="15617" max="15617" width="1.5" style="184" customWidth="1"/>
    <col min="15618" max="15618" width="5.625" style="184" customWidth="1"/>
    <col min="15619" max="15619" width="4.875" style="184" customWidth="1"/>
    <col min="15620" max="15620" width="6.625" style="184" customWidth="1"/>
    <col min="15621" max="15622" width="12.5" style="184" customWidth="1"/>
    <col min="15623" max="15623" width="10.5" style="184" customWidth="1"/>
    <col min="15624" max="15624" width="8.5" style="184" customWidth="1"/>
    <col min="15625" max="15625" width="10.25" style="184" customWidth="1"/>
    <col min="15626" max="15628" width="8.5" style="184" customWidth="1"/>
    <col min="15629" max="15629" width="1.5" style="184" customWidth="1"/>
    <col min="15630" max="15630" width="17.875" style="184" customWidth="1"/>
    <col min="15631" max="15631" width="6.5" style="184" customWidth="1"/>
    <col min="15632" max="15632" width="8.25" style="184" customWidth="1"/>
    <col min="15633" max="15633" width="6.5" style="184" customWidth="1"/>
    <col min="15634" max="15634" width="2" style="184" customWidth="1"/>
    <col min="15635" max="15635" width="4.125" style="184" customWidth="1"/>
    <col min="15636" max="15638" width="5" style="184" customWidth="1"/>
    <col min="15639" max="15872" width="9" style="184"/>
    <col min="15873" max="15873" width="1.5" style="184" customWidth="1"/>
    <col min="15874" max="15874" width="5.625" style="184" customWidth="1"/>
    <col min="15875" max="15875" width="4.875" style="184" customWidth="1"/>
    <col min="15876" max="15876" width="6.625" style="184" customWidth="1"/>
    <col min="15877" max="15878" width="12.5" style="184" customWidth="1"/>
    <col min="15879" max="15879" width="10.5" style="184" customWidth="1"/>
    <col min="15880" max="15880" width="8.5" style="184" customWidth="1"/>
    <col min="15881" max="15881" width="10.25" style="184" customWidth="1"/>
    <col min="15882" max="15884" width="8.5" style="184" customWidth="1"/>
    <col min="15885" max="15885" width="1.5" style="184" customWidth="1"/>
    <col min="15886" max="15886" width="17.875" style="184" customWidth="1"/>
    <col min="15887" max="15887" width="6.5" style="184" customWidth="1"/>
    <col min="15888" max="15888" width="8.25" style="184" customWidth="1"/>
    <col min="15889" max="15889" width="6.5" style="184" customWidth="1"/>
    <col min="15890" max="15890" width="2" style="184" customWidth="1"/>
    <col min="15891" max="15891" width="4.125" style="184" customWidth="1"/>
    <col min="15892" max="15894" width="5" style="184" customWidth="1"/>
    <col min="15895" max="16128" width="9" style="184"/>
    <col min="16129" max="16129" width="1.5" style="184" customWidth="1"/>
    <col min="16130" max="16130" width="5.625" style="184" customWidth="1"/>
    <col min="16131" max="16131" width="4.875" style="184" customWidth="1"/>
    <col min="16132" max="16132" width="6.625" style="184" customWidth="1"/>
    <col min="16133" max="16134" width="12.5" style="184" customWidth="1"/>
    <col min="16135" max="16135" width="10.5" style="184" customWidth="1"/>
    <col min="16136" max="16136" width="8.5" style="184" customWidth="1"/>
    <col min="16137" max="16137" width="10.25" style="184" customWidth="1"/>
    <col min="16138" max="16140" width="8.5" style="184" customWidth="1"/>
    <col min="16141" max="16141" width="1.5" style="184" customWidth="1"/>
    <col min="16142" max="16142" width="17.875" style="184" customWidth="1"/>
    <col min="16143" max="16143" width="6.5" style="184" customWidth="1"/>
    <col min="16144" max="16144" width="8.25" style="184" customWidth="1"/>
    <col min="16145" max="16145" width="6.5" style="184" customWidth="1"/>
    <col min="16146" max="16146" width="2" style="184" customWidth="1"/>
    <col min="16147" max="16147" width="4.125" style="184" customWidth="1"/>
    <col min="16148" max="16150" width="5" style="184" customWidth="1"/>
    <col min="16151" max="16384" width="9" style="184"/>
  </cols>
  <sheetData>
    <row r="1" spans="1:19" s="1" customFormat="1" ht="24.95" customHeight="1">
      <c r="B1" s="2" t="s">
        <v>0</v>
      </c>
      <c r="C1" s="3">
        <v>19.100000000000001</v>
      </c>
      <c r="D1" s="4" t="s">
        <v>1</v>
      </c>
      <c r="E1" s="4"/>
      <c r="F1" s="4"/>
      <c r="G1" s="5"/>
      <c r="H1" s="5"/>
      <c r="I1" s="5"/>
      <c r="J1" s="5"/>
      <c r="K1" s="6"/>
      <c r="L1" s="5"/>
      <c r="N1" s="7"/>
      <c r="O1" s="8"/>
      <c r="P1" s="8"/>
      <c r="Q1" s="8"/>
    </row>
    <row r="2" spans="1:19" s="1" customFormat="1" ht="24.95" customHeight="1">
      <c r="B2" s="9" t="s">
        <v>2</v>
      </c>
      <c r="C2" s="3">
        <v>19.100000000000001</v>
      </c>
      <c r="D2" s="2" t="s">
        <v>3</v>
      </c>
      <c r="E2" s="10"/>
      <c r="F2" s="10"/>
      <c r="G2" s="11"/>
      <c r="H2" s="11"/>
      <c r="I2" s="11"/>
      <c r="J2" s="11"/>
      <c r="K2" s="12"/>
      <c r="L2" s="13"/>
      <c r="N2" s="14"/>
      <c r="O2" s="8"/>
      <c r="P2" s="8"/>
      <c r="Q2" s="8"/>
      <c r="S2" s="8"/>
    </row>
    <row r="3" spans="1:19" s="15" customFormat="1" ht="21" customHeight="1">
      <c r="B3" s="16"/>
      <c r="C3" s="17"/>
      <c r="D3" s="18"/>
      <c r="E3" s="18"/>
      <c r="F3" s="18"/>
      <c r="G3" s="19"/>
      <c r="H3" s="19"/>
      <c r="I3" s="19"/>
      <c r="J3" s="19"/>
      <c r="K3" s="20"/>
      <c r="L3" s="19"/>
      <c r="N3" s="21" t="s">
        <v>4</v>
      </c>
      <c r="O3" s="22"/>
      <c r="P3" s="22"/>
      <c r="Q3" s="22"/>
      <c r="S3" s="22"/>
    </row>
    <row r="4" spans="1:19" s="31" customFormat="1" ht="21" customHeight="1">
      <c r="A4" s="23"/>
      <c r="B4" s="24"/>
      <c r="C4" s="25"/>
      <c r="D4" s="25"/>
      <c r="E4" s="26"/>
      <c r="F4" s="26"/>
      <c r="G4" s="27" t="s">
        <v>5</v>
      </c>
      <c r="H4" s="27"/>
      <c r="I4" s="27"/>
      <c r="J4" s="27"/>
      <c r="K4" s="27"/>
      <c r="L4" s="27"/>
      <c r="M4" s="25"/>
      <c r="N4" s="23"/>
      <c r="O4" s="28"/>
      <c r="P4" s="28"/>
      <c r="Q4" s="29"/>
      <c r="R4" s="30"/>
    </row>
    <row r="5" spans="1:19" s="31" customFormat="1" ht="21" customHeight="1">
      <c r="A5" s="32" t="s">
        <v>6</v>
      </c>
      <c r="B5" s="32"/>
      <c r="C5" s="32"/>
      <c r="D5" s="32"/>
      <c r="E5" s="33" t="s">
        <v>7</v>
      </c>
      <c r="F5" s="33" t="s">
        <v>8</v>
      </c>
      <c r="G5" s="27" t="s">
        <v>9</v>
      </c>
      <c r="H5" s="27"/>
      <c r="I5" s="27" t="s">
        <v>10</v>
      </c>
      <c r="J5" s="27"/>
      <c r="K5" s="27" t="s">
        <v>11</v>
      </c>
      <c r="L5" s="27"/>
      <c r="M5" s="32" t="s">
        <v>12</v>
      </c>
      <c r="N5" s="32"/>
      <c r="O5" s="28"/>
      <c r="P5" s="28"/>
      <c r="Q5" s="29"/>
      <c r="R5" s="30"/>
    </row>
    <row r="6" spans="1:19" s="31" customFormat="1" ht="21" customHeight="1">
      <c r="A6" s="32"/>
      <c r="B6" s="32"/>
      <c r="C6" s="32"/>
      <c r="D6" s="32"/>
      <c r="E6" s="33" t="s">
        <v>13</v>
      </c>
      <c r="F6" s="33" t="s">
        <v>14</v>
      </c>
      <c r="G6" s="34" t="s">
        <v>15</v>
      </c>
      <c r="H6" s="26" t="s">
        <v>16</v>
      </c>
      <c r="I6" s="34" t="s">
        <v>15</v>
      </c>
      <c r="J6" s="26" t="s">
        <v>16</v>
      </c>
      <c r="K6" s="35" t="s">
        <v>15</v>
      </c>
      <c r="L6" s="26" t="s">
        <v>16</v>
      </c>
      <c r="M6" s="32"/>
      <c r="N6" s="32"/>
      <c r="O6" s="28"/>
      <c r="P6" s="28"/>
      <c r="Q6" s="29"/>
      <c r="R6" s="30"/>
    </row>
    <row r="7" spans="1:19" s="31" customFormat="1" ht="21" customHeight="1">
      <c r="A7" s="36"/>
      <c r="B7" s="37"/>
      <c r="C7" s="38"/>
      <c r="D7" s="38"/>
      <c r="E7" s="39" t="s">
        <v>17</v>
      </c>
      <c r="F7" s="39"/>
      <c r="G7" s="40" t="s">
        <v>18</v>
      </c>
      <c r="H7" s="39" t="s">
        <v>19</v>
      </c>
      <c r="I7" s="40" t="s">
        <v>18</v>
      </c>
      <c r="J7" s="39" t="s">
        <v>19</v>
      </c>
      <c r="K7" s="41" t="s">
        <v>18</v>
      </c>
      <c r="L7" s="39" t="s">
        <v>19</v>
      </c>
      <c r="M7" s="38"/>
      <c r="N7" s="36"/>
      <c r="O7" s="28"/>
      <c r="P7" s="28"/>
      <c r="Q7" s="29"/>
      <c r="R7" s="30"/>
    </row>
    <row r="8" spans="1:19" s="52" customFormat="1" ht="21.95" customHeight="1">
      <c r="A8" s="42" t="s">
        <v>20</v>
      </c>
      <c r="B8" s="42"/>
      <c r="C8" s="42"/>
      <c r="D8" s="43"/>
      <c r="E8" s="44">
        <f>SUM(E9+E17+E37+E41+E52+E58)</f>
        <v>78150</v>
      </c>
      <c r="F8" s="44">
        <f>SUM(F9+F17+F37+F41+F52+F58)</f>
        <v>70326</v>
      </c>
      <c r="G8" s="45">
        <v>37416</v>
      </c>
      <c r="H8" s="46">
        <v>80.2</v>
      </c>
      <c r="I8" s="47">
        <v>24913</v>
      </c>
      <c r="J8" s="48">
        <v>53.4</v>
      </c>
      <c r="K8" s="49">
        <f>SUM(K9+K17+K37+K41+K52+K58)</f>
        <v>51591</v>
      </c>
      <c r="L8" s="48">
        <v>73</v>
      </c>
      <c r="M8" s="50" t="s">
        <v>21</v>
      </c>
      <c r="N8" s="51"/>
      <c r="Q8" s="53"/>
    </row>
    <row r="9" spans="1:19" s="60" customFormat="1" ht="21.95" customHeight="1">
      <c r="A9" s="52" t="s">
        <v>22</v>
      </c>
      <c r="B9" s="52"/>
      <c r="C9" s="52"/>
      <c r="D9" s="52"/>
      <c r="E9" s="54">
        <f>SUM(E10:E16)</f>
        <v>26117</v>
      </c>
      <c r="F9" s="54">
        <f>SUM(F10:F16)</f>
        <v>24715</v>
      </c>
      <c r="G9" s="54">
        <f>SUM(G10:G16)</f>
        <v>16251</v>
      </c>
      <c r="H9" s="55">
        <f t="shared" ref="H9:H22" si="0">+G9/F9*100</f>
        <v>65.753590936678137</v>
      </c>
      <c r="I9" s="56">
        <v>7983</v>
      </c>
      <c r="J9" s="57">
        <f>+I9/F9*100</f>
        <v>32.300222536920899</v>
      </c>
      <c r="K9" s="58">
        <f>SUM(K10:K16)</f>
        <v>14210</v>
      </c>
      <c r="L9" s="59">
        <f>K9/F9*100</f>
        <v>57.495448108436179</v>
      </c>
      <c r="M9" s="52" t="s">
        <v>23</v>
      </c>
      <c r="N9" s="52"/>
      <c r="Q9" s="61"/>
    </row>
    <row r="10" spans="1:19" s="63" customFormat="1" ht="21.95" customHeight="1">
      <c r="A10" s="62"/>
      <c r="B10" s="63" t="s">
        <v>24</v>
      </c>
      <c r="C10" s="64"/>
      <c r="D10" s="65"/>
      <c r="E10" s="66">
        <v>13462</v>
      </c>
      <c r="F10" s="67">
        <v>13462</v>
      </c>
      <c r="G10" s="68">
        <v>8876</v>
      </c>
      <c r="H10" s="69">
        <f t="shared" si="0"/>
        <v>65.933739414648642</v>
      </c>
      <c r="I10" s="70">
        <v>3974</v>
      </c>
      <c r="J10" s="71">
        <f t="shared" ref="J10:J16" si="1">+I10/F10*100</f>
        <v>29.520130738374682</v>
      </c>
      <c r="K10" s="68">
        <v>7200</v>
      </c>
      <c r="L10" s="71">
        <v>53</v>
      </c>
      <c r="M10" s="72"/>
      <c r="N10" s="62" t="s">
        <v>25</v>
      </c>
      <c r="Q10" s="73"/>
    </row>
    <row r="11" spans="1:19" s="75" customFormat="1" ht="21.95" customHeight="1">
      <c r="A11" s="74"/>
      <c r="B11" s="75" t="s">
        <v>26</v>
      </c>
      <c r="C11" s="76"/>
      <c r="D11" s="77"/>
      <c r="E11" s="66">
        <v>10640</v>
      </c>
      <c r="F11" s="67">
        <v>9510</v>
      </c>
      <c r="G11" s="68">
        <v>5913</v>
      </c>
      <c r="H11" s="69">
        <f t="shared" si="0"/>
        <v>62.176656151419564</v>
      </c>
      <c r="I11" s="70">
        <v>2904</v>
      </c>
      <c r="J11" s="71">
        <f t="shared" si="1"/>
        <v>30.536277602523658</v>
      </c>
      <c r="K11" s="68">
        <v>5750</v>
      </c>
      <c r="L11" s="71">
        <v>60</v>
      </c>
      <c r="M11" s="78"/>
      <c r="N11" s="74" t="s">
        <v>27</v>
      </c>
      <c r="Q11" s="79"/>
    </row>
    <row r="12" spans="1:19" s="75" customFormat="1" ht="21.95" customHeight="1">
      <c r="A12" s="74"/>
      <c r="B12" s="75" t="s">
        <v>28</v>
      </c>
      <c r="C12" s="76"/>
      <c r="D12" s="77"/>
      <c r="E12" s="66">
        <v>325</v>
      </c>
      <c r="F12" s="67">
        <v>265</v>
      </c>
      <c r="G12" s="68">
        <v>243</v>
      </c>
      <c r="H12" s="69">
        <f t="shared" si="0"/>
        <v>91.698113207547166</v>
      </c>
      <c r="I12" s="70">
        <v>159</v>
      </c>
      <c r="J12" s="71">
        <f t="shared" si="1"/>
        <v>60</v>
      </c>
      <c r="K12" s="68">
        <v>255</v>
      </c>
      <c r="L12" s="71">
        <v>96</v>
      </c>
      <c r="M12" s="78"/>
      <c r="N12" s="74" t="s">
        <v>29</v>
      </c>
      <c r="Q12" s="79"/>
    </row>
    <row r="13" spans="1:19" s="75" customFormat="1" ht="21.95" customHeight="1">
      <c r="A13" s="74"/>
      <c r="B13" s="75" t="s">
        <v>30</v>
      </c>
      <c r="C13" s="76"/>
      <c r="D13" s="77"/>
      <c r="E13" s="66">
        <v>295</v>
      </c>
      <c r="F13" s="67">
        <v>263</v>
      </c>
      <c r="G13" s="68">
        <v>233</v>
      </c>
      <c r="H13" s="69">
        <f t="shared" si="0"/>
        <v>88.593155893536121</v>
      </c>
      <c r="I13" s="70">
        <v>101</v>
      </c>
      <c r="J13" s="71">
        <f t="shared" si="1"/>
        <v>38.403041825095059</v>
      </c>
      <c r="K13" s="68">
        <v>135</v>
      </c>
      <c r="L13" s="71">
        <v>51</v>
      </c>
      <c r="M13" s="78"/>
      <c r="N13" s="75" t="s">
        <v>31</v>
      </c>
      <c r="P13" s="80"/>
      <c r="Q13" s="79"/>
    </row>
    <row r="14" spans="1:19" s="75" customFormat="1" ht="21.95" customHeight="1">
      <c r="A14" s="74"/>
      <c r="B14" s="75" t="s">
        <v>32</v>
      </c>
      <c r="C14" s="76"/>
      <c r="D14" s="77"/>
      <c r="E14" s="66">
        <v>106</v>
      </c>
      <c r="F14" s="67">
        <v>106</v>
      </c>
      <c r="G14" s="68">
        <v>97</v>
      </c>
      <c r="H14" s="69">
        <f t="shared" si="0"/>
        <v>91.509433962264154</v>
      </c>
      <c r="I14" s="70">
        <v>83</v>
      </c>
      <c r="J14" s="71">
        <f t="shared" si="1"/>
        <v>78.301886792452834</v>
      </c>
      <c r="K14" s="68">
        <v>97</v>
      </c>
      <c r="L14" s="71">
        <v>92</v>
      </c>
      <c r="M14" s="78"/>
      <c r="N14" s="74" t="s">
        <v>33</v>
      </c>
      <c r="P14" s="80"/>
      <c r="Q14" s="79"/>
    </row>
    <row r="15" spans="1:19" s="81" customFormat="1" ht="21.95" customHeight="1">
      <c r="A15" s="74"/>
      <c r="B15" s="75" t="s">
        <v>34</v>
      </c>
      <c r="C15" s="76"/>
      <c r="D15" s="77"/>
      <c r="E15" s="66">
        <v>209</v>
      </c>
      <c r="F15" s="67">
        <v>170</v>
      </c>
      <c r="G15" s="68">
        <v>164</v>
      </c>
      <c r="H15" s="69">
        <f t="shared" si="0"/>
        <v>96.470588235294116</v>
      </c>
      <c r="I15" s="70">
        <v>158</v>
      </c>
      <c r="J15" s="71">
        <f t="shared" si="1"/>
        <v>92.941176470588232</v>
      </c>
      <c r="K15" s="68">
        <v>196</v>
      </c>
      <c r="L15" s="71">
        <v>116</v>
      </c>
      <c r="M15" s="78"/>
      <c r="N15" s="81" t="s">
        <v>35</v>
      </c>
      <c r="P15" s="80"/>
      <c r="Q15" s="82"/>
    </row>
    <row r="16" spans="1:19" s="75" customFormat="1" ht="21.95" customHeight="1">
      <c r="A16" s="74"/>
      <c r="B16" s="75" t="s">
        <v>36</v>
      </c>
      <c r="C16" s="76"/>
      <c r="D16" s="77"/>
      <c r="E16" s="66">
        <v>1080</v>
      </c>
      <c r="F16" s="67">
        <v>939</v>
      </c>
      <c r="G16" s="68">
        <v>725</v>
      </c>
      <c r="H16" s="69">
        <f t="shared" si="0"/>
        <v>77.209797657082007</v>
      </c>
      <c r="I16" s="83">
        <v>604</v>
      </c>
      <c r="J16" s="71">
        <f t="shared" si="1"/>
        <v>64.323748668796583</v>
      </c>
      <c r="K16" s="68">
        <v>577</v>
      </c>
      <c r="L16" s="71">
        <v>61</v>
      </c>
      <c r="M16" s="78"/>
      <c r="N16" s="75" t="s">
        <v>37</v>
      </c>
      <c r="P16" s="80"/>
      <c r="Q16" s="79"/>
    </row>
    <row r="17" spans="1:19" s="63" customFormat="1" ht="21.95" customHeight="1">
      <c r="A17" s="84" t="s">
        <v>38</v>
      </c>
      <c r="B17" s="85"/>
      <c r="C17" s="85"/>
      <c r="D17" s="85"/>
      <c r="E17" s="86">
        <f>SUM(E18:E22)+SUM(E30:E36)</f>
        <v>9616</v>
      </c>
      <c r="F17" s="86">
        <f>SUM(F18:F22)+SUM(F30:F36)</f>
        <v>8323</v>
      </c>
      <c r="G17" s="86">
        <f t="shared" ref="G17:K17" si="2">SUM(G18:G22)+SUM(G30:G36)</f>
        <v>5460</v>
      </c>
      <c r="H17" s="87">
        <v>81.900000000000006</v>
      </c>
      <c r="I17" s="86">
        <v>1978</v>
      </c>
      <c r="J17" s="87">
        <v>29.7</v>
      </c>
      <c r="K17" s="86">
        <f t="shared" si="2"/>
        <v>5966</v>
      </c>
      <c r="L17" s="87">
        <v>72</v>
      </c>
      <c r="M17" s="85" t="s">
        <v>39</v>
      </c>
      <c r="N17" s="88"/>
      <c r="P17" s="80"/>
      <c r="Q17" s="73"/>
    </row>
    <row r="18" spans="1:19" s="75" customFormat="1" ht="21.95" customHeight="1">
      <c r="A18" s="74"/>
      <c r="B18" s="75" t="s">
        <v>40</v>
      </c>
      <c r="C18" s="76"/>
      <c r="D18" s="77"/>
      <c r="E18" s="66">
        <v>135</v>
      </c>
      <c r="F18" s="67">
        <v>135</v>
      </c>
      <c r="G18" s="89">
        <v>83</v>
      </c>
      <c r="H18" s="90">
        <v>64.8</v>
      </c>
      <c r="I18" s="91">
        <v>29</v>
      </c>
      <c r="J18" s="92">
        <f t="shared" ref="J18:J22" si="3">+I18/H18*100</f>
        <v>44.753086419753089</v>
      </c>
      <c r="K18" s="68">
        <v>84</v>
      </c>
      <c r="L18" s="71">
        <v>62</v>
      </c>
      <c r="M18" s="78"/>
      <c r="N18" s="74" t="s">
        <v>41</v>
      </c>
      <c r="P18" s="80"/>
      <c r="Q18" s="79"/>
    </row>
    <row r="19" spans="1:19" s="75" customFormat="1" ht="21.95" customHeight="1">
      <c r="A19" s="74"/>
      <c r="B19" s="75" t="s">
        <v>42</v>
      </c>
      <c r="C19" s="76"/>
      <c r="D19" s="77"/>
      <c r="E19" s="66">
        <v>780</v>
      </c>
      <c r="F19" s="67">
        <v>520</v>
      </c>
      <c r="G19" s="89">
        <v>412</v>
      </c>
      <c r="H19" s="90">
        <f t="shared" si="0"/>
        <v>79.230769230769226</v>
      </c>
      <c r="I19" s="91">
        <v>170</v>
      </c>
      <c r="J19" s="92">
        <f t="shared" si="3"/>
        <v>214.5631067961165</v>
      </c>
      <c r="K19" s="68">
        <v>335</v>
      </c>
      <c r="L19" s="71">
        <v>64</v>
      </c>
      <c r="M19" s="78"/>
      <c r="N19" s="75" t="s">
        <v>43</v>
      </c>
      <c r="P19" s="80"/>
      <c r="Q19" s="79"/>
    </row>
    <row r="20" spans="1:19" s="75" customFormat="1" ht="21.95" customHeight="1">
      <c r="A20" s="74"/>
      <c r="B20" s="75" t="s">
        <v>44</v>
      </c>
      <c r="C20" s="76"/>
      <c r="D20" s="77"/>
      <c r="E20" s="66">
        <v>166</v>
      </c>
      <c r="F20" s="67">
        <v>166</v>
      </c>
      <c r="G20" s="89">
        <v>126</v>
      </c>
      <c r="H20" s="90">
        <f t="shared" si="0"/>
        <v>75.903614457831324</v>
      </c>
      <c r="I20" s="91">
        <v>68</v>
      </c>
      <c r="J20" s="92">
        <f t="shared" si="3"/>
        <v>89.587301587301596</v>
      </c>
      <c r="K20" s="68">
        <v>79</v>
      </c>
      <c r="L20" s="71">
        <v>48</v>
      </c>
      <c r="M20" s="78"/>
      <c r="N20" s="75" t="s">
        <v>45</v>
      </c>
      <c r="P20" s="80"/>
      <c r="Q20" s="79"/>
    </row>
    <row r="21" spans="1:19" s="75" customFormat="1" ht="21.95" customHeight="1">
      <c r="A21" s="74"/>
      <c r="B21" s="75" t="s">
        <v>46</v>
      </c>
      <c r="C21" s="76"/>
      <c r="D21" s="77"/>
      <c r="E21" s="66">
        <v>207</v>
      </c>
      <c r="F21" s="67">
        <v>164</v>
      </c>
      <c r="G21" s="89">
        <v>94</v>
      </c>
      <c r="H21" s="90">
        <f t="shared" si="0"/>
        <v>57.317073170731703</v>
      </c>
      <c r="I21" s="91">
        <v>82</v>
      </c>
      <c r="J21" s="92">
        <f t="shared" si="3"/>
        <v>143.06382978723406</v>
      </c>
      <c r="K21" s="68">
        <v>137</v>
      </c>
      <c r="L21" s="71">
        <v>84</v>
      </c>
      <c r="M21" s="78"/>
      <c r="N21" s="75" t="s">
        <v>47</v>
      </c>
      <c r="P21" s="80"/>
      <c r="Q21" s="79"/>
    </row>
    <row r="22" spans="1:19" s="75" customFormat="1" ht="21.95" customHeight="1">
      <c r="A22" s="74"/>
      <c r="B22" s="75" t="s">
        <v>48</v>
      </c>
      <c r="C22" s="76"/>
      <c r="D22" s="77"/>
      <c r="E22" s="66">
        <v>2431</v>
      </c>
      <c r="F22" s="67">
        <v>2431</v>
      </c>
      <c r="G22" s="89">
        <v>1499</v>
      </c>
      <c r="H22" s="90">
        <f t="shared" si="0"/>
        <v>61.661867544220485</v>
      </c>
      <c r="I22" s="91">
        <v>378</v>
      </c>
      <c r="J22" s="92">
        <f t="shared" si="3"/>
        <v>613.0206804536358</v>
      </c>
      <c r="K22" s="68">
        <v>1724</v>
      </c>
      <c r="L22" s="71">
        <v>71</v>
      </c>
      <c r="M22" s="78"/>
      <c r="N22" s="74" t="s">
        <v>49</v>
      </c>
      <c r="P22" s="80"/>
      <c r="Q22" s="79"/>
    </row>
    <row r="23" spans="1:19" s="1" customFormat="1" ht="24.95" customHeight="1">
      <c r="B23" s="2" t="s">
        <v>0</v>
      </c>
      <c r="C23" s="3">
        <v>19.100000000000001</v>
      </c>
      <c r="D23" s="4" t="s">
        <v>50</v>
      </c>
      <c r="E23" s="93"/>
      <c r="F23" s="93"/>
      <c r="G23" s="5"/>
      <c r="H23" s="5"/>
      <c r="I23" s="5"/>
      <c r="J23" s="5"/>
      <c r="K23" s="6"/>
      <c r="L23" s="5"/>
      <c r="N23" s="7"/>
      <c r="O23" s="8"/>
      <c r="P23" s="80"/>
      <c r="Q23" s="8"/>
    </row>
    <row r="24" spans="1:19" s="1" customFormat="1" ht="24.95" customHeight="1">
      <c r="B24" s="9" t="s">
        <v>2</v>
      </c>
      <c r="C24" s="3">
        <v>19.100000000000001</v>
      </c>
      <c r="D24" s="2" t="s">
        <v>51</v>
      </c>
      <c r="E24" s="94"/>
      <c r="F24" s="94"/>
      <c r="G24" s="11"/>
      <c r="H24" s="11"/>
      <c r="I24" s="11"/>
      <c r="J24" s="11"/>
      <c r="K24" s="12"/>
      <c r="L24" s="13"/>
      <c r="N24" s="14"/>
      <c r="O24" s="8"/>
      <c r="P24" s="80"/>
      <c r="Q24" s="8"/>
      <c r="S24" s="8"/>
    </row>
    <row r="25" spans="1:19" s="15" customFormat="1" ht="21" customHeight="1">
      <c r="B25" s="16"/>
      <c r="C25" s="17"/>
      <c r="D25" s="18"/>
      <c r="E25" s="95"/>
      <c r="F25" s="95"/>
      <c r="G25" s="19"/>
      <c r="H25" s="19"/>
      <c r="I25" s="19"/>
      <c r="J25" s="19"/>
      <c r="K25" s="20"/>
      <c r="L25" s="19"/>
      <c r="N25" s="21" t="s">
        <v>4</v>
      </c>
      <c r="O25" s="22"/>
      <c r="P25" s="96"/>
      <c r="Q25" s="22"/>
      <c r="S25" s="22"/>
    </row>
    <row r="26" spans="1:19" s="105" customFormat="1" ht="21" customHeight="1">
      <c r="A26" s="97"/>
      <c r="B26" s="98"/>
      <c r="C26" s="99"/>
      <c r="D26" s="99"/>
      <c r="E26" s="100"/>
      <c r="F26" s="100"/>
      <c r="G26" s="101" t="s">
        <v>5</v>
      </c>
      <c r="H26" s="101"/>
      <c r="I26" s="101"/>
      <c r="J26" s="101"/>
      <c r="K26" s="101"/>
      <c r="L26" s="101"/>
      <c r="M26" s="99"/>
      <c r="N26" s="97"/>
      <c r="O26" s="102"/>
      <c r="P26" s="102"/>
      <c r="Q26" s="103"/>
      <c r="R26" s="104"/>
    </row>
    <row r="27" spans="1:19" s="105" customFormat="1" ht="21" customHeight="1">
      <c r="A27" s="106" t="s">
        <v>6</v>
      </c>
      <c r="B27" s="106"/>
      <c r="C27" s="106"/>
      <c r="D27" s="106"/>
      <c r="E27" s="107" t="s">
        <v>7</v>
      </c>
      <c r="F27" s="107" t="s">
        <v>8</v>
      </c>
      <c r="G27" s="101" t="s">
        <v>9</v>
      </c>
      <c r="H27" s="101"/>
      <c r="I27" s="101" t="s">
        <v>10</v>
      </c>
      <c r="J27" s="101"/>
      <c r="K27" s="101" t="s">
        <v>11</v>
      </c>
      <c r="L27" s="101"/>
      <c r="M27" s="106" t="s">
        <v>12</v>
      </c>
      <c r="N27" s="106"/>
      <c r="O27" s="102"/>
      <c r="P27" s="102"/>
      <c r="Q27" s="103"/>
      <c r="R27" s="104"/>
    </row>
    <row r="28" spans="1:19" s="105" customFormat="1" ht="21" customHeight="1">
      <c r="A28" s="106"/>
      <c r="B28" s="106"/>
      <c r="C28" s="106"/>
      <c r="D28" s="106"/>
      <c r="E28" s="107" t="s">
        <v>13</v>
      </c>
      <c r="F28" s="107" t="s">
        <v>14</v>
      </c>
      <c r="G28" s="35" t="s">
        <v>15</v>
      </c>
      <c r="H28" s="100" t="s">
        <v>16</v>
      </c>
      <c r="I28" s="35" t="s">
        <v>15</v>
      </c>
      <c r="J28" s="100" t="s">
        <v>16</v>
      </c>
      <c r="K28" s="35" t="s">
        <v>15</v>
      </c>
      <c r="L28" s="100" t="s">
        <v>16</v>
      </c>
      <c r="M28" s="106"/>
      <c r="N28" s="106"/>
      <c r="O28" s="102"/>
      <c r="P28" s="102"/>
      <c r="Q28" s="103"/>
      <c r="R28" s="104"/>
    </row>
    <row r="29" spans="1:19" s="105" customFormat="1" ht="21" customHeight="1">
      <c r="A29" s="108"/>
      <c r="B29" s="109"/>
      <c r="C29" s="110"/>
      <c r="D29" s="110"/>
      <c r="E29" s="111" t="s">
        <v>17</v>
      </c>
      <c r="F29" s="111"/>
      <c r="G29" s="41" t="s">
        <v>18</v>
      </c>
      <c r="H29" s="111" t="s">
        <v>19</v>
      </c>
      <c r="I29" s="41" t="s">
        <v>18</v>
      </c>
      <c r="J29" s="111" t="s">
        <v>19</v>
      </c>
      <c r="K29" s="41" t="s">
        <v>18</v>
      </c>
      <c r="L29" s="111" t="s">
        <v>19</v>
      </c>
      <c r="M29" s="110"/>
      <c r="N29" s="108"/>
      <c r="O29" s="102"/>
      <c r="P29" s="102"/>
      <c r="Q29" s="103"/>
      <c r="R29" s="104"/>
    </row>
    <row r="30" spans="1:19" s="63" customFormat="1" ht="21.95" customHeight="1">
      <c r="A30" s="62"/>
      <c r="B30" s="63" t="s">
        <v>52</v>
      </c>
      <c r="C30" s="64"/>
      <c r="D30" s="65"/>
      <c r="E30" s="66">
        <v>2450</v>
      </c>
      <c r="F30" s="67">
        <v>1980</v>
      </c>
      <c r="G30" s="89">
        <v>1465</v>
      </c>
      <c r="H30" s="92">
        <v>77.900000000000006</v>
      </c>
      <c r="I30" s="89">
        <v>211</v>
      </c>
      <c r="J30" s="92">
        <f t="shared" ref="J30:J35" si="4">+I30/H30*100</f>
        <v>270.86007702182286</v>
      </c>
      <c r="K30" s="68">
        <v>920</v>
      </c>
      <c r="L30" s="71">
        <v>46</v>
      </c>
      <c r="M30" s="72"/>
      <c r="N30" s="62" t="s">
        <v>53</v>
      </c>
      <c r="Q30" s="73"/>
    </row>
    <row r="31" spans="1:19" s="63" customFormat="1" ht="21.95" customHeight="1">
      <c r="A31" s="62"/>
      <c r="B31" s="63" t="s">
        <v>54</v>
      </c>
      <c r="C31" s="64"/>
      <c r="D31" s="65"/>
      <c r="E31" s="66">
        <v>367</v>
      </c>
      <c r="F31" s="67">
        <v>314</v>
      </c>
      <c r="G31" s="89">
        <v>277</v>
      </c>
      <c r="H31" s="92">
        <f t="shared" ref="H31:H36" si="5">+G31/F31*100</f>
        <v>88.216560509554142</v>
      </c>
      <c r="I31" s="89">
        <v>114</v>
      </c>
      <c r="J31" s="92">
        <f t="shared" si="4"/>
        <v>129.22743682310468</v>
      </c>
      <c r="K31" s="68">
        <v>298</v>
      </c>
      <c r="L31" s="71">
        <v>95</v>
      </c>
      <c r="M31" s="72"/>
      <c r="N31" s="62" t="s">
        <v>55</v>
      </c>
      <c r="Q31" s="73"/>
    </row>
    <row r="32" spans="1:19" s="63" customFormat="1" ht="21.95" customHeight="1">
      <c r="A32" s="62"/>
      <c r="B32" s="63" t="s">
        <v>56</v>
      </c>
      <c r="C32" s="64"/>
      <c r="D32" s="65"/>
      <c r="E32" s="66">
        <v>242</v>
      </c>
      <c r="F32" s="67">
        <v>110</v>
      </c>
      <c r="G32" s="89">
        <v>98</v>
      </c>
      <c r="H32" s="92">
        <f t="shared" si="5"/>
        <v>89.090909090909093</v>
      </c>
      <c r="I32" s="89">
        <v>77</v>
      </c>
      <c r="J32" s="92">
        <f t="shared" si="4"/>
        <v>86.428571428571416</v>
      </c>
      <c r="K32" s="68">
        <v>107</v>
      </c>
      <c r="L32" s="71">
        <v>97</v>
      </c>
      <c r="M32" s="72"/>
      <c r="N32" s="62" t="s">
        <v>57</v>
      </c>
      <c r="Q32" s="73"/>
    </row>
    <row r="33" spans="1:19" s="63" customFormat="1" ht="21.95" customHeight="1">
      <c r="A33" s="62"/>
      <c r="B33" s="63" t="s">
        <v>58</v>
      </c>
      <c r="C33" s="64"/>
      <c r="D33" s="65"/>
      <c r="E33" s="66">
        <v>350</v>
      </c>
      <c r="F33" s="67">
        <v>141</v>
      </c>
      <c r="G33" s="89">
        <v>133</v>
      </c>
      <c r="H33" s="92">
        <f t="shared" si="5"/>
        <v>94.326241134751783</v>
      </c>
      <c r="I33" s="89">
        <v>42</v>
      </c>
      <c r="J33" s="92">
        <f t="shared" si="4"/>
        <v>44.526315789473678</v>
      </c>
      <c r="K33" s="68">
        <v>142</v>
      </c>
      <c r="L33" s="71">
        <v>101</v>
      </c>
      <c r="M33" s="72"/>
      <c r="N33" s="62" t="s">
        <v>59</v>
      </c>
      <c r="Q33" s="73"/>
    </row>
    <row r="34" spans="1:19" s="63" customFormat="1" ht="21.95" customHeight="1">
      <c r="A34" s="62"/>
      <c r="B34" s="63" t="s">
        <v>60</v>
      </c>
      <c r="C34" s="64"/>
      <c r="D34" s="65"/>
      <c r="E34" s="66">
        <v>325</v>
      </c>
      <c r="F34" s="67">
        <v>275</v>
      </c>
      <c r="G34" s="89">
        <v>268</v>
      </c>
      <c r="H34" s="92">
        <f t="shared" si="5"/>
        <v>97.454545454545453</v>
      </c>
      <c r="I34" s="89">
        <v>141</v>
      </c>
      <c r="J34" s="92">
        <f t="shared" si="4"/>
        <v>144.68283582089552</v>
      </c>
      <c r="K34" s="68">
        <v>301</v>
      </c>
      <c r="L34" s="71">
        <v>109</v>
      </c>
      <c r="M34" s="72"/>
      <c r="N34" s="62" t="s">
        <v>61</v>
      </c>
      <c r="Q34" s="73"/>
    </row>
    <row r="35" spans="1:19" s="63" customFormat="1" ht="21.95" customHeight="1">
      <c r="A35" s="62"/>
      <c r="B35" s="63" t="s">
        <v>62</v>
      </c>
      <c r="C35" s="64"/>
      <c r="D35" s="65"/>
      <c r="E35" s="66">
        <v>197</v>
      </c>
      <c r="F35" s="67">
        <v>121</v>
      </c>
      <c r="G35" s="89">
        <v>95</v>
      </c>
      <c r="H35" s="92">
        <f t="shared" si="5"/>
        <v>78.512396694214885</v>
      </c>
      <c r="I35" s="89">
        <v>83</v>
      </c>
      <c r="J35" s="92">
        <f t="shared" si="4"/>
        <v>105.71578947368421</v>
      </c>
      <c r="K35" s="68">
        <v>116</v>
      </c>
      <c r="L35" s="71">
        <v>96</v>
      </c>
      <c r="M35" s="72"/>
      <c r="N35" s="62" t="s">
        <v>63</v>
      </c>
      <c r="Q35" s="73"/>
    </row>
    <row r="36" spans="1:19" s="63" customFormat="1" ht="21.95" customHeight="1">
      <c r="A36" s="62"/>
      <c r="B36" s="63" t="s">
        <v>64</v>
      </c>
      <c r="C36" s="64"/>
      <c r="D36" s="65"/>
      <c r="E36" s="66">
        <v>1966</v>
      </c>
      <c r="F36" s="67">
        <v>1966</v>
      </c>
      <c r="G36" s="89">
        <v>910</v>
      </c>
      <c r="H36" s="92">
        <f t="shared" si="5"/>
        <v>46.286876907426247</v>
      </c>
      <c r="I36" s="89">
        <v>583</v>
      </c>
      <c r="J36" s="92">
        <f>+I36/H36*100</f>
        <v>1259.5362637362637</v>
      </c>
      <c r="K36" s="68">
        <v>1723</v>
      </c>
      <c r="L36" s="71">
        <v>88</v>
      </c>
      <c r="M36" s="72"/>
      <c r="N36" s="63" t="s">
        <v>65</v>
      </c>
      <c r="Q36" s="73"/>
    </row>
    <row r="37" spans="1:19" s="113" customFormat="1" ht="21.95" customHeight="1">
      <c r="A37" s="84" t="s">
        <v>66</v>
      </c>
      <c r="B37" s="88"/>
      <c r="C37" s="112"/>
      <c r="D37" s="84"/>
      <c r="E37" s="86">
        <f>SUM(E38:E40)</f>
        <v>1522</v>
      </c>
      <c r="F37" s="86">
        <f t="shared" ref="F37:K37" si="6">SUM(F38:F40)</f>
        <v>1360</v>
      </c>
      <c r="G37" s="86">
        <f t="shared" si="6"/>
        <v>1052</v>
      </c>
      <c r="H37" s="87">
        <v>92.8</v>
      </c>
      <c r="I37" s="86">
        <f t="shared" si="6"/>
        <v>793</v>
      </c>
      <c r="J37" s="87">
        <v>69.900000000000006</v>
      </c>
      <c r="K37" s="86">
        <f t="shared" si="6"/>
        <v>1088</v>
      </c>
      <c r="L37" s="87">
        <v>80</v>
      </c>
      <c r="M37" s="88" t="s">
        <v>67</v>
      </c>
      <c r="N37" s="112"/>
    </row>
    <row r="38" spans="1:19" s="63" customFormat="1" ht="21.95" customHeight="1">
      <c r="A38" s="62"/>
      <c r="B38" s="63" t="s">
        <v>68</v>
      </c>
      <c r="C38" s="64"/>
      <c r="D38" s="65"/>
      <c r="E38" s="66">
        <v>960</v>
      </c>
      <c r="F38" s="67">
        <v>960</v>
      </c>
      <c r="G38" s="89">
        <v>786</v>
      </c>
      <c r="H38" s="92">
        <v>100.5</v>
      </c>
      <c r="I38" s="83">
        <v>641</v>
      </c>
      <c r="J38" s="71">
        <v>82</v>
      </c>
      <c r="K38" s="68">
        <v>770</v>
      </c>
      <c r="L38" s="71">
        <v>80</v>
      </c>
      <c r="M38" s="72"/>
      <c r="N38" s="62" t="s">
        <v>69</v>
      </c>
    </row>
    <row r="39" spans="1:19" s="63" customFormat="1" ht="21.95" customHeight="1">
      <c r="A39" s="62"/>
      <c r="B39" s="63" t="s">
        <v>70</v>
      </c>
      <c r="C39" s="64"/>
      <c r="D39" s="65"/>
      <c r="E39" s="66">
        <v>199</v>
      </c>
      <c r="F39" s="67">
        <v>160</v>
      </c>
      <c r="G39" s="89">
        <v>66</v>
      </c>
      <c r="H39" s="92">
        <f>+G39/F39*100</f>
        <v>41.25</v>
      </c>
      <c r="I39" s="83">
        <v>69</v>
      </c>
      <c r="J39" s="71">
        <v>45.4</v>
      </c>
      <c r="K39" s="68">
        <v>76</v>
      </c>
      <c r="L39" s="71">
        <v>48</v>
      </c>
      <c r="M39" s="72"/>
      <c r="N39" s="62" t="s">
        <v>71</v>
      </c>
      <c r="P39" s="80"/>
    </row>
    <row r="40" spans="1:19" s="63" customFormat="1" ht="21.95" customHeight="1">
      <c r="A40" s="62"/>
      <c r="B40" s="63" t="s">
        <v>72</v>
      </c>
      <c r="C40" s="64"/>
      <c r="D40" s="65"/>
      <c r="E40" s="66">
        <v>363</v>
      </c>
      <c r="F40" s="67">
        <v>240</v>
      </c>
      <c r="G40" s="89">
        <v>200</v>
      </c>
      <c r="H40" s="92">
        <f>+G40/F40*100</f>
        <v>83.333333333333343</v>
      </c>
      <c r="I40" s="83">
        <v>83</v>
      </c>
      <c r="J40" s="71">
        <v>41.5</v>
      </c>
      <c r="K40" s="68">
        <v>242</v>
      </c>
      <c r="L40" s="71">
        <v>101</v>
      </c>
      <c r="M40" s="72"/>
      <c r="N40" s="62" t="s">
        <v>73</v>
      </c>
      <c r="P40" s="80"/>
    </row>
    <row r="41" spans="1:19" s="113" customFormat="1" ht="21.95" customHeight="1">
      <c r="A41" s="112" t="s">
        <v>74</v>
      </c>
      <c r="B41" s="112"/>
      <c r="C41" s="112"/>
      <c r="D41" s="112"/>
      <c r="E41" s="86">
        <f>SUM(E42:E43)</f>
        <v>29850</v>
      </c>
      <c r="F41" s="86">
        <f t="shared" ref="F41:K41" si="7">SUM(F42:F43)</f>
        <v>26605</v>
      </c>
      <c r="G41" s="86">
        <f t="shared" si="7"/>
        <v>9357</v>
      </c>
      <c r="H41" s="87">
        <v>70.2</v>
      </c>
      <c r="I41" s="86">
        <f t="shared" si="7"/>
        <v>9437</v>
      </c>
      <c r="J41" s="87">
        <v>70.8</v>
      </c>
      <c r="K41" s="86">
        <f t="shared" si="7"/>
        <v>22535</v>
      </c>
      <c r="L41" s="87">
        <v>85</v>
      </c>
      <c r="M41" s="112" t="s">
        <v>75</v>
      </c>
      <c r="N41" s="112"/>
      <c r="P41" s="114"/>
    </row>
    <row r="42" spans="1:19" s="63" customFormat="1" ht="21.95" customHeight="1">
      <c r="A42" s="62"/>
      <c r="B42" s="63" t="s">
        <v>76</v>
      </c>
      <c r="C42" s="64"/>
      <c r="D42" s="65"/>
      <c r="E42" s="66">
        <v>18850</v>
      </c>
      <c r="F42" s="67">
        <v>17745</v>
      </c>
      <c r="G42" s="89">
        <v>5397</v>
      </c>
      <c r="H42" s="92">
        <f>+G42/F42*100</f>
        <v>30.414201183431956</v>
      </c>
      <c r="I42" s="83">
        <v>5185</v>
      </c>
      <c r="J42" s="71">
        <v>69.3</v>
      </c>
      <c r="K42" s="68">
        <v>15316</v>
      </c>
      <c r="L42" s="71">
        <v>86</v>
      </c>
      <c r="M42" s="72"/>
      <c r="N42" s="62" t="s">
        <v>77</v>
      </c>
    </row>
    <row r="43" spans="1:19" s="63" customFormat="1" ht="21.95" customHeight="1">
      <c r="A43" s="62"/>
      <c r="B43" s="63" t="s">
        <v>78</v>
      </c>
      <c r="C43" s="64"/>
      <c r="D43" s="65"/>
      <c r="E43" s="66">
        <v>11000</v>
      </c>
      <c r="F43" s="67">
        <v>8860</v>
      </c>
      <c r="G43" s="89">
        <v>3960</v>
      </c>
      <c r="H43" s="92">
        <f>+G43/F43*100</f>
        <v>44.695259593679459</v>
      </c>
      <c r="I43" s="83">
        <v>4252</v>
      </c>
      <c r="J43" s="71">
        <v>72.7</v>
      </c>
      <c r="K43" s="68">
        <v>7219</v>
      </c>
      <c r="L43" s="71">
        <v>81</v>
      </c>
      <c r="M43" s="72"/>
      <c r="N43" s="62" t="s">
        <v>79</v>
      </c>
    </row>
    <row r="44" spans="1:19" s="63" customFormat="1" ht="21.95" customHeight="1">
      <c r="A44" s="62"/>
      <c r="C44" s="64"/>
      <c r="D44" s="64"/>
      <c r="E44" s="115"/>
      <c r="F44" s="116"/>
      <c r="G44" s="117"/>
      <c r="H44" s="118"/>
      <c r="I44" s="119"/>
      <c r="J44" s="120"/>
      <c r="K44" s="119"/>
      <c r="L44" s="120"/>
      <c r="M44" s="64"/>
      <c r="N44" s="62"/>
    </row>
    <row r="45" spans="1:19" s="121" customFormat="1" ht="24.95" customHeight="1">
      <c r="B45" s="122" t="s">
        <v>0</v>
      </c>
      <c r="C45" s="123">
        <v>19.100000000000001</v>
      </c>
      <c r="D45" s="124" t="s">
        <v>50</v>
      </c>
      <c r="E45" s="124"/>
      <c r="F45" s="124"/>
      <c r="G45" s="125"/>
      <c r="H45" s="125"/>
      <c r="I45" s="125"/>
      <c r="J45" s="125"/>
      <c r="K45" s="125"/>
      <c r="L45" s="125"/>
      <c r="N45" s="126"/>
      <c r="O45" s="127"/>
      <c r="P45" s="127"/>
      <c r="Q45" s="127"/>
    </row>
    <row r="46" spans="1:19" s="121" customFormat="1" ht="24.95" customHeight="1">
      <c r="B46" s="9" t="s">
        <v>2</v>
      </c>
      <c r="C46" s="123">
        <v>19.100000000000001</v>
      </c>
      <c r="D46" s="122" t="s">
        <v>80</v>
      </c>
      <c r="E46" s="128"/>
      <c r="F46" s="128"/>
      <c r="G46" s="129"/>
      <c r="H46" s="129"/>
      <c r="I46" s="129"/>
      <c r="J46" s="129"/>
      <c r="K46" s="129"/>
      <c r="L46" s="130"/>
      <c r="N46" s="131"/>
      <c r="O46" s="127"/>
      <c r="P46" s="127"/>
      <c r="Q46" s="127"/>
      <c r="S46" s="127"/>
    </row>
    <row r="47" spans="1:19" s="132" customFormat="1" ht="21" customHeight="1">
      <c r="B47" s="133"/>
      <c r="C47" s="134"/>
      <c r="D47" s="135"/>
      <c r="E47" s="135"/>
      <c r="F47" s="135"/>
      <c r="G47" s="136"/>
      <c r="H47" s="136"/>
      <c r="I47" s="136"/>
      <c r="J47" s="136"/>
      <c r="K47" s="136"/>
      <c r="L47" s="136"/>
      <c r="N47" s="137" t="s">
        <v>4</v>
      </c>
      <c r="O47" s="138"/>
      <c r="P47" s="138"/>
      <c r="Q47" s="138"/>
      <c r="S47" s="138"/>
    </row>
    <row r="48" spans="1:19" s="105" customFormat="1" ht="21" customHeight="1">
      <c r="A48" s="97"/>
      <c r="B48" s="98"/>
      <c r="C48" s="99"/>
      <c r="D48" s="99"/>
      <c r="E48" s="100"/>
      <c r="F48" s="100"/>
      <c r="G48" s="101" t="s">
        <v>5</v>
      </c>
      <c r="H48" s="101"/>
      <c r="I48" s="101"/>
      <c r="J48" s="101"/>
      <c r="K48" s="101"/>
      <c r="L48" s="101"/>
      <c r="M48" s="99"/>
      <c r="N48" s="97"/>
      <c r="O48" s="102"/>
      <c r="P48" s="102"/>
      <c r="Q48" s="103"/>
      <c r="R48" s="104"/>
    </row>
    <row r="49" spans="1:19" s="105" customFormat="1" ht="21" customHeight="1">
      <c r="A49" s="106" t="s">
        <v>6</v>
      </c>
      <c r="B49" s="106"/>
      <c r="C49" s="106"/>
      <c r="D49" s="106"/>
      <c r="E49" s="107" t="s">
        <v>7</v>
      </c>
      <c r="F49" s="107" t="s">
        <v>8</v>
      </c>
      <c r="G49" s="101" t="s">
        <v>9</v>
      </c>
      <c r="H49" s="101"/>
      <c r="I49" s="101" t="s">
        <v>10</v>
      </c>
      <c r="J49" s="101"/>
      <c r="K49" s="101" t="s">
        <v>11</v>
      </c>
      <c r="L49" s="101"/>
      <c r="M49" s="106" t="s">
        <v>12</v>
      </c>
      <c r="N49" s="106"/>
      <c r="O49" s="102"/>
      <c r="P49" s="102"/>
      <c r="Q49" s="103"/>
      <c r="R49" s="104"/>
    </row>
    <row r="50" spans="1:19" s="105" customFormat="1" ht="21" customHeight="1">
      <c r="A50" s="106"/>
      <c r="B50" s="106"/>
      <c r="C50" s="106"/>
      <c r="D50" s="106"/>
      <c r="E50" s="107" t="s">
        <v>13</v>
      </c>
      <c r="F50" s="107" t="s">
        <v>14</v>
      </c>
      <c r="G50" s="35" t="s">
        <v>15</v>
      </c>
      <c r="H50" s="100" t="s">
        <v>16</v>
      </c>
      <c r="I50" s="35" t="s">
        <v>15</v>
      </c>
      <c r="J50" s="100" t="s">
        <v>16</v>
      </c>
      <c r="K50" s="35" t="s">
        <v>15</v>
      </c>
      <c r="L50" s="100" t="s">
        <v>16</v>
      </c>
      <c r="M50" s="106"/>
      <c r="N50" s="106"/>
      <c r="O50" s="102"/>
      <c r="P50" s="102"/>
      <c r="Q50" s="103"/>
      <c r="R50" s="104"/>
    </row>
    <row r="51" spans="1:19" s="105" customFormat="1" ht="21" customHeight="1">
      <c r="A51" s="108"/>
      <c r="B51" s="109"/>
      <c r="C51" s="110"/>
      <c r="D51" s="110"/>
      <c r="E51" s="111" t="s">
        <v>17</v>
      </c>
      <c r="F51" s="111"/>
      <c r="G51" s="41" t="s">
        <v>18</v>
      </c>
      <c r="H51" s="111" t="s">
        <v>19</v>
      </c>
      <c r="I51" s="41" t="s">
        <v>18</v>
      </c>
      <c r="J51" s="111" t="s">
        <v>19</v>
      </c>
      <c r="K51" s="41" t="s">
        <v>18</v>
      </c>
      <c r="L51" s="111" t="s">
        <v>19</v>
      </c>
      <c r="M51" s="110"/>
      <c r="N51" s="108"/>
      <c r="O51" s="102"/>
      <c r="P51" s="102"/>
      <c r="Q51" s="103"/>
      <c r="R51" s="104"/>
    </row>
    <row r="52" spans="1:19" s="113" customFormat="1" ht="21.95" customHeight="1">
      <c r="A52" s="139" t="s">
        <v>81</v>
      </c>
      <c r="B52" s="139"/>
      <c r="C52" s="139"/>
      <c r="D52" s="139"/>
      <c r="E52" s="86">
        <f>SUM(E53:E57)</f>
        <v>1331</v>
      </c>
      <c r="F52" s="86">
        <f t="shared" ref="F52:K52" si="8">SUM(F53:F57)</f>
        <v>1173</v>
      </c>
      <c r="G52" s="86">
        <f t="shared" si="8"/>
        <v>879</v>
      </c>
      <c r="H52" s="87">
        <v>80.5</v>
      </c>
      <c r="I52" s="86">
        <f t="shared" si="8"/>
        <v>886</v>
      </c>
      <c r="J52" s="87">
        <v>81.099999999999994</v>
      </c>
      <c r="K52" s="86">
        <f t="shared" si="8"/>
        <v>989</v>
      </c>
      <c r="L52" s="87">
        <v>84</v>
      </c>
      <c r="M52" s="140" t="s">
        <v>82</v>
      </c>
      <c r="N52" s="140"/>
      <c r="Q52" s="141"/>
    </row>
    <row r="53" spans="1:19" s="63" customFormat="1" ht="21.95" customHeight="1">
      <c r="A53" s="62"/>
      <c r="B53" s="63" t="s">
        <v>83</v>
      </c>
      <c r="C53" s="64"/>
      <c r="D53" s="65"/>
      <c r="E53" s="66">
        <v>226</v>
      </c>
      <c r="F53" s="67">
        <v>224</v>
      </c>
      <c r="G53" s="89">
        <v>168</v>
      </c>
      <c r="H53" s="92">
        <f t="shared" ref="H53:H62" si="9">+G53/F53*100</f>
        <v>75</v>
      </c>
      <c r="I53" s="83">
        <v>158</v>
      </c>
      <c r="J53" s="71">
        <v>72.099999999999994</v>
      </c>
      <c r="K53" s="68">
        <v>171</v>
      </c>
      <c r="L53" s="71">
        <v>76</v>
      </c>
      <c r="M53" s="72"/>
      <c r="N53" s="63" t="s">
        <v>84</v>
      </c>
      <c r="Q53" s="73"/>
    </row>
    <row r="54" spans="1:19" s="63" customFormat="1" ht="21.95" customHeight="1">
      <c r="A54" s="62"/>
      <c r="B54" s="63" t="s">
        <v>85</v>
      </c>
      <c r="C54" s="64"/>
      <c r="D54" s="65"/>
      <c r="E54" s="66">
        <v>450</v>
      </c>
      <c r="F54" s="67">
        <v>420</v>
      </c>
      <c r="G54" s="89">
        <v>294</v>
      </c>
      <c r="H54" s="92">
        <f t="shared" si="9"/>
        <v>70</v>
      </c>
      <c r="I54" s="83">
        <v>316</v>
      </c>
      <c r="J54" s="71">
        <v>81</v>
      </c>
      <c r="K54" s="68">
        <v>347</v>
      </c>
      <c r="L54" s="71">
        <v>83</v>
      </c>
      <c r="M54" s="72"/>
      <c r="N54" s="63" t="s">
        <v>86</v>
      </c>
      <c r="P54" s="80"/>
      <c r="Q54" s="73"/>
    </row>
    <row r="55" spans="1:19" s="63" customFormat="1" ht="21.95" customHeight="1">
      <c r="A55" s="62"/>
      <c r="B55" s="63" t="s">
        <v>87</v>
      </c>
      <c r="C55" s="64"/>
      <c r="D55" s="65"/>
      <c r="E55" s="66">
        <v>127</v>
      </c>
      <c r="F55" s="67">
        <v>117</v>
      </c>
      <c r="G55" s="89">
        <v>84</v>
      </c>
      <c r="H55" s="92">
        <f t="shared" si="9"/>
        <v>71.794871794871796</v>
      </c>
      <c r="I55" s="83">
        <v>65</v>
      </c>
      <c r="J55" s="71">
        <v>61.9</v>
      </c>
      <c r="K55" s="68">
        <v>81</v>
      </c>
      <c r="L55" s="71">
        <v>89</v>
      </c>
      <c r="M55" s="72"/>
      <c r="N55" s="63" t="s">
        <v>88</v>
      </c>
      <c r="P55" s="80"/>
      <c r="Q55" s="73"/>
    </row>
    <row r="56" spans="1:19" s="63" customFormat="1" ht="21.95" customHeight="1">
      <c r="A56" s="62"/>
      <c r="B56" s="142" t="s">
        <v>89</v>
      </c>
      <c r="C56" s="64"/>
      <c r="D56" s="65"/>
      <c r="E56" s="66">
        <v>206</v>
      </c>
      <c r="F56" s="67">
        <v>164</v>
      </c>
      <c r="G56" s="89">
        <v>131</v>
      </c>
      <c r="H56" s="92">
        <f t="shared" si="9"/>
        <v>79.878048780487802</v>
      </c>
      <c r="I56" s="83">
        <v>144</v>
      </c>
      <c r="J56" s="71">
        <v>96</v>
      </c>
      <c r="K56" s="68">
        <v>158</v>
      </c>
      <c r="L56" s="71">
        <v>96</v>
      </c>
      <c r="M56" s="72"/>
      <c r="N56" s="62" t="s">
        <v>90</v>
      </c>
      <c r="P56" s="80"/>
      <c r="Q56" s="73"/>
    </row>
    <row r="57" spans="1:19" s="143" customFormat="1" ht="21.95" customHeight="1">
      <c r="B57" s="142" t="s">
        <v>91</v>
      </c>
      <c r="D57" s="144"/>
      <c r="E57" s="66">
        <v>322</v>
      </c>
      <c r="F57" s="67">
        <v>248</v>
      </c>
      <c r="G57" s="89">
        <v>202</v>
      </c>
      <c r="H57" s="92">
        <f t="shared" si="9"/>
        <v>81.451612903225808</v>
      </c>
      <c r="I57" s="83">
        <v>203</v>
      </c>
      <c r="J57" s="71">
        <v>89</v>
      </c>
      <c r="K57" s="68">
        <v>232</v>
      </c>
      <c r="L57" s="71">
        <v>94</v>
      </c>
      <c r="M57" s="145"/>
      <c r="N57" s="143" t="s">
        <v>92</v>
      </c>
      <c r="P57" s="80"/>
      <c r="Q57" s="146"/>
    </row>
    <row r="58" spans="1:19" s="142" customFormat="1" ht="21.95" customHeight="1">
      <c r="A58" s="84" t="s">
        <v>93</v>
      </c>
      <c r="B58" s="88"/>
      <c r="C58" s="147"/>
      <c r="D58" s="148"/>
      <c r="E58" s="86">
        <f>SUM(E59:E62)</f>
        <v>9714</v>
      </c>
      <c r="F58" s="86">
        <f t="shared" ref="F58:K58" si="10">SUM(F59:F62)</f>
        <v>8150</v>
      </c>
      <c r="G58" s="86">
        <f t="shared" si="10"/>
        <v>4417</v>
      </c>
      <c r="H58" s="86">
        <v>68.400000000000006</v>
      </c>
      <c r="I58" s="86">
        <f t="shared" si="10"/>
        <v>3836</v>
      </c>
      <c r="J58" s="86">
        <v>59.4</v>
      </c>
      <c r="K58" s="86">
        <f t="shared" si="10"/>
        <v>6803</v>
      </c>
      <c r="L58" s="87">
        <v>83</v>
      </c>
      <c r="M58" s="85" t="s">
        <v>94</v>
      </c>
      <c r="N58" s="88"/>
      <c r="P58" s="149"/>
      <c r="Q58" s="150"/>
    </row>
    <row r="59" spans="1:19" s="63" customFormat="1" ht="21.95" customHeight="1">
      <c r="A59" s="62"/>
      <c r="B59" s="63" t="s">
        <v>95</v>
      </c>
      <c r="C59" s="64"/>
      <c r="D59" s="65"/>
      <c r="E59" s="66">
        <v>930</v>
      </c>
      <c r="F59" s="67">
        <v>710</v>
      </c>
      <c r="G59" s="89">
        <v>438</v>
      </c>
      <c r="H59" s="92">
        <f t="shared" si="9"/>
        <v>61.690140845070417</v>
      </c>
      <c r="I59" s="83">
        <v>480</v>
      </c>
      <c r="J59" s="71">
        <v>74.7</v>
      </c>
      <c r="K59" s="68">
        <v>671</v>
      </c>
      <c r="L59" s="71">
        <v>95</v>
      </c>
      <c r="M59" s="151"/>
      <c r="N59" s="62" t="s">
        <v>96</v>
      </c>
      <c r="Q59" s="73"/>
    </row>
    <row r="60" spans="1:19" s="63" customFormat="1" ht="21.95" customHeight="1">
      <c r="A60" s="62"/>
      <c r="B60" s="63" t="s">
        <v>97</v>
      </c>
      <c r="C60" s="64"/>
      <c r="D60" s="65"/>
      <c r="E60" s="66">
        <v>490</v>
      </c>
      <c r="F60" s="67">
        <v>347</v>
      </c>
      <c r="G60" s="89">
        <v>152</v>
      </c>
      <c r="H60" s="92">
        <f t="shared" si="9"/>
        <v>43.804034582132566</v>
      </c>
      <c r="I60" s="83">
        <v>159</v>
      </c>
      <c r="J60" s="71">
        <v>48.3</v>
      </c>
      <c r="K60" s="68">
        <v>341</v>
      </c>
      <c r="L60" s="71">
        <v>98</v>
      </c>
      <c r="M60" s="151"/>
      <c r="N60" s="62" t="s">
        <v>98</v>
      </c>
      <c r="Q60" s="73"/>
    </row>
    <row r="61" spans="1:19" s="63" customFormat="1" ht="21.95" customHeight="1">
      <c r="A61" s="62"/>
      <c r="B61" s="63" t="s">
        <v>99</v>
      </c>
      <c r="C61" s="64"/>
      <c r="D61" s="65"/>
      <c r="E61" s="66">
        <v>6620</v>
      </c>
      <c r="F61" s="67">
        <v>5639</v>
      </c>
      <c r="G61" s="89">
        <v>3105</v>
      </c>
      <c r="H61" s="92">
        <f t="shared" si="9"/>
        <v>55.062954424543356</v>
      </c>
      <c r="I61" s="83">
        <v>2738</v>
      </c>
      <c r="J61" s="71">
        <v>63.9</v>
      </c>
      <c r="K61" s="68">
        <v>4769</v>
      </c>
      <c r="L61" s="71">
        <v>85</v>
      </c>
      <c r="M61" s="151"/>
      <c r="N61" s="62" t="s">
        <v>100</v>
      </c>
      <c r="Q61" s="73"/>
    </row>
    <row r="62" spans="1:19" s="63" customFormat="1" ht="21.95" customHeight="1">
      <c r="A62" s="62"/>
      <c r="B62" s="63" t="s">
        <v>101</v>
      </c>
      <c r="C62" s="64"/>
      <c r="D62" s="65"/>
      <c r="E62" s="66">
        <v>1674</v>
      </c>
      <c r="F62" s="67">
        <v>1454</v>
      </c>
      <c r="G62" s="89">
        <v>722</v>
      </c>
      <c r="H62" s="92">
        <f t="shared" si="9"/>
        <v>49.65612104539202</v>
      </c>
      <c r="I62" s="83">
        <v>459</v>
      </c>
      <c r="J62" s="71">
        <v>38.4</v>
      </c>
      <c r="K62" s="68">
        <v>1022</v>
      </c>
      <c r="L62" s="71">
        <v>70</v>
      </c>
      <c r="M62" s="62"/>
      <c r="N62" s="62" t="s">
        <v>102</v>
      </c>
      <c r="Q62" s="73"/>
    </row>
    <row r="63" spans="1:19" s="31" customFormat="1" ht="5.0999999999999996" customHeight="1">
      <c r="A63" s="152"/>
      <c r="B63" s="153"/>
      <c r="C63" s="154"/>
      <c r="D63" s="154"/>
      <c r="E63" s="155"/>
      <c r="F63" s="156"/>
      <c r="G63" s="157"/>
      <c r="H63" s="120"/>
      <c r="I63" s="157"/>
      <c r="J63" s="120"/>
      <c r="K63" s="158"/>
      <c r="L63" s="41"/>
      <c r="M63" s="36"/>
      <c r="N63" s="36"/>
      <c r="O63" s="28"/>
      <c r="P63" s="28"/>
      <c r="Q63" s="29"/>
      <c r="R63" s="30"/>
    </row>
    <row r="64" spans="1:19" s="15" customFormat="1" ht="5.0999999999999996" customHeight="1">
      <c r="A64" s="159"/>
      <c r="B64" s="160"/>
      <c r="C64" s="159"/>
      <c r="D64" s="159"/>
      <c r="E64" s="159"/>
      <c r="F64" s="159"/>
      <c r="G64" s="161"/>
      <c r="H64" s="161"/>
      <c r="I64" s="161"/>
      <c r="J64" s="161"/>
      <c r="K64" s="162"/>
      <c r="L64" s="161"/>
      <c r="M64" s="163"/>
      <c r="N64" s="164"/>
      <c r="O64" s="165"/>
      <c r="P64" s="165"/>
      <c r="Q64" s="165"/>
      <c r="R64" s="163"/>
      <c r="S64" s="22"/>
    </row>
    <row r="65" spans="1:19" s="166" customFormat="1" ht="16.5" customHeight="1">
      <c r="A65" s="31"/>
      <c r="B65" s="31" t="s">
        <v>103</v>
      </c>
      <c r="C65" s="31"/>
      <c r="D65" s="31"/>
      <c r="E65" s="31"/>
      <c r="F65" s="31"/>
      <c r="G65" s="166" t="s">
        <v>104</v>
      </c>
      <c r="H65" s="29"/>
      <c r="I65" s="29"/>
      <c r="J65" s="29"/>
      <c r="K65" s="167"/>
      <c r="L65" s="29"/>
      <c r="M65" s="168"/>
      <c r="N65" s="169"/>
      <c r="O65" s="31"/>
      <c r="P65" s="31"/>
      <c r="Q65" s="31"/>
      <c r="R65" s="170"/>
      <c r="S65" s="31"/>
    </row>
    <row r="66" spans="1:19" s="171" customFormat="1" ht="15.75" customHeight="1">
      <c r="A66" s="166"/>
      <c r="C66" s="166"/>
      <c r="D66" s="166"/>
      <c r="E66" s="166"/>
      <c r="F66" s="166"/>
      <c r="G66" s="172"/>
      <c r="H66" s="172"/>
      <c r="I66" s="172"/>
      <c r="J66" s="172"/>
      <c r="K66" s="173"/>
      <c r="L66" s="172"/>
      <c r="M66" s="168"/>
      <c r="N66" s="169"/>
      <c r="O66" s="31"/>
      <c r="P66" s="31"/>
      <c r="Q66" s="31"/>
      <c r="R66" s="166"/>
    </row>
    <row r="67" spans="1:19" s="180" customFormat="1" ht="25.5" customHeight="1">
      <c r="A67" s="174"/>
      <c r="B67" s="175"/>
      <c r="C67" s="174"/>
      <c r="D67" s="174"/>
      <c r="E67" s="174"/>
      <c r="F67" s="174"/>
      <c r="G67" s="176"/>
      <c r="H67" s="176"/>
      <c r="I67" s="176"/>
      <c r="J67" s="176"/>
      <c r="K67" s="177"/>
      <c r="L67" s="176"/>
      <c r="M67" s="178"/>
      <c r="N67" s="179"/>
      <c r="O67" s="165"/>
      <c r="P67" s="165"/>
      <c r="Q67" s="165"/>
      <c r="R67" s="15"/>
    </row>
    <row r="68" spans="1:19" s="180" customFormat="1" ht="25.5" customHeight="1">
      <c r="A68" s="181"/>
      <c r="B68" s="182"/>
      <c r="C68" s="181"/>
      <c r="D68" s="181"/>
      <c r="E68" s="181"/>
      <c r="F68" s="181"/>
      <c r="G68" s="176"/>
      <c r="H68" s="176"/>
      <c r="I68" s="176"/>
      <c r="J68" s="176"/>
      <c r="K68" s="177"/>
      <c r="L68" s="176"/>
      <c r="M68" s="178"/>
      <c r="N68" s="179"/>
      <c r="O68" s="183"/>
      <c r="P68" s="183"/>
      <c r="Q68" s="183"/>
      <c r="R68" s="15"/>
      <c r="S68" s="181"/>
    </row>
    <row r="69" spans="1:19" ht="25.5" customHeight="1">
      <c r="A69" s="181"/>
      <c r="B69" s="182"/>
      <c r="C69" s="181"/>
      <c r="D69" s="181"/>
      <c r="E69" s="181"/>
      <c r="F69" s="181"/>
      <c r="O69" s="183"/>
      <c r="P69" s="183"/>
      <c r="Q69" s="183"/>
      <c r="R69" s="181"/>
      <c r="S69" s="181"/>
    </row>
    <row r="70" spans="1:19" ht="25.5" customHeight="1"/>
    <row r="71" spans="1:19" ht="25.5" customHeight="1"/>
    <row r="72" spans="1:19" ht="25.5" customHeight="1"/>
    <row r="73" spans="1:19" ht="25.5" customHeight="1"/>
    <row r="74" spans="1:19" ht="25.5" customHeight="1"/>
    <row r="75" spans="1:19" ht="25.5" customHeight="1"/>
    <row r="76" spans="1:19" ht="25.5" customHeight="1"/>
    <row r="77" spans="1:19" ht="25.5" customHeight="1"/>
    <row r="78" spans="1:19" ht="25.5" customHeight="1"/>
    <row r="79" spans="1:19" ht="25.5" customHeight="1"/>
  </sheetData>
  <mergeCells count="21">
    <mergeCell ref="C58:D58"/>
    <mergeCell ref="G48:L48"/>
    <mergeCell ref="A49:D50"/>
    <mergeCell ref="G49:H49"/>
    <mergeCell ref="I49:J49"/>
    <mergeCell ref="K49:L49"/>
    <mergeCell ref="M49:N50"/>
    <mergeCell ref="A8:D8"/>
    <mergeCell ref="M8:N8"/>
    <mergeCell ref="G26:L26"/>
    <mergeCell ref="A27:D28"/>
    <mergeCell ref="G27:H27"/>
    <mergeCell ref="I27:J27"/>
    <mergeCell ref="K27:L27"/>
    <mergeCell ref="M27:N28"/>
    <mergeCell ref="G4:L4"/>
    <mergeCell ref="A5:D6"/>
    <mergeCell ref="G5:H5"/>
    <mergeCell ref="I5:J5"/>
    <mergeCell ref="K5:L5"/>
    <mergeCell ref="M5:N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2015-05-18T08:05:44Z</dcterms:created>
  <dcterms:modified xsi:type="dcterms:W3CDTF">2015-05-18T08:06:17Z</dcterms:modified>
</cp:coreProperties>
</file>