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รายงานสถิติ 2556 ล่าสุดพี่บูรณ์\แตกไฟล์\บทที่3 สถิติการศึกษา\"/>
    </mc:Choice>
  </mc:AlternateContent>
  <bookViews>
    <workbookView xWindow="0" yWindow="0" windowWidth="19200" windowHeight="11640"/>
  </bookViews>
  <sheets>
    <sheet name="T-3.6" sheetId="1" r:id="rId1"/>
  </sheets>
  <definedNames>
    <definedName name="_xlnm.Print_Area" localSheetId="0">'T-3.6'!$A$1:$W$55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2" i="1" l="1"/>
  <c r="H52" i="1"/>
  <c r="G52" i="1"/>
  <c r="F52" i="1"/>
  <c r="E52" i="1" s="1"/>
  <c r="N51" i="1"/>
  <c r="K51" i="1"/>
  <c r="H51" i="1"/>
  <c r="G51" i="1"/>
  <c r="F51" i="1"/>
  <c r="E51" i="1" s="1"/>
  <c r="N50" i="1"/>
  <c r="K50" i="1"/>
  <c r="H50" i="1"/>
  <c r="G50" i="1"/>
  <c r="F50" i="1"/>
  <c r="E50" i="1" s="1"/>
  <c r="N49" i="1"/>
  <c r="K49" i="1"/>
  <c r="H49" i="1"/>
  <c r="G49" i="1"/>
  <c r="F49" i="1"/>
  <c r="E49" i="1" s="1"/>
  <c r="E48" i="1" s="1"/>
  <c r="P48" i="1"/>
  <c r="O48" i="1"/>
  <c r="N48" i="1"/>
  <c r="M48" i="1"/>
  <c r="L48" i="1"/>
  <c r="K48" i="1"/>
  <c r="J48" i="1"/>
  <c r="I48" i="1"/>
  <c r="H48" i="1"/>
  <c r="G48" i="1"/>
  <c r="F48" i="1"/>
  <c r="Q45" i="1"/>
  <c r="N45" i="1"/>
  <c r="K45" i="1"/>
  <c r="H45" i="1"/>
  <c r="G45" i="1"/>
  <c r="F45" i="1"/>
  <c r="E45" i="1"/>
  <c r="Q44" i="1"/>
  <c r="N44" i="1"/>
  <c r="K44" i="1"/>
  <c r="H44" i="1"/>
  <c r="G44" i="1"/>
  <c r="F44" i="1"/>
  <c r="E44" i="1" s="1"/>
  <c r="Q43" i="1"/>
  <c r="N43" i="1"/>
  <c r="K43" i="1"/>
  <c r="H43" i="1"/>
  <c r="G43" i="1"/>
  <c r="F43" i="1"/>
  <c r="E43" i="1"/>
  <c r="Q42" i="1"/>
  <c r="N42" i="1"/>
  <c r="N41" i="1" s="1"/>
  <c r="K42" i="1"/>
  <c r="H42" i="1"/>
  <c r="H41" i="1" s="1"/>
  <c r="G42" i="1"/>
  <c r="F42" i="1"/>
  <c r="E42" i="1" s="1"/>
  <c r="E41" i="1" s="1"/>
  <c r="S41" i="1"/>
  <c r="R41" i="1"/>
  <c r="Q41" i="1"/>
  <c r="P41" i="1"/>
  <c r="O41" i="1"/>
  <c r="M41" i="1"/>
  <c r="L41" i="1"/>
  <c r="K41" i="1"/>
  <c r="J41" i="1"/>
  <c r="I41" i="1"/>
  <c r="G41" i="1"/>
  <c r="H28" i="1"/>
  <c r="G28" i="1"/>
  <c r="F28" i="1"/>
  <c r="E28" i="1"/>
  <c r="K27" i="1"/>
  <c r="H27" i="1"/>
  <c r="G27" i="1"/>
  <c r="F27" i="1"/>
  <c r="E27" i="1" s="1"/>
  <c r="K26" i="1"/>
  <c r="H26" i="1"/>
  <c r="G26" i="1"/>
  <c r="F26" i="1"/>
  <c r="E26" i="1"/>
  <c r="K25" i="1"/>
  <c r="H25" i="1"/>
  <c r="H24" i="1" s="1"/>
  <c r="G25" i="1"/>
  <c r="F25" i="1"/>
  <c r="E25" i="1" s="1"/>
  <c r="E24" i="1" s="1"/>
  <c r="M24" i="1"/>
  <c r="L24" i="1"/>
  <c r="K24" i="1"/>
  <c r="J24" i="1"/>
  <c r="I24" i="1"/>
  <c r="G24" i="1"/>
  <c r="Q22" i="1"/>
  <c r="N22" i="1"/>
  <c r="K22" i="1"/>
  <c r="H22" i="1"/>
  <c r="G22" i="1"/>
  <c r="F22" i="1"/>
  <c r="E22" i="1" s="1"/>
  <c r="Q21" i="1"/>
  <c r="N21" i="1"/>
  <c r="K21" i="1"/>
  <c r="H21" i="1"/>
  <c r="G21" i="1"/>
  <c r="F21" i="1"/>
  <c r="E21" i="1"/>
  <c r="Q20" i="1"/>
  <c r="N20" i="1"/>
  <c r="K20" i="1"/>
  <c r="H20" i="1"/>
  <c r="G20" i="1"/>
  <c r="F20" i="1"/>
  <c r="E20" i="1" s="1"/>
  <c r="Q19" i="1"/>
  <c r="Q18" i="1" s="1"/>
  <c r="N19" i="1"/>
  <c r="K19" i="1"/>
  <c r="K18" i="1" s="1"/>
  <c r="H19" i="1"/>
  <c r="G19" i="1"/>
  <c r="G18" i="1" s="1"/>
  <c r="F19" i="1"/>
  <c r="E19" i="1"/>
  <c r="E18" i="1" s="1"/>
  <c r="S18" i="1"/>
  <c r="R18" i="1"/>
  <c r="P18" i="1"/>
  <c r="O18" i="1"/>
  <c r="N18" i="1"/>
  <c r="M18" i="1"/>
  <c r="L18" i="1"/>
  <c r="J18" i="1"/>
  <c r="I18" i="1"/>
  <c r="H18" i="1"/>
  <c r="F18" i="1"/>
  <c r="S16" i="1"/>
  <c r="R16" i="1"/>
  <c r="Q16" i="1"/>
  <c r="P16" i="1"/>
  <c r="O16" i="1"/>
  <c r="N16" i="1" s="1"/>
  <c r="M16" i="1"/>
  <c r="L16" i="1"/>
  <c r="K16" i="1"/>
  <c r="J16" i="1"/>
  <c r="I16" i="1"/>
  <c r="H16" i="1" s="1"/>
  <c r="G16" i="1"/>
  <c r="S15" i="1"/>
  <c r="R15" i="1"/>
  <c r="Q15" i="1" s="1"/>
  <c r="P15" i="1"/>
  <c r="O15" i="1"/>
  <c r="N15" i="1"/>
  <c r="M15" i="1"/>
  <c r="L15" i="1"/>
  <c r="K15" i="1" s="1"/>
  <c r="J15" i="1"/>
  <c r="G15" i="1" s="1"/>
  <c r="I15" i="1"/>
  <c r="H15" i="1"/>
  <c r="F15" i="1"/>
  <c r="S14" i="1"/>
  <c r="R14" i="1"/>
  <c r="Q14" i="1"/>
  <c r="P14" i="1"/>
  <c r="O14" i="1"/>
  <c r="N14" i="1" s="1"/>
  <c r="M14" i="1"/>
  <c r="L14" i="1"/>
  <c r="K14" i="1"/>
  <c r="J14" i="1"/>
  <c r="I14" i="1"/>
  <c r="H14" i="1" s="1"/>
  <c r="G14" i="1"/>
  <c r="S13" i="1"/>
  <c r="R13" i="1"/>
  <c r="Q13" i="1" s="1"/>
  <c r="P13" i="1"/>
  <c r="P12" i="1" s="1"/>
  <c r="O13" i="1"/>
  <c r="N13" i="1"/>
  <c r="M13" i="1"/>
  <c r="L13" i="1"/>
  <c r="K13" i="1" s="1"/>
  <c r="J13" i="1"/>
  <c r="G13" i="1" s="1"/>
  <c r="I13" i="1"/>
  <c r="H13" i="1"/>
  <c r="F13" i="1"/>
  <c r="S12" i="1"/>
  <c r="O12" i="1"/>
  <c r="N12" i="1" s="1"/>
  <c r="M12" i="1"/>
  <c r="I12" i="1"/>
  <c r="E13" i="1" l="1"/>
  <c r="E15" i="1"/>
  <c r="J12" i="1"/>
  <c r="G12" i="1" s="1"/>
  <c r="L12" i="1"/>
  <c r="K12" i="1" s="1"/>
  <c r="R12" i="1"/>
  <c r="Q12" i="1" s="1"/>
  <c r="F14" i="1"/>
  <c r="E14" i="1" s="1"/>
  <c r="F16" i="1"/>
  <c r="E16" i="1" s="1"/>
  <c r="F24" i="1"/>
  <c r="F41" i="1"/>
  <c r="F12" i="1" l="1"/>
  <c r="E12" i="1" s="1"/>
  <c r="H12" i="1"/>
</calcChain>
</file>

<file path=xl/sharedStrings.xml><?xml version="1.0" encoding="utf-8"?>
<sst xmlns="http://schemas.openxmlformats.org/spreadsheetml/2006/main" count="219" uniqueCount="54">
  <si>
    <t xml:space="preserve">ตาราง     </t>
  </si>
  <si>
    <t>จำนวนนักเรียน จำแนกตามสังกัด  เพศ  ระดับการศึกษา และชั้นเรียน ปีการศึกษา 2555</t>
  </si>
  <si>
    <t>TABLE</t>
  </si>
  <si>
    <t>NUMBER OF STUDENTS BY JURISDICTION, SEX LEVEL OF EDUCATION AND GRADE: ACADEMIC YEAR 2012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</si>
  <si>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</si>
  <si>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</si>
  <si>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</si>
  <si>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</si>
  <si>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</si>
  <si>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</si>
  <si>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</si>
  <si>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</si>
  <si>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</si>
  <si>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</si>
  <si>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</si>
  <si>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</si>
  <si>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b/>
        <vertAlign val="superscript"/>
        <sz val="14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</si>
  <si>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</si>
  <si>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</si>
  <si>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</si>
  <si>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</si>
  <si>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</si>
  <si>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</si>
  <si>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</si>
  <si>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</si>
  <si>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</si>
  <si>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</si>
  <si>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ก่อนประถมศึกษา</t>
  </si>
  <si>
    <t xml:space="preserve">     Pre-elementary</t>
  </si>
  <si>
    <t>ประถมศึกษา</t>
  </si>
  <si>
    <t xml:space="preserve">     Elementary</t>
  </si>
  <si>
    <t>มัธยมต้น</t>
  </si>
  <si>
    <t xml:space="preserve">     Lower Secondary</t>
  </si>
  <si>
    <t>มัธยมปลาย</t>
  </si>
  <si>
    <t xml:space="preserve">     Upper Secondary</t>
  </si>
  <si>
    <t>สำนักงานเขตพื้นที่การศึกษา</t>
  </si>
  <si>
    <t xml:space="preserve">Buriram Educational Service </t>
  </si>
  <si>
    <t>บุรีรัมย์ เขต 1</t>
  </si>
  <si>
    <t xml:space="preserve">   Area Office, Area 1</t>
  </si>
  <si>
    <t xml:space="preserve"> - </t>
  </si>
  <si>
    <t>บุรีรัมย์ เขต 2</t>
  </si>
  <si>
    <t xml:space="preserve">   Area Office, Area 2</t>
  </si>
  <si>
    <t>จำนวนนักเรียน จำแนกตามสังกัด  เพศ  ระดับการศึกษา และชั้นเรียน ปีการศึกษา 2555 (ต่อ)</t>
  </si>
  <si>
    <t>NUMBER OF STUDENTS BY JURISDICTION, SEX LEVEL OF EDUCATION AND GRADE: ACADEMIC YEAR 2012 (Contd.)</t>
  </si>
  <si>
    <t>บุรีรัมย์ เขต 3</t>
  </si>
  <si>
    <t xml:space="preserve">   Area Office, Area 3</t>
  </si>
  <si>
    <t>บุรีรัมย์ เขต 4</t>
  </si>
  <si>
    <t xml:space="preserve">   Area Office, Area 4</t>
  </si>
  <si>
    <t xml:space="preserve">            1/ รวมกรมการศาสนา(โรงเรียนพระปริยัติธรรม แผนกสามัญ)</t>
  </si>
  <si>
    <t xml:space="preserve">             1/ Including The Religious Department ( Buddhist School,General Education)</t>
  </si>
  <si>
    <t xml:space="preserve">    ที่มา : สำนักงานเขตพื้นที่การศึกษาจังหวัดบุรีรัมย์ เขต 1-4 และ </t>
  </si>
  <si>
    <t xml:space="preserve"> Source : Buriram Educational Service Area Office, Area 1-4 and</t>
  </si>
  <si>
    <t xml:space="preserve">            สำนักงานเขตพื้นที่มัธยมศึกษา เขต 32</t>
  </si>
  <si>
    <t xml:space="preserve">             The Secondary Education Service Area Office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</si>
</sst>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\ "/>
  </numFmts>
  <fonts count="8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vertAlign val="superscript"/>
      <sz val="14"/>
      <name val="TH SarabunPSK"/>
      <family val="2"/>
    </font>
    <font>
      <sz val="14"/>
      <color rgb="FFFF000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4" fillId="0" borderId="0" xfId="0" applyFont="1" applyBorder="1"/>
    <xf numFmtId="0" fontId="1" fillId="0" borderId="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/>
    <xf numFmtId="0" fontId="1" fillId="0" borderId="6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188" fontId="1" fillId="0" borderId="13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88" fontId="3" fillId="0" borderId="13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88" fontId="3" fillId="0" borderId="6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88" fontId="3" fillId="0" borderId="13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188" fontId="3" fillId="0" borderId="13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88" fontId="4" fillId="0" borderId="13" xfId="0" applyNumberFormat="1" applyFont="1" applyBorder="1" applyAlignment="1">
      <alignment vertical="center"/>
    </xf>
    <xf numFmtId="188" fontId="4" fillId="0" borderId="1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88" fontId="3" fillId="0" borderId="12" xfId="0" applyNumberFormat="1" applyFont="1" applyBorder="1" applyAlignment="1">
      <alignment horizontal="right" vertical="center"/>
    </xf>
    <xf numFmtId="188" fontId="1" fillId="0" borderId="12" xfId="0" applyNumberFormat="1" applyFont="1" applyBorder="1" applyAlignment="1">
      <alignment horizontal="right" vertical="center"/>
    </xf>
    <xf numFmtId="0" fontId="3" fillId="0" borderId="8" xfId="0" applyFont="1" applyBorder="1"/>
    <xf numFmtId="0" fontId="3" fillId="0" borderId="9" xfId="0" applyFont="1" applyBorder="1" applyAlignment="1">
      <alignment horizontal="left" vertical="center"/>
    </xf>
    <xf numFmtId="0" fontId="4" fillId="0" borderId="0" xfId="0" applyFont="1"/>
    <xf numFmtId="0" fontId="7" fillId="0" borderId="0" xfId="0" applyFont="1"/>
    <xf numFmtId="0" fontId="7" fillId="0" borderId="0" xfId="0" applyFont="1" applyBorder="1"/>
    <xf numFmtId="0" fontId="3" fillId="0" borderId="0" xfId="0" applyFont="1"/>
    <xf numFmtId="0" fontId="7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</xdr:colOff>
      <xdr:row>47</xdr:row>
      <xdr:rowOff>209550</xdr:rowOff>
    </xdr:from>
    <xdr:to>
      <xdr:col>22</xdr:col>
      <xdr:colOff>238125</xdr:colOff>
      <xdr:row>55</xdr:row>
      <xdr:rowOff>200025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11468100" y="13601700"/>
          <a:ext cx="40957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57150</xdr:colOff>
      <xdr:row>27</xdr:row>
      <xdr:rowOff>200025</xdr:rowOff>
    </xdr:from>
    <xdr:to>
      <xdr:col>23</xdr:col>
      <xdr:colOff>76200</xdr:colOff>
      <xdr:row>55</xdr:row>
      <xdr:rowOff>28575</xdr:rowOff>
    </xdr:to>
    <xdr:grpSp>
      <xdr:nvGrpSpPr>
        <xdr:cNvPr id="3" name="Group 124"/>
        <xdr:cNvGrpSpPr>
          <a:grpSpLocks/>
        </xdr:cNvGrpSpPr>
      </xdr:nvGrpSpPr>
      <xdr:grpSpPr bwMode="auto">
        <a:xfrm>
          <a:off x="11399676" y="7839464"/>
          <a:ext cx="592493" cy="7837325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3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58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57150</xdr:colOff>
      <xdr:row>0</xdr:row>
      <xdr:rowOff>9525</xdr:rowOff>
    </xdr:from>
    <xdr:to>
      <xdr:col>23</xdr:col>
      <xdr:colOff>76200</xdr:colOff>
      <xdr:row>28</xdr:row>
      <xdr:rowOff>152400</xdr:rowOff>
    </xdr:to>
    <xdr:grpSp>
      <xdr:nvGrpSpPr>
        <xdr:cNvPr id="7" name="Group 132"/>
        <xdr:cNvGrpSpPr>
          <a:grpSpLocks/>
        </xdr:cNvGrpSpPr>
      </xdr:nvGrpSpPr>
      <xdr:grpSpPr bwMode="auto">
        <a:xfrm>
          <a:off x="11399676" y="9525"/>
          <a:ext cx="592493" cy="8073895"/>
          <a:chOff x="994" y="0"/>
          <a:chExt cx="62" cy="705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94" y="52"/>
            <a:ext cx="50" cy="6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56"/>
  <sheetViews>
    <sheetView tabSelected="1" view="pageBreakPreview" zoomScale="98" zoomScaleNormal="98" zoomScaleSheetLayoutView="98" workbookViewId="0">
      <selection activeCell="W57" sqref="W57"/>
    </sheetView>
  </sheetViews>
  <sheetFormatPr defaultRowHeight="18.75" x14ac:dyDescent="0.3"/>
  <cols>
    <col min="1" max="1" width="1.7109375" style="4" customWidth="1"/>
    <col min="2" max="2" width="5.85546875" style="4" customWidth="1"/>
    <col min="3" max="3" width="4.42578125" style="4" customWidth="1"/>
    <col min="4" max="4" width="12.140625" style="4" customWidth="1"/>
    <col min="5" max="5" width="8.42578125" style="4" customWidth="1"/>
    <col min="6" max="6" width="8.28515625" style="4" customWidth="1"/>
    <col min="7" max="7" width="8.42578125" style="4" customWidth="1"/>
    <col min="8" max="9" width="8.28515625" style="4" customWidth="1"/>
    <col min="10" max="10" width="8.140625" style="4" customWidth="1"/>
    <col min="11" max="19" width="7.7109375" style="4" customWidth="1"/>
    <col min="20" max="20" width="1" style="4" customWidth="1"/>
    <col min="21" max="21" width="25.5703125" style="4" customWidth="1"/>
    <col min="22" max="22" width="4.5703125" style="4" customWidth="1"/>
    <col min="23" max="23" width="4.140625" style="4" customWidth="1"/>
    <col min="24" max="16384" width="9.140625" style="4"/>
  </cols>
  <sheetData>
    <row r="1" spans="1:21" s="1" customFormat="1" ht="24.75" customHeight="1" x14ac:dyDescent="0.3">
      <c r="B1" s="1" t="s">
        <v>0</v>
      </c>
      <c r="C1" s="2">
        <v>3.6</v>
      </c>
      <c r="D1" s="1" t="s">
        <v>1</v>
      </c>
    </row>
    <row r="2" spans="1:21" s="3" customFormat="1" ht="21" customHeight="1" x14ac:dyDescent="0.3">
      <c r="B2" s="3" t="s">
        <v>2</v>
      </c>
      <c r="C2" s="2">
        <v>3.6</v>
      </c>
      <c r="D2" s="3" t="s">
        <v>3</v>
      </c>
    </row>
    <row r="3" spans="1:21" ht="11.25" customHeight="1" x14ac:dyDescent="0.3"/>
    <row r="4" spans="1:21" s="13" customFormat="1" ht="26.25" customHeight="1" x14ac:dyDescent="0.3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5"/>
    </row>
    <row r="5" spans="1:21" s="13" customFormat="1" ht="21.75" customHeight="1" x14ac:dyDescent="0.3">
      <c r="A5" s="14"/>
      <c r="B5" s="14"/>
      <c r="C5" s="14"/>
      <c r="D5" s="15"/>
      <c r="E5" s="16"/>
      <c r="F5" s="1"/>
      <c r="G5" s="17"/>
      <c r="H5" s="18"/>
      <c r="I5" s="8"/>
      <c r="J5" s="19"/>
      <c r="K5" s="20" t="s">
        <v>7</v>
      </c>
      <c r="L5" s="21"/>
      <c r="M5" s="22"/>
      <c r="N5" s="18"/>
      <c r="O5" s="8"/>
      <c r="P5" s="19"/>
      <c r="Q5" s="1"/>
      <c r="R5" s="1"/>
      <c r="S5" s="1"/>
      <c r="T5" s="23"/>
      <c r="U5" s="24"/>
    </row>
    <row r="6" spans="1:21" s="13" customFormat="1" ht="22.5" customHeight="1" x14ac:dyDescent="0.3">
      <c r="A6" s="14"/>
      <c r="B6" s="14"/>
      <c r="C6" s="14"/>
      <c r="D6" s="15"/>
      <c r="E6" s="25" t="s">
        <v>8</v>
      </c>
      <c r="F6" s="26"/>
      <c r="G6" s="27"/>
      <c r="H6" s="25" t="s">
        <v>9</v>
      </c>
      <c r="I6" s="26"/>
      <c r="J6" s="27"/>
      <c r="K6" s="25" t="s">
        <v>10</v>
      </c>
      <c r="L6" s="26"/>
      <c r="M6" s="27"/>
      <c r="N6" s="25" t="s">
        <v>11</v>
      </c>
      <c r="O6" s="26"/>
      <c r="P6" s="27"/>
      <c r="Q6" s="26"/>
      <c r="R6" s="26"/>
      <c r="S6" s="26"/>
      <c r="T6" s="23"/>
      <c r="U6" s="24"/>
    </row>
    <row r="7" spans="1:21" s="13" customFormat="1" ht="21.75" customHeight="1" x14ac:dyDescent="0.3">
      <c r="A7" s="14"/>
      <c r="B7" s="14"/>
      <c r="C7" s="14"/>
      <c r="D7" s="15"/>
      <c r="E7" s="25" t="s">
        <v>12</v>
      </c>
      <c r="F7" s="26"/>
      <c r="G7" s="27"/>
      <c r="H7" s="25" t="s">
        <v>13</v>
      </c>
      <c r="I7" s="26"/>
      <c r="J7" s="27"/>
      <c r="K7" s="25" t="s">
        <v>14</v>
      </c>
      <c r="L7" s="26"/>
      <c r="M7" s="27"/>
      <c r="N7" s="25" t="s">
        <v>15</v>
      </c>
      <c r="O7" s="26"/>
      <c r="P7" s="27"/>
      <c r="Q7" s="26" t="s">
        <v>16</v>
      </c>
      <c r="R7" s="26"/>
      <c r="S7" s="26"/>
      <c r="T7" s="23"/>
      <c r="U7" s="24"/>
    </row>
    <row r="8" spans="1:21" s="13" customFormat="1" ht="21" customHeight="1" x14ac:dyDescent="0.3">
      <c r="A8" s="14"/>
      <c r="B8" s="14"/>
      <c r="C8" s="14"/>
      <c r="D8" s="15"/>
      <c r="E8" s="16"/>
      <c r="F8" s="1"/>
      <c r="G8" s="17"/>
      <c r="H8" s="25" t="s">
        <v>17</v>
      </c>
      <c r="I8" s="26"/>
      <c r="J8" s="27"/>
      <c r="K8" s="25" t="s">
        <v>18</v>
      </c>
      <c r="L8" s="26"/>
      <c r="M8" s="27"/>
      <c r="N8" s="25" t="s">
        <v>19</v>
      </c>
      <c r="O8" s="26"/>
      <c r="P8" s="27"/>
      <c r="Q8" s="26" t="s">
        <v>20</v>
      </c>
      <c r="R8" s="26"/>
      <c r="S8" s="26"/>
      <c r="T8" s="23"/>
      <c r="U8" s="24"/>
    </row>
    <row r="9" spans="1:21" s="13" customFormat="1" ht="21.75" customHeight="1" x14ac:dyDescent="0.3">
      <c r="A9" s="14"/>
      <c r="B9" s="14"/>
      <c r="C9" s="14"/>
      <c r="D9" s="15"/>
      <c r="E9" s="28"/>
      <c r="F9" s="29"/>
      <c r="G9" s="30"/>
      <c r="H9" s="31" t="s">
        <v>21</v>
      </c>
      <c r="I9" s="32"/>
      <c r="J9" s="33"/>
      <c r="K9" s="31" t="s">
        <v>21</v>
      </c>
      <c r="L9" s="32"/>
      <c r="M9" s="33"/>
      <c r="N9" s="25" t="s">
        <v>22</v>
      </c>
      <c r="O9" s="26"/>
      <c r="P9" s="27"/>
      <c r="Q9" s="29"/>
      <c r="R9" s="29"/>
      <c r="S9" s="29"/>
      <c r="T9" s="23"/>
      <c r="U9" s="24"/>
    </row>
    <row r="10" spans="1:21" s="13" customFormat="1" ht="22.5" customHeight="1" x14ac:dyDescent="0.25">
      <c r="A10" s="14"/>
      <c r="B10" s="14"/>
      <c r="C10" s="14"/>
      <c r="D10" s="15"/>
      <c r="E10" s="34" t="s">
        <v>8</v>
      </c>
      <c r="F10" s="35" t="s">
        <v>23</v>
      </c>
      <c r="G10" s="36" t="s">
        <v>24</v>
      </c>
      <c r="H10" s="34" t="s">
        <v>8</v>
      </c>
      <c r="I10" s="34" t="s">
        <v>23</v>
      </c>
      <c r="J10" s="36" t="s">
        <v>24</v>
      </c>
      <c r="K10" s="34" t="s">
        <v>8</v>
      </c>
      <c r="L10" s="34" t="s">
        <v>23</v>
      </c>
      <c r="M10" s="36" t="s">
        <v>24</v>
      </c>
      <c r="N10" s="34" t="s">
        <v>8</v>
      </c>
      <c r="O10" s="34" t="s">
        <v>23</v>
      </c>
      <c r="P10" s="34" t="s">
        <v>24</v>
      </c>
      <c r="Q10" s="34" t="s">
        <v>8</v>
      </c>
      <c r="R10" s="34" t="s">
        <v>23</v>
      </c>
      <c r="S10" s="37" t="s">
        <v>24</v>
      </c>
      <c r="T10" s="23"/>
      <c r="U10" s="24"/>
    </row>
    <row r="11" spans="1:21" s="13" customFormat="1" ht="22.5" customHeight="1" x14ac:dyDescent="0.25">
      <c r="A11" s="38"/>
      <c r="B11" s="38"/>
      <c r="C11" s="38"/>
      <c r="D11" s="39"/>
      <c r="E11" s="40" t="s">
        <v>12</v>
      </c>
      <c r="F11" s="41" t="s">
        <v>25</v>
      </c>
      <c r="G11" s="41" t="s">
        <v>26</v>
      </c>
      <c r="H11" s="40" t="s">
        <v>12</v>
      </c>
      <c r="I11" s="40" t="s">
        <v>25</v>
      </c>
      <c r="J11" s="41" t="s">
        <v>26</v>
      </c>
      <c r="K11" s="40" t="s">
        <v>12</v>
      </c>
      <c r="L11" s="40" t="s">
        <v>25</v>
      </c>
      <c r="M11" s="41" t="s">
        <v>26</v>
      </c>
      <c r="N11" s="40" t="s">
        <v>12</v>
      </c>
      <c r="O11" s="40" t="s">
        <v>25</v>
      </c>
      <c r="P11" s="41" t="s">
        <v>26</v>
      </c>
      <c r="Q11" s="40" t="s">
        <v>12</v>
      </c>
      <c r="R11" s="40" t="s">
        <v>25</v>
      </c>
      <c r="S11" s="42" t="s">
        <v>26</v>
      </c>
      <c r="T11" s="43"/>
      <c r="U11" s="38"/>
    </row>
    <row r="12" spans="1:21" s="13" customFormat="1" ht="23.25" customHeight="1" x14ac:dyDescent="0.25">
      <c r="A12" s="5" t="s">
        <v>8</v>
      </c>
      <c r="B12" s="5"/>
      <c r="C12" s="5"/>
      <c r="D12" s="6"/>
      <c r="E12" s="44">
        <f>SUM(F12:G12)</f>
        <v>250139</v>
      </c>
      <c r="F12" s="44">
        <f t="shared" ref="F12:G16" si="0">SUM(I12,L12,O12,R12)</f>
        <v>124949</v>
      </c>
      <c r="G12" s="44">
        <f t="shared" si="0"/>
        <v>125190</v>
      </c>
      <c r="H12" s="44">
        <f>SUM(I12:J12)</f>
        <v>226540</v>
      </c>
      <c r="I12" s="44">
        <f>SUM(I13:I16)</f>
        <v>112685</v>
      </c>
      <c r="J12" s="44">
        <f>SUM(J13:J16)</f>
        <v>113855</v>
      </c>
      <c r="K12" s="44">
        <f>SUM(L12:M12)</f>
        <v>16092</v>
      </c>
      <c r="L12" s="44">
        <f>SUM(L13:L16)</f>
        <v>8067</v>
      </c>
      <c r="M12" s="44">
        <f>SUM(M13:M16)</f>
        <v>8025</v>
      </c>
      <c r="N12" s="44">
        <f>SUM(O12:P12)</f>
        <v>6000</v>
      </c>
      <c r="O12" s="44">
        <f>SUM(O13:O16)</f>
        <v>3060</v>
      </c>
      <c r="P12" s="44">
        <f>SUM(P13:P16)</f>
        <v>2940</v>
      </c>
      <c r="Q12" s="44">
        <f>SUM(R12:S12)</f>
        <v>1507</v>
      </c>
      <c r="R12" s="44">
        <f>SUM(R13:R16)</f>
        <v>1137</v>
      </c>
      <c r="S12" s="44">
        <f>SUM(S13:S16)</f>
        <v>370</v>
      </c>
      <c r="T12" s="45"/>
      <c r="U12" s="37" t="s">
        <v>12</v>
      </c>
    </row>
    <row r="13" spans="1:21" s="13" customFormat="1" ht="23.25" customHeight="1" x14ac:dyDescent="0.25">
      <c r="A13" s="46" t="s">
        <v>27</v>
      </c>
      <c r="B13" s="47"/>
      <c r="C13" s="47"/>
      <c r="D13" s="48"/>
      <c r="E13" s="44">
        <f>SUM(F13:G13)</f>
        <v>38029</v>
      </c>
      <c r="F13" s="44">
        <f t="shared" si="0"/>
        <v>19746</v>
      </c>
      <c r="G13" s="44">
        <f t="shared" si="0"/>
        <v>18283</v>
      </c>
      <c r="H13" s="49">
        <f>SUM(I13:J13)</f>
        <v>31885</v>
      </c>
      <c r="I13" s="49">
        <f t="shared" ref="I13:J16" si="1">SUM(I19,I25,I42,I49)</f>
        <v>16567</v>
      </c>
      <c r="J13" s="49">
        <f t="shared" si="1"/>
        <v>15318</v>
      </c>
      <c r="K13" s="49">
        <f>SUM(L13:M13)</f>
        <v>4730</v>
      </c>
      <c r="L13" s="49">
        <f t="shared" ref="L13:M16" si="2">SUM(L19,L25,L42,L49)</f>
        <v>2469</v>
      </c>
      <c r="M13" s="49">
        <f t="shared" si="2"/>
        <v>2261</v>
      </c>
      <c r="N13" s="49">
        <f>SUM(O13:P13)</f>
        <v>1062</v>
      </c>
      <c r="O13" s="49">
        <f t="shared" ref="O13:P16" si="3">SUM(O19,O25,O42,O49)</f>
        <v>532</v>
      </c>
      <c r="P13" s="49">
        <f t="shared" si="3"/>
        <v>530</v>
      </c>
      <c r="Q13" s="49">
        <f>SUM(R13:S13)</f>
        <v>352</v>
      </c>
      <c r="R13" s="49">
        <f t="shared" ref="R13:S16" si="4">SUM(R19,R25,R42,R49)</f>
        <v>178</v>
      </c>
      <c r="S13" s="49">
        <f t="shared" si="4"/>
        <v>174</v>
      </c>
      <c r="T13" s="50"/>
      <c r="U13" s="46" t="s">
        <v>28</v>
      </c>
    </row>
    <row r="14" spans="1:21" s="13" customFormat="1" ht="23.25" customHeight="1" x14ac:dyDescent="0.25">
      <c r="A14" s="51" t="s">
        <v>29</v>
      </c>
      <c r="B14" s="47"/>
      <c r="C14" s="47"/>
      <c r="D14" s="48"/>
      <c r="E14" s="44">
        <f>SUM(F14:G14)</f>
        <v>119128</v>
      </c>
      <c r="F14" s="44">
        <f t="shared" si="0"/>
        <v>61748</v>
      </c>
      <c r="G14" s="44">
        <f t="shared" si="0"/>
        <v>57380</v>
      </c>
      <c r="H14" s="49">
        <f>SUM(I14:J14)</f>
        <v>106037</v>
      </c>
      <c r="I14" s="49">
        <f t="shared" si="1"/>
        <v>55242</v>
      </c>
      <c r="J14" s="49">
        <f t="shared" si="1"/>
        <v>50795</v>
      </c>
      <c r="K14" s="49">
        <f>SUM(L14:M14)</f>
        <v>9753</v>
      </c>
      <c r="L14" s="49">
        <f t="shared" si="2"/>
        <v>4809</v>
      </c>
      <c r="M14" s="49">
        <f t="shared" si="2"/>
        <v>4944</v>
      </c>
      <c r="N14" s="49">
        <f>SUM(O14:P14)</f>
        <v>2979</v>
      </c>
      <c r="O14" s="49">
        <f t="shared" si="3"/>
        <v>1534</v>
      </c>
      <c r="P14" s="49">
        <f t="shared" si="3"/>
        <v>1445</v>
      </c>
      <c r="Q14" s="49">
        <f>SUM(R14:S14)</f>
        <v>359</v>
      </c>
      <c r="R14" s="49">
        <f t="shared" si="4"/>
        <v>163</v>
      </c>
      <c r="S14" s="49">
        <f t="shared" si="4"/>
        <v>196</v>
      </c>
      <c r="T14" s="46"/>
      <c r="U14" s="46" t="s">
        <v>30</v>
      </c>
    </row>
    <row r="15" spans="1:21" s="13" customFormat="1" ht="23.25" customHeight="1" x14ac:dyDescent="0.25">
      <c r="A15" s="51" t="s">
        <v>31</v>
      </c>
      <c r="B15" s="47"/>
      <c r="C15" s="47"/>
      <c r="D15" s="48"/>
      <c r="E15" s="44">
        <f>SUM(F15:G15)</f>
        <v>60898</v>
      </c>
      <c r="F15" s="44">
        <f t="shared" si="0"/>
        <v>30703</v>
      </c>
      <c r="G15" s="44">
        <f t="shared" si="0"/>
        <v>30195</v>
      </c>
      <c r="H15" s="49">
        <f>SUM(I15:J15)</f>
        <v>57414</v>
      </c>
      <c r="I15" s="49">
        <f t="shared" si="1"/>
        <v>28617</v>
      </c>
      <c r="J15" s="49">
        <f t="shared" si="1"/>
        <v>28797</v>
      </c>
      <c r="K15" s="49">
        <f>SUM(L15:M15)</f>
        <v>1436</v>
      </c>
      <c r="L15" s="49">
        <f t="shared" si="2"/>
        <v>710</v>
      </c>
      <c r="M15" s="49">
        <f t="shared" si="2"/>
        <v>726</v>
      </c>
      <c r="N15" s="49">
        <f>SUM(O15:P15)</f>
        <v>1448</v>
      </c>
      <c r="O15" s="49">
        <f t="shared" si="3"/>
        <v>776</v>
      </c>
      <c r="P15" s="49">
        <f t="shared" si="3"/>
        <v>672</v>
      </c>
      <c r="Q15" s="49">
        <f>SUM(R15:S15)</f>
        <v>600</v>
      </c>
      <c r="R15" s="49">
        <f t="shared" si="4"/>
        <v>600</v>
      </c>
      <c r="S15" s="49">
        <f t="shared" si="4"/>
        <v>0</v>
      </c>
      <c r="T15" s="46"/>
      <c r="U15" s="46" t="s">
        <v>32</v>
      </c>
    </row>
    <row r="16" spans="1:21" s="13" customFormat="1" ht="23.25" customHeight="1" x14ac:dyDescent="0.25">
      <c r="A16" s="51" t="s">
        <v>33</v>
      </c>
      <c r="B16" s="47"/>
      <c r="C16" s="47"/>
      <c r="D16" s="48"/>
      <c r="E16" s="44">
        <f>SUM(F16:G16)</f>
        <v>32084</v>
      </c>
      <c r="F16" s="44">
        <f t="shared" si="0"/>
        <v>12752</v>
      </c>
      <c r="G16" s="44">
        <f t="shared" si="0"/>
        <v>19332</v>
      </c>
      <c r="H16" s="49">
        <f>SUM(I16:J16)</f>
        <v>31204</v>
      </c>
      <c r="I16" s="49">
        <f t="shared" si="1"/>
        <v>12259</v>
      </c>
      <c r="J16" s="49">
        <f t="shared" si="1"/>
        <v>18945</v>
      </c>
      <c r="K16" s="49">
        <f>SUM(L16:M16)</f>
        <v>173</v>
      </c>
      <c r="L16" s="49">
        <f t="shared" si="2"/>
        <v>79</v>
      </c>
      <c r="M16" s="49">
        <f t="shared" si="2"/>
        <v>94</v>
      </c>
      <c r="N16" s="49">
        <f>SUM(O16:P16)</f>
        <v>511</v>
      </c>
      <c r="O16" s="49">
        <f t="shared" si="3"/>
        <v>218</v>
      </c>
      <c r="P16" s="49">
        <f t="shared" si="3"/>
        <v>293</v>
      </c>
      <c r="Q16" s="49">
        <f>SUM(R16:S16)</f>
        <v>196</v>
      </c>
      <c r="R16" s="49">
        <f t="shared" si="4"/>
        <v>196</v>
      </c>
      <c r="S16" s="49">
        <f t="shared" si="4"/>
        <v>0</v>
      </c>
      <c r="T16" s="46"/>
      <c r="U16" s="46" t="s">
        <v>34</v>
      </c>
    </row>
    <row r="17" spans="1:23" s="13" customFormat="1" ht="23.25" customHeight="1" x14ac:dyDescent="0.25">
      <c r="A17" s="52" t="s">
        <v>35</v>
      </c>
      <c r="B17" s="37"/>
      <c r="C17" s="37"/>
      <c r="D17" s="36"/>
      <c r="E17" s="49"/>
      <c r="F17" s="49"/>
      <c r="G17" s="49"/>
      <c r="H17" s="49"/>
      <c r="I17" s="49"/>
      <c r="J17" s="53"/>
      <c r="K17" s="49"/>
      <c r="L17" s="49"/>
      <c r="M17" s="53"/>
      <c r="N17" s="49"/>
      <c r="O17" s="49"/>
      <c r="P17" s="53"/>
      <c r="Q17" s="49"/>
      <c r="R17" s="49"/>
      <c r="S17" s="54"/>
      <c r="T17" s="55" t="s">
        <v>36</v>
      </c>
      <c r="U17" s="37"/>
      <c r="V17" s="56"/>
    </row>
    <row r="18" spans="1:23" s="13" customFormat="1" ht="23.25" customHeight="1" x14ac:dyDescent="0.25">
      <c r="A18" s="57" t="s">
        <v>37</v>
      </c>
      <c r="B18" s="37"/>
      <c r="C18" s="37"/>
      <c r="D18" s="36"/>
      <c r="E18" s="44">
        <f>SUM(E19:E22)</f>
        <v>61397</v>
      </c>
      <c r="F18" s="44">
        <f>SUM(F19:F22)</f>
        <v>31001</v>
      </c>
      <c r="G18" s="44">
        <f>SUM(G19:G22)</f>
        <v>30396</v>
      </c>
      <c r="H18" s="44">
        <f t="shared" ref="H18:P18" si="5">SUM(H19:H22)</f>
        <v>50024</v>
      </c>
      <c r="I18" s="44">
        <f t="shared" si="5"/>
        <v>25020</v>
      </c>
      <c r="J18" s="44">
        <f t="shared" si="5"/>
        <v>25004</v>
      </c>
      <c r="K18" s="44">
        <f t="shared" si="5"/>
        <v>6761</v>
      </c>
      <c r="L18" s="44">
        <f t="shared" si="5"/>
        <v>3387</v>
      </c>
      <c r="M18" s="44">
        <f t="shared" si="5"/>
        <v>3374</v>
      </c>
      <c r="N18" s="44">
        <f t="shared" si="5"/>
        <v>3747</v>
      </c>
      <c r="O18" s="44">
        <f t="shared" si="5"/>
        <v>1942</v>
      </c>
      <c r="P18" s="44">
        <f t="shared" si="5"/>
        <v>1805</v>
      </c>
      <c r="Q18" s="44">
        <f>SUM(Q19:Q22)</f>
        <v>865</v>
      </c>
      <c r="R18" s="44">
        <f>SUM(R19:R22)</f>
        <v>652</v>
      </c>
      <c r="S18" s="44">
        <f>SUM(S19:S22)</f>
        <v>213</v>
      </c>
      <c r="T18" s="58" t="s">
        <v>38</v>
      </c>
      <c r="U18" s="37"/>
      <c r="V18" s="56"/>
    </row>
    <row r="19" spans="1:23" s="13" customFormat="1" ht="23.25" customHeight="1" x14ac:dyDescent="0.25">
      <c r="A19" s="46" t="s">
        <v>27</v>
      </c>
      <c r="B19" s="59"/>
      <c r="C19" s="59"/>
      <c r="D19" s="60"/>
      <c r="E19" s="49">
        <f>SUM(F19:G19)</f>
        <v>9543</v>
      </c>
      <c r="F19" s="49">
        <f>SUM(I19,L19,O19,R19)</f>
        <v>4967</v>
      </c>
      <c r="G19" s="49">
        <f>SUM(J19,M19,P19,S19)</f>
        <v>4576</v>
      </c>
      <c r="H19" s="49">
        <f>SUM(I19:J19)</f>
        <v>6531</v>
      </c>
      <c r="I19" s="49">
        <v>3403</v>
      </c>
      <c r="J19" s="49">
        <v>3128</v>
      </c>
      <c r="K19" s="49">
        <f>SUM(L19:M19)</f>
        <v>2091</v>
      </c>
      <c r="L19" s="49">
        <v>1098</v>
      </c>
      <c r="M19" s="49">
        <v>993</v>
      </c>
      <c r="N19" s="49">
        <f>SUM(O19:P19)</f>
        <v>656</v>
      </c>
      <c r="O19" s="49">
        <v>337</v>
      </c>
      <c r="P19" s="49">
        <v>319</v>
      </c>
      <c r="Q19" s="49">
        <f>SUM(R19:S19)</f>
        <v>265</v>
      </c>
      <c r="R19" s="49">
        <v>129</v>
      </c>
      <c r="S19" s="49">
        <v>136</v>
      </c>
      <c r="T19" s="50"/>
      <c r="U19" s="46" t="s">
        <v>28</v>
      </c>
      <c r="V19" s="56"/>
    </row>
    <row r="20" spans="1:23" s="13" customFormat="1" ht="23.25" customHeight="1" x14ac:dyDescent="0.25">
      <c r="A20" s="51" t="s">
        <v>29</v>
      </c>
      <c r="B20" s="51"/>
      <c r="C20" s="51"/>
      <c r="D20" s="61"/>
      <c r="E20" s="49">
        <f>SUM(F20:G20)</f>
        <v>28859</v>
      </c>
      <c r="F20" s="49">
        <f>SUM(I20,L20,O20,R20)</f>
        <v>15042</v>
      </c>
      <c r="G20" s="49">
        <f t="shared" ref="F20:G22" si="6">SUM(J20,M20,P20,S20)</f>
        <v>13817</v>
      </c>
      <c r="H20" s="49">
        <f>SUM(I20:J20)</f>
        <v>22404</v>
      </c>
      <c r="I20" s="49">
        <v>11842</v>
      </c>
      <c r="J20" s="49">
        <v>10562</v>
      </c>
      <c r="K20" s="49">
        <f>SUM(L20:M20)</f>
        <v>4102</v>
      </c>
      <c r="L20" s="49">
        <v>2001</v>
      </c>
      <c r="M20" s="49">
        <v>2101</v>
      </c>
      <c r="N20" s="49">
        <f>SUM(O20:P20)</f>
        <v>2239</v>
      </c>
      <c r="O20" s="49">
        <v>1162</v>
      </c>
      <c r="P20" s="49">
        <v>1077</v>
      </c>
      <c r="Q20" s="49">
        <f>SUM(R20:S20)</f>
        <v>114</v>
      </c>
      <c r="R20" s="49">
        <v>37</v>
      </c>
      <c r="S20" s="49">
        <v>77</v>
      </c>
      <c r="T20" s="46"/>
      <c r="U20" s="46" t="s">
        <v>30</v>
      </c>
      <c r="V20" s="56"/>
      <c r="W20" s="56"/>
    </row>
    <row r="21" spans="1:23" ht="23.25" customHeight="1" x14ac:dyDescent="0.3">
      <c r="A21" s="51" t="s">
        <v>31</v>
      </c>
      <c r="B21" s="51"/>
      <c r="C21" s="51"/>
      <c r="D21" s="61"/>
      <c r="E21" s="49">
        <f>SUM(F21:G21)</f>
        <v>14919</v>
      </c>
      <c r="F21" s="49">
        <f t="shared" si="6"/>
        <v>7641</v>
      </c>
      <c r="G21" s="49">
        <f t="shared" si="6"/>
        <v>7278</v>
      </c>
      <c r="H21" s="49">
        <f>SUM(I21:J21)</f>
        <v>13259</v>
      </c>
      <c r="I21" s="49">
        <v>6595</v>
      </c>
      <c r="J21" s="49">
        <v>6664</v>
      </c>
      <c r="K21" s="49">
        <f>SUM(L21:M21)</f>
        <v>532</v>
      </c>
      <c r="L21" s="49">
        <v>273</v>
      </c>
      <c r="M21" s="49">
        <v>259</v>
      </c>
      <c r="N21" s="49">
        <f>SUM(O21:P21)</f>
        <v>757</v>
      </c>
      <c r="O21" s="49">
        <v>402</v>
      </c>
      <c r="P21" s="49">
        <v>355</v>
      </c>
      <c r="Q21" s="49">
        <f>SUM(R21:S21)</f>
        <v>371</v>
      </c>
      <c r="R21" s="49">
        <v>371</v>
      </c>
      <c r="S21" s="44" t="s">
        <v>39</v>
      </c>
      <c r="T21" s="46"/>
      <c r="U21" s="46" t="s">
        <v>32</v>
      </c>
      <c r="V21" s="56"/>
    </row>
    <row r="22" spans="1:23" ht="23.25" customHeight="1" x14ac:dyDescent="0.3">
      <c r="A22" s="51" t="s">
        <v>33</v>
      </c>
      <c r="B22" s="51"/>
      <c r="C22" s="51"/>
      <c r="D22" s="61"/>
      <c r="E22" s="49">
        <f>SUM(F22:G22)</f>
        <v>8076</v>
      </c>
      <c r="F22" s="49">
        <f t="shared" si="6"/>
        <v>3351</v>
      </c>
      <c r="G22" s="49">
        <f t="shared" si="6"/>
        <v>4725</v>
      </c>
      <c r="H22" s="49">
        <f>SUM(I22:J22)</f>
        <v>7830</v>
      </c>
      <c r="I22" s="62">
        <v>3180</v>
      </c>
      <c r="J22" s="62">
        <v>4650</v>
      </c>
      <c r="K22" s="49">
        <f>SUM(L22:M22)</f>
        <v>36</v>
      </c>
      <c r="L22" s="49">
        <v>15</v>
      </c>
      <c r="M22" s="49">
        <v>21</v>
      </c>
      <c r="N22" s="49">
        <f>SUM(O22:P22)</f>
        <v>95</v>
      </c>
      <c r="O22" s="49">
        <v>41</v>
      </c>
      <c r="P22" s="49">
        <v>54</v>
      </c>
      <c r="Q22" s="49">
        <f>SUM(R22:S22)</f>
        <v>115</v>
      </c>
      <c r="R22" s="49">
        <v>115</v>
      </c>
      <c r="S22" s="44" t="s">
        <v>39</v>
      </c>
      <c r="T22" s="46"/>
      <c r="U22" s="46" t="s">
        <v>34</v>
      </c>
      <c r="V22" s="56"/>
    </row>
    <row r="23" spans="1:23" ht="23.25" customHeight="1" x14ac:dyDescent="0.3">
      <c r="A23" s="52" t="s">
        <v>35</v>
      </c>
      <c r="B23" s="37"/>
      <c r="C23" s="51"/>
      <c r="D23" s="61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63" t="s">
        <v>36</v>
      </c>
      <c r="U23" s="37"/>
    </row>
    <row r="24" spans="1:23" ht="23.25" customHeight="1" x14ac:dyDescent="0.3">
      <c r="A24" s="57" t="s">
        <v>40</v>
      </c>
      <c r="B24" s="37"/>
      <c r="C24" s="51"/>
      <c r="D24" s="61"/>
      <c r="E24" s="44">
        <f>SUM(E25:E28)</f>
        <v>65398</v>
      </c>
      <c r="F24" s="44">
        <f t="shared" ref="F24:M24" si="7">SUM(F25:F28)</f>
        <v>32499</v>
      </c>
      <c r="G24" s="44">
        <f t="shared" si="7"/>
        <v>32899</v>
      </c>
      <c r="H24" s="44">
        <f t="shared" si="7"/>
        <v>64245</v>
      </c>
      <c r="I24" s="44">
        <f t="shared" si="7"/>
        <v>31873</v>
      </c>
      <c r="J24" s="44">
        <f t="shared" si="7"/>
        <v>32372</v>
      </c>
      <c r="K24" s="44">
        <f t="shared" si="7"/>
        <v>1063</v>
      </c>
      <c r="L24" s="44">
        <f t="shared" si="7"/>
        <v>536</v>
      </c>
      <c r="M24" s="44">
        <f t="shared" si="7"/>
        <v>527</v>
      </c>
      <c r="N24" s="44" t="s">
        <v>39</v>
      </c>
      <c r="O24" s="44" t="s">
        <v>39</v>
      </c>
      <c r="P24" s="44" t="s">
        <v>39</v>
      </c>
      <c r="Q24" s="44" t="s">
        <v>39</v>
      </c>
      <c r="R24" s="44" t="s">
        <v>39</v>
      </c>
      <c r="S24" s="44" t="s">
        <v>39</v>
      </c>
      <c r="T24" s="52" t="s">
        <v>41</v>
      </c>
      <c r="U24" s="37"/>
    </row>
    <row r="25" spans="1:23" s="13" customFormat="1" ht="23.25" customHeight="1" x14ac:dyDescent="0.25">
      <c r="A25" s="46" t="s">
        <v>27</v>
      </c>
      <c r="B25" s="59"/>
      <c r="C25" s="59"/>
      <c r="D25" s="60"/>
      <c r="E25" s="49">
        <f>SUM(F25:G25)</f>
        <v>9792</v>
      </c>
      <c r="F25" s="49">
        <f>SUM(I25,L25)</f>
        <v>5001</v>
      </c>
      <c r="G25" s="49">
        <f>SUM(J25,M25,P25,S25)</f>
        <v>4791</v>
      </c>
      <c r="H25" s="49">
        <f>SUM(I25:J25)</f>
        <v>9264</v>
      </c>
      <c r="I25" s="49">
        <v>4718</v>
      </c>
      <c r="J25" s="49">
        <v>4546</v>
      </c>
      <c r="K25" s="49">
        <f>SUM(L25:M25)</f>
        <v>528</v>
      </c>
      <c r="L25" s="49">
        <v>283</v>
      </c>
      <c r="M25" s="49">
        <v>245</v>
      </c>
      <c r="N25" s="44" t="s">
        <v>39</v>
      </c>
      <c r="O25" s="44" t="s">
        <v>39</v>
      </c>
      <c r="P25" s="44" t="s">
        <v>39</v>
      </c>
      <c r="Q25" s="44" t="s">
        <v>39</v>
      </c>
      <c r="R25" s="44" t="s">
        <v>39</v>
      </c>
      <c r="S25" s="44" t="s">
        <v>39</v>
      </c>
      <c r="T25" s="46"/>
      <c r="U25" s="46" t="s">
        <v>28</v>
      </c>
      <c r="V25" s="56"/>
    </row>
    <row r="26" spans="1:23" s="13" customFormat="1" ht="23.25" customHeight="1" x14ac:dyDescent="0.25">
      <c r="A26" s="51" t="s">
        <v>29</v>
      </c>
      <c r="B26" s="51"/>
      <c r="C26" s="51"/>
      <c r="D26" s="61"/>
      <c r="E26" s="49">
        <f>SUM(F26:G26)</f>
        <v>32152</v>
      </c>
      <c r="F26" s="49">
        <f>SUM(I26,L26)</f>
        <v>16619</v>
      </c>
      <c r="G26" s="49">
        <f>SUM(J26,M26,P26,S26)</f>
        <v>15533</v>
      </c>
      <c r="H26" s="49">
        <f>SUM(I26:J26)</f>
        <v>31665</v>
      </c>
      <c r="I26" s="49">
        <v>16387</v>
      </c>
      <c r="J26" s="49">
        <v>15278</v>
      </c>
      <c r="K26" s="49">
        <f>SUM(L26:M26)</f>
        <v>487</v>
      </c>
      <c r="L26" s="49">
        <v>232</v>
      </c>
      <c r="M26" s="49">
        <v>255</v>
      </c>
      <c r="N26" s="44" t="s">
        <v>39</v>
      </c>
      <c r="O26" s="44" t="s">
        <v>39</v>
      </c>
      <c r="P26" s="44" t="s">
        <v>39</v>
      </c>
      <c r="Q26" s="44" t="s">
        <v>39</v>
      </c>
      <c r="R26" s="44" t="s">
        <v>39</v>
      </c>
      <c r="S26" s="44" t="s">
        <v>39</v>
      </c>
      <c r="T26" s="46"/>
      <c r="U26" s="46" t="s">
        <v>30</v>
      </c>
      <c r="V26" s="56"/>
      <c r="W26" s="56"/>
    </row>
    <row r="27" spans="1:23" ht="23.25" customHeight="1" x14ac:dyDescent="0.3">
      <c r="A27" s="51" t="s">
        <v>31</v>
      </c>
      <c r="B27" s="51"/>
      <c r="C27" s="51"/>
      <c r="D27" s="61"/>
      <c r="E27" s="49">
        <f>SUM(F27:G27)</f>
        <v>15520</v>
      </c>
      <c r="F27" s="49">
        <f>SUM(I27,L27,R27)</f>
        <v>7825</v>
      </c>
      <c r="G27" s="49">
        <f>SUM(J27,M27,P27,S27)</f>
        <v>7695</v>
      </c>
      <c r="H27" s="49">
        <f>SUM(I27:J27)</f>
        <v>15399</v>
      </c>
      <c r="I27" s="53">
        <v>7731</v>
      </c>
      <c r="J27" s="53">
        <v>7668</v>
      </c>
      <c r="K27" s="49">
        <f>SUM(L27:M27)</f>
        <v>48</v>
      </c>
      <c r="L27" s="49">
        <v>21</v>
      </c>
      <c r="M27" s="49">
        <v>27</v>
      </c>
      <c r="N27" s="44" t="s">
        <v>39</v>
      </c>
      <c r="O27" s="44" t="s">
        <v>39</v>
      </c>
      <c r="P27" s="44" t="s">
        <v>39</v>
      </c>
      <c r="Q27" s="49">
        <v>73</v>
      </c>
      <c r="R27" s="49">
        <v>73</v>
      </c>
      <c r="S27" s="44" t="s">
        <v>39</v>
      </c>
      <c r="T27" s="46"/>
      <c r="U27" s="46" t="s">
        <v>32</v>
      </c>
      <c r="V27" s="56"/>
    </row>
    <row r="28" spans="1:23" ht="23.25" customHeight="1" x14ac:dyDescent="0.3">
      <c r="A28" s="51" t="s">
        <v>33</v>
      </c>
      <c r="B28" s="51"/>
      <c r="C28" s="51"/>
      <c r="D28" s="61"/>
      <c r="E28" s="49">
        <f>SUM(F28:G28)</f>
        <v>7934</v>
      </c>
      <c r="F28" s="49">
        <f>SUM(I28,L28,R28)</f>
        <v>3054</v>
      </c>
      <c r="G28" s="49">
        <f>SUM(J28,M28,P28,S28)</f>
        <v>4880</v>
      </c>
      <c r="H28" s="49">
        <f>SUM(I28:J28)</f>
        <v>7917</v>
      </c>
      <c r="I28" s="62">
        <v>3037</v>
      </c>
      <c r="J28" s="62">
        <v>4880</v>
      </c>
      <c r="K28" s="44" t="s">
        <v>39</v>
      </c>
      <c r="L28" s="44" t="s">
        <v>39</v>
      </c>
      <c r="M28" s="44" t="s">
        <v>39</v>
      </c>
      <c r="N28" s="44" t="s">
        <v>39</v>
      </c>
      <c r="O28" s="44" t="s">
        <v>39</v>
      </c>
      <c r="P28" s="44" t="s">
        <v>39</v>
      </c>
      <c r="Q28" s="49">
        <v>17</v>
      </c>
      <c r="R28" s="49">
        <v>17</v>
      </c>
      <c r="S28" s="44" t="s">
        <v>39</v>
      </c>
      <c r="T28" s="46"/>
      <c r="U28" s="46" t="s">
        <v>34</v>
      </c>
      <c r="V28" s="56"/>
    </row>
    <row r="29" spans="1:23" s="1" customFormat="1" ht="26.25" customHeight="1" x14ac:dyDescent="0.3">
      <c r="B29" s="1" t="s">
        <v>0</v>
      </c>
      <c r="C29" s="2">
        <v>3.6</v>
      </c>
      <c r="D29" s="1" t="s">
        <v>42</v>
      </c>
    </row>
    <row r="30" spans="1:23" s="3" customFormat="1" ht="21" customHeight="1" x14ac:dyDescent="0.3">
      <c r="B30" s="3" t="s">
        <v>2</v>
      </c>
      <c r="C30" s="2">
        <v>3.6</v>
      </c>
      <c r="D30" s="3" t="s">
        <v>43</v>
      </c>
    </row>
    <row r="31" spans="1:23" ht="11.25" customHeight="1" x14ac:dyDescent="0.3"/>
    <row r="32" spans="1:23" s="13" customFormat="1" ht="26.25" customHeight="1" x14ac:dyDescent="0.3">
      <c r="A32" s="5" t="s">
        <v>4</v>
      </c>
      <c r="B32" s="5"/>
      <c r="C32" s="5"/>
      <c r="D32" s="6"/>
      <c r="E32" s="7"/>
      <c r="F32" s="8"/>
      <c r="G32" s="9"/>
      <c r="H32" s="10" t="s">
        <v>5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2" t="s">
        <v>6</v>
      </c>
      <c r="U32" s="5"/>
    </row>
    <row r="33" spans="1:23" s="13" customFormat="1" ht="21.75" customHeight="1" x14ac:dyDescent="0.3">
      <c r="A33" s="14"/>
      <c r="B33" s="14"/>
      <c r="C33" s="14"/>
      <c r="D33" s="15"/>
      <c r="E33" s="16"/>
      <c r="F33" s="1"/>
      <c r="G33" s="17"/>
      <c r="H33" s="18"/>
      <c r="I33" s="8"/>
      <c r="J33" s="19"/>
      <c r="K33" s="20" t="s">
        <v>7</v>
      </c>
      <c r="L33" s="21"/>
      <c r="M33" s="22"/>
      <c r="N33" s="18"/>
      <c r="O33" s="8"/>
      <c r="P33" s="19"/>
      <c r="Q33" s="1"/>
      <c r="R33" s="1"/>
      <c r="S33" s="1"/>
      <c r="T33" s="23"/>
      <c r="U33" s="24"/>
    </row>
    <row r="34" spans="1:23" s="13" customFormat="1" ht="22.5" customHeight="1" x14ac:dyDescent="0.3">
      <c r="A34" s="14"/>
      <c r="B34" s="14"/>
      <c r="C34" s="14"/>
      <c r="D34" s="15"/>
      <c r="E34" s="25" t="s">
        <v>8</v>
      </c>
      <c r="F34" s="26"/>
      <c r="G34" s="27"/>
      <c r="H34" s="25" t="s">
        <v>9</v>
      </c>
      <c r="I34" s="26"/>
      <c r="J34" s="27"/>
      <c r="K34" s="25" t="s">
        <v>10</v>
      </c>
      <c r="L34" s="26"/>
      <c r="M34" s="27"/>
      <c r="N34" s="25" t="s">
        <v>11</v>
      </c>
      <c r="O34" s="26"/>
      <c r="P34" s="27"/>
      <c r="Q34" s="26"/>
      <c r="R34" s="26"/>
      <c r="S34" s="26"/>
      <c r="T34" s="23"/>
      <c r="U34" s="24"/>
    </row>
    <row r="35" spans="1:23" s="13" customFormat="1" ht="21.75" customHeight="1" x14ac:dyDescent="0.3">
      <c r="A35" s="14"/>
      <c r="B35" s="14"/>
      <c r="C35" s="14"/>
      <c r="D35" s="15"/>
      <c r="E35" s="25" t="s">
        <v>12</v>
      </c>
      <c r="F35" s="26"/>
      <c r="G35" s="27"/>
      <c r="H35" s="25" t="s">
        <v>13</v>
      </c>
      <c r="I35" s="26"/>
      <c r="J35" s="27"/>
      <c r="K35" s="25" t="s">
        <v>14</v>
      </c>
      <c r="L35" s="26"/>
      <c r="M35" s="27"/>
      <c r="N35" s="25" t="s">
        <v>15</v>
      </c>
      <c r="O35" s="26"/>
      <c r="P35" s="27"/>
      <c r="Q35" s="26" t="s">
        <v>16</v>
      </c>
      <c r="R35" s="26"/>
      <c r="S35" s="26"/>
      <c r="T35" s="23"/>
      <c r="U35" s="24"/>
    </row>
    <row r="36" spans="1:23" s="13" customFormat="1" ht="21" customHeight="1" x14ac:dyDescent="0.3">
      <c r="A36" s="14"/>
      <c r="B36" s="14"/>
      <c r="C36" s="14"/>
      <c r="D36" s="15"/>
      <c r="E36" s="16"/>
      <c r="F36" s="1"/>
      <c r="G36" s="17"/>
      <c r="H36" s="25" t="s">
        <v>17</v>
      </c>
      <c r="I36" s="26"/>
      <c r="J36" s="27"/>
      <c r="K36" s="25" t="s">
        <v>18</v>
      </c>
      <c r="L36" s="26"/>
      <c r="M36" s="27"/>
      <c r="N36" s="25" t="s">
        <v>19</v>
      </c>
      <c r="O36" s="26"/>
      <c r="P36" s="27"/>
      <c r="Q36" s="26" t="s">
        <v>20</v>
      </c>
      <c r="R36" s="26"/>
      <c r="S36" s="26"/>
      <c r="T36" s="23"/>
      <c r="U36" s="24"/>
    </row>
    <row r="37" spans="1:23" s="13" customFormat="1" ht="21.75" customHeight="1" x14ac:dyDescent="0.3">
      <c r="A37" s="14"/>
      <c r="B37" s="14"/>
      <c r="C37" s="14"/>
      <c r="D37" s="15"/>
      <c r="E37" s="28"/>
      <c r="F37" s="29"/>
      <c r="G37" s="30"/>
      <c r="H37" s="31" t="s">
        <v>21</v>
      </c>
      <c r="I37" s="32"/>
      <c r="J37" s="33"/>
      <c r="K37" s="31" t="s">
        <v>21</v>
      </c>
      <c r="L37" s="32"/>
      <c r="M37" s="33"/>
      <c r="N37" s="25" t="s">
        <v>22</v>
      </c>
      <c r="O37" s="26"/>
      <c r="P37" s="27"/>
      <c r="Q37" s="29"/>
      <c r="R37" s="29"/>
      <c r="S37" s="29"/>
      <c r="T37" s="23"/>
      <c r="U37" s="24"/>
    </row>
    <row r="38" spans="1:23" s="13" customFormat="1" ht="22.5" customHeight="1" x14ac:dyDescent="0.25">
      <c r="A38" s="14"/>
      <c r="B38" s="14"/>
      <c r="C38" s="14"/>
      <c r="D38" s="15"/>
      <c r="E38" s="34" t="s">
        <v>8</v>
      </c>
      <c r="F38" s="35" t="s">
        <v>23</v>
      </c>
      <c r="G38" s="36" t="s">
        <v>24</v>
      </c>
      <c r="H38" s="34" t="s">
        <v>8</v>
      </c>
      <c r="I38" s="34" t="s">
        <v>23</v>
      </c>
      <c r="J38" s="36" t="s">
        <v>24</v>
      </c>
      <c r="K38" s="34" t="s">
        <v>8</v>
      </c>
      <c r="L38" s="34" t="s">
        <v>23</v>
      </c>
      <c r="M38" s="36" t="s">
        <v>24</v>
      </c>
      <c r="N38" s="34" t="s">
        <v>8</v>
      </c>
      <c r="O38" s="34" t="s">
        <v>23</v>
      </c>
      <c r="P38" s="34" t="s">
        <v>24</v>
      </c>
      <c r="Q38" s="34" t="s">
        <v>8</v>
      </c>
      <c r="R38" s="34" t="s">
        <v>23</v>
      </c>
      <c r="S38" s="37" t="s">
        <v>24</v>
      </c>
      <c r="T38" s="23"/>
      <c r="U38" s="24"/>
    </row>
    <row r="39" spans="1:23" s="13" customFormat="1" ht="22.5" customHeight="1" x14ac:dyDescent="0.25">
      <c r="A39" s="38"/>
      <c r="B39" s="38"/>
      <c r="C39" s="38"/>
      <c r="D39" s="39"/>
      <c r="E39" s="40" t="s">
        <v>12</v>
      </c>
      <c r="F39" s="41" t="s">
        <v>25</v>
      </c>
      <c r="G39" s="41" t="s">
        <v>26</v>
      </c>
      <c r="H39" s="40" t="s">
        <v>12</v>
      </c>
      <c r="I39" s="40" t="s">
        <v>25</v>
      </c>
      <c r="J39" s="41" t="s">
        <v>26</v>
      </c>
      <c r="K39" s="40" t="s">
        <v>12</v>
      </c>
      <c r="L39" s="40" t="s">
        <v>25</v>
      </c>
      <c r="M39" s="41" t="s">
        <v>26</v>
      </c>
      <c r="N39" s="40" t="s">
        <v>12</v>
      </c>
      <c r="O39" s="40" t="s">
        <v>25</v>
      </c>
      <c r="P39" s="41" t="s">
        <v>26</v>
      </c>
      <c r="Q39" s="40" t="s">
        <v>12</v>
      </c>
      <c r="R39" s="40" t="s">
        <v>25</v>
      </c>
      <c r="S39" s="42" t="s">
        <v>26</v>
      </c>
      <c r="T39" s="43"/>
      <c r="U39" s="38"/>
    </row>
    <row r="40" spans="1:23" ht="24" customHeight="1" x14ac:dyDescent="0.3">
      <c r="A40" s="52" t="s">
        <v>35</v>
      </c>
      <c r="B40" s="37"/>
      <c r="C40" s="51"/>
      <c r="D40" s="61"/>
      <c r="E40" s="64"/>
      <c r="F40" s="64"/>
      <c r="G40" s="64"/>
      <c r="H40" s="62"/>
      <c r="I40" s="62"/>
      <c r="J40" s="62"/>
      <c r="K40" s="64"/>
      <c r="L40" s="62"/>
      <c r="M40" s="62"/>
      <c r="N40" s="64"/>
      <c r="O40" s="62"/>
      <c r="P40" s="62"/>
      <c r="Q40" s="64"/>
      <c r="R40" s="62"/>
      <c r="S40" s="62"/>
      <c r="T40" s="63" t="s">
        <v>36</v>
      </c>
      <c r="U40" s="37"/>
    </row>
    <row r="41" spans="1:23" ht="24" customHeight="1" x14ac:dyDescent="0.3">
      <c r="A41" s="57" t="s">
        <v>44</v>
      </c>
      <c r="B41" s="37"/>
      <c r="C41" s="51"/>
      <c r="D41" s="65"/>
      <c r="E41" s="44">
        <f>SUM(E42:E45)</f>
        <v>75004</v>
      </c>
      <c r="F41" s="44">
        <f t="shared" ref="F41:S41" si="8">SUM(F42:F45)</f>
        <v>37450</v>
      </c>
      <c r="G41" s="44">
        <f t="shared" si="8"/>
        <v>37554</v>
      </c>
      <c r="H41" s="44">
        <f t="shared" si="8"/>
        <v>65538</v>
      </c>
      <c r="I41" s="44">
        <f t="shared" si="8"/>
        <v>32659</v>
      </c>
      <c r="J41" s="44">
        <f t="shared" si="8"/>
        <v>32879</v>
      </c>
      <c r="K41" s="44">
        <f t="shared" si="8"/>
        <v>7249</v>
      </c>
      <c r="L41" s="44">
        <f t="shared" si="8"/>
        <v>3607</v>
      </c>
      <c r="M41" s="44">
        <f t="shared" si="8"/>
        <v>3642</v>
      </c>
      <c r="N41" s="44">
        <f t="shared" si="8"/>
        <v>1718</v>
      </c>
      <c r="O41" s="44">
        <f t="shared" si="8"/>
        <v>842</v>
      </c>
      <c r="P41" s="44">
        <f t="shared" si="8"/>
        <v>876</v>
      </c>
      <c r="Q41" s="44">
        <f t="shared" si="8"/>
        <v>499</v>
      </c>
      <c r="R41" s="44">
        <f t="shared" si="8"/>
        <v>342</v>
      </c>
      <c r="S41" s="44">
        <f t="shared" si="8"/>
        <v>157</v>
      </c>
      <c r="T41" s="52" t="s">
        <v>45</v>
      </c>
      <c r="U41" s="37"/>
    </row>
    <row r="42" spans="1:23" s="13" customFormat="1" ht="24" customHeight="1" x14ac:dyDescent="0.25">
      <c r="A42" s="46" t="s">
        <v>27</v>
      </c>
      <c r="B42" s="59"/>
      <c r="C42" s="59"/>
      <c r="D42" s="66"/>
      <c r="E42" s="49">
        <f>SUM(F42:G42)</f>
        <v>12003</v>
      </c>
      <c r="F42" s="49">
        <f t="shared" ref="F42:G45" si="9">SUM(I42,L42,O42,R42)</f>
        <v>6258</v>
      </c>
      <c r="G42" s="49">
        <f t="shared" si="9"/>
        <v>5745</v>
      </c>
      <c r="H42" s="49">
        <f>SUM(I42:J42)</f>
        <v>9767</v>
      </c>
      <c r="I42" s="49">
        <v>5118</v>
      </c>
      <c r="J42" s="49">
        <v>4649</v>
      </c>
      <c r="K42" s="49">
        <f>SUM(L42:M42)</f>
        <v>1931</v>
      </c>
      <c r="L42" s="49">
        <v>989</v>
      </c>
      <c r="M42" s="49">
        <v>942</v>
      </c>
      <c r="N42" s="49">
        <f>SUM(O42:P42)</f>
        <v>218</v>
      </c>
      <c r="O42" s="49">
        <v>102</v>
      </c>
      <c r="P42" s="49">
        <v>116</v>
      </c>
      <c r="Q42" s="49">
        <f>SUM(R42:S42)</f>
        <v>87</v>
      </c>
      <c r="R42" s="49">
        <v>49</v>
      </c>
      <c r="S42" s="49">
        <v>38</v>
      </c>
      <c r="T42" s="46"/>
      <c r="U42" s="46" t="s">
        <v>28</v>
      </c>
      <c r="V42" s="56"/>
    </row>
    <row r="43" spans="1:23" s="13" customFormat="1" ht="24" customHeight="1" x14ac:dyDescent="0.25">
      <c r="A43" s="51" t="s">
        <v>29</v>
      </c>
      <c r="B43" s="51"/>
      <c r="C43" s="51"/>
      <c r="D43" s="65"/>
      <c r="E43" s="49">
        <f>SUM(F43:G43)</f>
        <v>35655</v>
      </c>
      <c r="F43" s="49">
        <f t="shared" si="9"/>
        <v>18444</v>
      </c>
      <c r="G43" s="49">
        <f t="shared" si="9"/>
        <v>17211</v>
      </c>
      <c r="H43" s="49">
        <f>SUM(I43:J43)</f>
        <v>30150</v>
      </c>
      <c r="I43" s="49">
        <v>15700</v>
      </c>
      <c r="J43" s="49">
        <v>14450</v>
      </c>
      <c r="K43" s="49">
        <f>SUM(L43:M43)</f>
        <v>4584</v>
      </c>
      <c r="L43" s="49">
        <v>2275</v>
      </c>
      <c r="M43" s="49">
        <v>2309</v>
      </c>
      <c r="N43" s="49">
        <f>SUM(O43:P43)</f>
        <v>676</v>
      </c>
      <c r="O43" s="49">
        <v>343</v>
      </c>
      <c r="P43" s="49">
        <v>333</v>
      </c>
      <c r="Q43" s="49">
        <f>SUM(R43:S43)</f>
        <v>245</v>
      </c>
      <c r="R43" s="49">
        <v>126</v>
      </c>
      <c r="S43" s="49">
        <v>119</v>
      </c>
      <c r="T43" s="46"/>
      <c r="U43" s="46" t="s">
        <v>30</v>
      </c>
      <c r="V43" s="56"/>
      <c r="W43" s="56"/>
    </row>
    <row r="44" spans="1:23" ht="24" customHeight="1" x14ac:dyDescent="0.3">
      <c r="A44" s="51" t="s">
        <v>31</v>
      </c>
      <c r="B44" s="51"/>
      <c r="C44" s="51"/>
      <c r="D44" s="65"/>
      <c r="E44" s="49">
        <f>SUM(F44:G44)</f>
        <v>18232</v>
      </c>
      <c r="F44" s="49">
        <f t="shared" si="9"/>
        <v>9172</v>
      </c>
      <c r="G44" s="49">
        <f t="shared" si="9"/>
        <v>9060</v>
      </c>
      <c r="H44" s="49">
        <f>SUM(I44:J44)</f>
        <v>16998</v>
      </c>
      <c r="I44" s="49">
        <v>8509</v>
      </c>
      <c r="J44" s="53">
        <v>8489</v>
      </c>
      <c r="K44" s="49">
        <f>SUM(L44:M44)</f>
        <v>597</v>
      </c>
      <c r="L44" s="49">
        <v>279</v>
      </c>
      <c r="M44" s="49">
        <v>318</v>
      </c>
      <c r="N44" s="49">
        <f>SUM(O44:P44)</f>
        <v>534</v>
      </c>
      <c r="O44" s="49">
        <v>281</v>
      </c>
      <c r="P44" s="49">
        <v>253</v>
      </c>
      <c r="Q44" s="49">
        <f>SUM(R44:S44)</f>
        <v>103</v>
      </c>
      <c r="R44" s="49">
        <v>103</v>
      </c>
      <c r="S44" s="44" t="s">
        <v>39</v>
      </c>
      <c r="T44" s="46"/>
      <c r="U44" s="46" t="s">
        <v>32</v>
      </c>
      <c r="V44" s="56"/>
    </row>
    <row r="45" spans="1:23" ht="24" customHeight="1" x14ac:dyDescent="0.3">
      <c r="A45" s="51" t="s">
        <v>33</v>
      </c>
      <c r="B45" s="51"/>
      <c r="C45" s="51"/>
      <c r="D45" s="65"/>
      <c r="E45" s="49">
        <f>SUM(F45:G45)</f>
        <v>9114</v>
      </c>
      <c r="F45" s="49">
        <f t="shared" si="9"/>
        <v>3576</v>
      </c>
      <c r="G45" s="49">
        <f t="shared" si="9"/>
        <v>5538</v>
      </c>
      <c r="H45" s="49">
        <f>SUM(I45:J45)</f>
        <v>8623</v>
      </c>
      <c r="I45" s="49">
        <v>3332</v>
      </c>
      <c r="J45" s="49">
        <v>5291</v>
      </c>
      <c r="K45" s="49">
        <f>SUM(L45:M45)</f>
        <v>137</v>
      </c>
      <c r="L45" s="49">
        <v>64</v>
      </c>
      <c r="M45" s="49">
        <v>73</v>
      </c>
      <c r="N45" s="49">
        <f>SUM(O45:P45)</f>
        <v>290</v>
      </c>
      <c r="O45" s="49">
        <v>116</v>
      </c>
      <c r="P45" s="49">
        <v>174</v>
      </c>
      <c r="Q45" s="49">
        <f>SUM(R45:S45)</f>
        <v>64</v>
      </c>
      <c r="R45" s="49">
        <v>64</v>
      </c>
      <c r="S45" s="44" t="s">
        <v>39</v>
      </c>
      <c r="T45" s="46"/>
      <c r="U45" s="46" t="s">
        <v>34</v>
      </c>
      <c r="V45" s="56"/>
    </row>
    <row r="46" spans="1:23" ht="15.75" customHeight="1" x14ac:dyDescent="0.3">
      <c r="A46" s="51"/>
      <c r="B46" s="67"/>
      <c r="C46" s="51"/>
      <c r="D46" s="61"/>
      <c r="E46" s="68"/>
      <c r="F46" s="69"/>
      <c r="G46" s="69"/>
      <c r="H46" s="69"/>
      <c r="I46" s="69"/>
      <c r="J46" s="69"/>
      <c r="K46" s="68"/>
      <c r="L46" s="69"/>
      <c r="M46" s="69"/>
      <c r="N46" s="68"/>
      <c r="O46" s="69"/>
      <c r="P46" s="69"/>
      <c r="Q46" s="68"/>
      <c r="R46" s="69"/>
      <c r="S46" s="69"/>
      <c r="T46" s="51"/>
      <c r="U46" s="70"/>
    </row>
    <row r="47" spans="1:23" ht="24" customHeight="1" x14ac:dyDescent="0.3">
      <c r="A47" s="52" t="s">
        <v>35</v>
      </c>
      <c r="B47" s="37"/>
      <c r="C47" s="51"/>
      <c r="D47" s="61"/>
      <c r="E47" s="49"/>
      <c r="F47" s="62"/>
      <c r="G47" s="62"/>
      <c r="H47" s="62"/>
      <c r="I47" s="62"/>
      <c r="J47" s="62"/>
      <c r="K47" s="49"/>
      <c r="L47" s="62"/>
      <c r="M47" s="62"/>
      <c r="N47" s="49"/>
      <c r="O47" s="62"/>
      <c r="P47" s="62"/>
      <c r="Q47" s="49"/>
      <c r="R47" s="62"/>
      <c r="S47" s="62"/>
      <c r="T47" s="63" t="s">
        <v>36</v>
      </c>
      <c r="U47" s="37"/>
    </row>
    <row r="48" spans="1:23" ht="24" customHeight="1" x14ac:dyDescent="0.3">
      <c r="A48" s="57" t="s">
        <v>46</v>
      </c>
      <c r="B48" s="37"/>
      <c r="C48" s="51"/>
      <c r="D48" s="61"/>
      <c r="E48" s="44">
        <f>SUM(E49:E52)</f>
        <v>48340</v>
      </c>
      <c r="F48" s="44">
        <f t="shared" ref="F48:M48" si="10">SUM(F49:F52)</f>
        <v>23999</v>
      </c>
      <c r="G48" s="44">
        <f t="shared" si="10"/>
        <v>24341</v>
      </c>
      <c r="H48" s="44">
        <f t="shared" si="10"/>
        <v>46733</v>
      </c>
      <c r="I48" s="44">
        <f t="shared" si="10"/>
        <v>23133</v>
      </c>
      <c r="J48" s="44">
        <f t="shared" si="10"/>
        <v>23600</v>
      </c>
      <c r="K48" s="44">
        <f t="shared" si="10"/>
        <v>1019</v>
      </c>
      <c r="L48" s="44">
        <f t="shared" si="10"/>
        <v>537</v>
      </c>
      <c r="M48" s="44">
        <f t="shared" si="10"/>
        <v>482</v>
      </c>
      <c r="N48" s="44">
        <f>SUM(N49:N52)</f>
        <v>535</v>
      </c>
      <c r="O48" s="44">
        <f>SUM(O49:O52)</f>
        <v>276</v>
      </c>
      <c r="P48" s="44">
        <f>SUM(P49:P52)</f>
        <v>259</v>
      </c>
      <c r="Q48" s="44">
        <v>53</v>
      </c>
      <c r="R48" s="44">
        <v>53</v>
      </c>
      <c r="S48" s="44" t="s">
        <v>39</v>
      </c>
      <c r="T48" s="52" t="s">
        <v>47</v>
      </c>
      <c r="U48" s="37"/>
    </row>
    <row r="49" spans="1:23" s="13" customFormat="1" ht="24" customHeight="1" x14ac:dyDescent="0.25">
      <c r="A49" s="46" t="s">
        <v>27</v>
      </c>
      <c r="B49" s="59"/>
      <c r="C49" s="59"/>
      <c r="D49" s="60"/>
      <c r="E49" s="49">
        <f>SUM(F49:G49)</f>
        <v>6691</v>
      </c>
      <c r="F49" s="49">
        <f t="shared" ref="F49:G52" si="11">SUM(I49,L49,O49,R49)</f>
        <v>3520</v>
      </c>
      <c r="G49" s="49">
        <f t="shared" si="11"/>
        <v>3171</v>
      </c>
      <c r="H49" s="49">
        <f>SUM(I49:J49)</f>
        <v>6323</v>
      </c>
      <c r="I49" s="49">
        <v>3328</v>
      </c>
      <c r="J49" s="49">
        <v>2995</v>
      </c>
      <c r="K49" s="49">
        <f>SUM(L49:M49)</f>
        <v>180</v>
      </c>
      <c r="L49" s="49">
        <v>99</v>
      </c>
      <c r="M49" s="49">
        <v>81</v>
      </c>
      <c r="N49" s="49">
        <f>SUM(O49:P49)</f>
        <v>188</v>
      </c>
      <c r="O49" s="49">
        <v>93</v>
      </c>
      <c r="P49" s="49">
        <v>95</v>
      </c>
      <c r="Q49" s="49" t="s">
        <v>39</v>
      </c>
      <c r="R49" s="49" t="s">
        <v>39</v>
      </c>
      <c r="S49" s="44" t="s">
        <v>39</v>
      </c>
      <c r="U49" s="46" t="s">
        <v>28</v>
      </c>
      <c r="V49" s="56"/>
    </row>
    <row r="50" spans="1:23" s="13" customFormat="1" ht="24" customHeight="1" x14ac:dyDescent="0.25">
      <c r="A50" s="51" t="s">
        <v>29</v>
      </c>
      <c r="B50" s="51"/>
      <c r="C50" s="51"/>
      <c r="D50" s="61"/>
      <c r="E50" s="49">
        <f>SUM(F50:G50)</f>
        <v>22462</v>
      </c>
      <c r="F50" s="49">
        <f t="shared" si="11"/>
        <v>11643</v>
      </c>
      <c r="G50" s="49">
        <f t="shared" si="11"/>
        <v>10819</v>
      </c>
      <c r="H50" s="49">
        <f>SUM(I50:J50)</f>
        <v>21818</v>
      </c>
      <c r="I50" s="49">
        <v>11313</v>
      </c>
      <c r="J50" s="49">
        <v>10505</v>
      </c>
      <c r="K50" s="49">
        <f>SUM(L50:M50)</f>
        <v>580</v>
      </c>
      <c r="L50" s="49">
        <v>301</v>
      </c>
      <c r="M50" s="49">
        <v>279</v>
      </c>
      <c r="N50" s="49">
        <f>SUM(O50:P50)</f>
        <v>64</v>
      </c>
      <c r="O50" s="49">
        <v>29</v>
      </c>
      <c r="P50" s="49">
        <v>35</v>
      </c>
      <c r="Q50" s="49" t="s">
        <v>39</v>
      </c>
      <c r="R50" s="49" t="s">
        <v>39</v>
      </c>
      <c r="S50" s="44" t="s">
        <v>39</v>
      </c>
      <c r="U50" s="46" t="s">
        <v>30</v>
      </c>
      <c r="V50" s="56"/>
      <c r="W50" s="56"/>
    </row>
    <row r="51" spans="1:23" ht="24" customHeight="1" x14ac:dyDescent="0.3">
      <c r="A51" s="51" t="s">
        <v>31</v>
      </c>
      <c r="B51" s="51"/>
      <c r="C51" s="51"/>
      <c r="D51" s="61"/>
      <c r="E51" s="49">
        <f>SUM(F51:G51)</f>
        <v>12227</v>
      </c>
      <c r="F51" s="49">
        <f t="shared" si="11"/>
        <v>6065</v>
      </c>
      <c r="G51" s="49">
        <f t="shared" si="11"/>
        <v>6162</v>
      </c>
      <c r="H51" s="49">
        <f>SUM(I51:J51)</f>
        <v>11758</v>
      </c>
      <c r="I51" s="49">
        <v>5782</v>
      </c>
      <c r="J51" s="49">
        <v>5976</v>
      </c>
      <c r="K51" s="49">
        <f>SUM(L51:M51)</f>
        <v>259</v>
      </c>
      <c r="L51" s="49">
        <v>137</v>
      </c>
      <c r="M51" s="49">
        <v>122</v>
      </c>
      <c r="N51" s="49">
        <f>SUM(O51:P51)</f>
        <v>157</v>
      </c>
      <c r="O51" s="49">
        <v>93</v>
      </c>
      <c r="P51" s="49">
        <v>64</v>
      </c>
      <c r="Q51" s="49">
        <v>53</v>
      </c>
      <c r="R51" s="49">
        <v>53</v>
      </c>
      <c r="S51" s="44" t="s">
        <v>39</v>
      </c>
      <c r="U51" s="46" t="s">
        <v>32</v>
      </c>
      <c r="V51" s="56"/>
    </row>
    <row r="52" spans="1:23" ht="24" customHeight="1" x14ac:dyDescent="0.3">
      <c r="A52" s="71" t="s">
        <v>33</v>
      </c>
      <c r="B52" s="71"/>
      <c r="C52" s="71"/>
      <c r="D52" s="72"/>
      <c r="E52" s="73">
        <f>SUM(F52:G52)</f>
        <v>6960</v>
      </c>
      <c r="F52" s="73">
        <f t="shared" si="11"/>
        <v>2771</v>
      </c>
      <c r="G52" s="73">
        <f t="shared" si="11"/>
        <v>4189</v>
      </c>
      <c r="H52" s="73">
        <f>SUM(I52:J52)</f>
        <v>6834</v>
      </c>
      <c r="I52" s="73">
        <v>2710</v>
      </c>
      <c r="J52" s="73">
        <v>4124</v>
      </c>
      <c r="K52" s="73" t="s">
        <v>39</v>
      </c>
      <c r="L52" s="73" t="s">
        <v>39</v>
      </c>
      <c r="M52" s="73" t="s">
        <v>39</v>
      </c>
      <c r="N52" s="73">
        <f>SUM(O52:P52)</f>
        <v>126</v>
      </c>
      <c r="O52" s="73">
        <v>61</v>
      </c>
      <c r="P52" s="73">
        <v>65</v>
      </c>
      <c r="Q52" s="74" t="s">
        <v>39</v>
      </c>
      <c r="R52" s="74" t="s">
        <v>39</v>
      </c>
      <c r="S52" s="74" t="s">
        <v>39</v>
      </c>
      <c r="T52" s="75"/>
      <c r="U52" s="76" t="s">
        <v>34</v>
      </c>
      <c r="V52" s="56"/>
    </row>
    <row r="53" spans="1:23" s="77" customFormat="1" ht="24" customHeight="1" x14ac:dyDescent="0.3">
      <c r="C53" s="78" t="s">
        <v>48</v>
      </c>
      <c r="D53" s="79"/>
      <c r="E53" s="79"/>
      <c r="F53" s="80"/>
      <c r="G53" s="80"/>
      <c r="H53" s="80"/>
      <c r="I53" s="80"/>
      <c r="L53" s="81" t="s">
        <v>49</v>
      </c>
      <c r="M53" s="80"/>
    </row>
    <row r="54" spans="1:23" ht="24" customHeight="1" x14ac:dyDescent="0.3">
      <c r="C54" s="78" t="s">
        <v>50</v>
      </c>
      <c r="D54" s="78"/>
      <c r="E54" s="78"/>
      <c r="F54" s="80"/>
      <c r="G54" s="80"/>
      <c r="H54" s="80"/>
      <c r="I54" s="80"/>
      <c r="L54" s="78" t="s">
        <v>51</v>
      </c>
      <c r="M54" s="80"/>
    </row>
    <row r="55" spans="1:23" ht="24" customHeight="1" x14ac:dyDescent="0.3">
      <c r="C55" s="78" t="s">
        <v>52</v>
      </c>
      <c r="D55" s="77"/>
      <c r="E55" s="80"/>
      <c r="F55" s="80"/>
      <c r="G55" s="80"/>
      <c r="H55" s="80"/>
      <c r="I55" s="80"/>
      <c r="L55" s="78" t="s">
        <v>53</v>
      </c>
      <c r="M55" s="80"/>
    </row>
    <row r="56" spans="1:23" ht="24" customHeight="1" x14ac:dyDescent="0.3"/>
  </sheetData>
  <mergeCells count="43">
    <mergeCell ref="N36:P36"/>
    <mergeCell ref="Q36:S36"/>
    <mergeCell ref="H37:J37"/>
    <mergeCell ref="K37:M37"/>
    <mergeCell ref="N37:P37"/>
    <mergeCell ref="T32:U39"/>
    <mergeCell ref="K33:M33"/>
    <mergeCell ref="E34:G34"/>
    <mergeCell ref="H34:J34"/>
    <mergeCell ref="K34:M34"/>
    <mergeCell ref="N34:P34"/>
    <mergeCell ref="Q34:S34"/>
    <mergeCell ref="E35:G35"/>
    <mergeCell ref="H35:J35"/>
    <mergeCell ref="K35:M35"/>
    <mergeCell ref="H9:J9"/>
    <mergeCell ref="K9:M9"/>
    <mergeCell ref="N9:P9"/>
    <mergeCell ref="A12:D12"/>
    <mergeCell ref="A32:D39"/>
    <mergeCell ref="H32:S32"/>
    <mergeCell ref="N35:P35"/>
    <mergeCell ref="Q35:S35"/>
    <mergeCell ref="H36:J36"/>
    <mergeCell ref="K36:M36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39370078740157483" right="0.39370078740157483" top="0.6692913385826772" bottom="0.55118110236220474" header="0.31496062992125984" footer="0.31496062992125984"/>
  <pageSetup paperSize="9" scale="85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2015-05-21T06:14:13Z</dcterms:created>
  <dcterms:modified xsi:type="dcterms:W3CDTF">2015-05-21T06:14:23Z</dcterms:modified>
</cp:coreProperties>
</file>