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3.6" sheetId="1" r:id="rId1"/>
  </sheets>
  <calcPr calcId="144525"/>
</workbook>
</file>

<file path=xl/calcChain.xml><?xml version="1.0" encoding="utf-8"?>
<calcChain xmlns="http://schemas.openxmlformats.org/spreadsheetml/2006/main">
  <c r="K12" i="1" l="1"/>
  <c r="J12" i="1" s="1"/>
  <c r="O12" i="1"/>
  <c r="H13" i="1"/>
  <c r="H12" i="1" s="1"/>
  <c r="I13" i="1"/>
  <c r="I12" i="1" s="1"/>
  <c r="K13" i="1"/>
  <c r="J13" i="1" s="1"/>
  <c r="L13" i="1"/>
  <c r="L12" i="1" s="1"/>
  <c r="M13" i="1"/>
  <c r="N13" i="1"/>
  <c r="O13" i="1"/>
  <c r="E14" i="1"/>
  <c r="D14" i="1" s="1"/>
  <c r="D13" i="1" s="1"/>
  <c r="F14" i="1"/>
  <c r="F13" i="1" s="1"/>
  <c r="G14" i="1"/>
  <c r="J14" i="1"/>
  <c r="D15" i="1"/>
  <c r="E15" i="1"/>
  <c r="F15" i="1"/>
  <c r="G15" i="1"/>
  <c r="J15" i="1"/>
  <c r="J16" i="1"/>
  <c r="H17" i="1"/>
  <c r="I17" i="1"/>
  <c r="G17" i="1" s="1"/>
  <c r="J17" i="1"/>
  <c r="K17" i="1"/>
  <c r="L17" i="1"/>
  <c r="N17" i="1"/>
  <c r="N12" i="1" s="1"/>
  <c r="O17" i="1"/>
  <c r="E18" i="1"/>
  <c r="D18" i="1" s="1"/>
  <c r="D17" i="1" s="1"/>
  <c r="F18" i="1"/>
  <c r="F17" i="1" s="1"/>
  <c r="G18" i="1"/>
  <c r="J18" i="1"/>
  <c r="M18" i="1"/>
  <c r="M17" i="1" s="1"/>
  <c r="D19" i="1"/>
  <c r="E19" i="1"/>
  <c r="F19" i="1"/>
  <c r="G19" i="1"/>
  <c r="J19" i="1"/>
  <c r="M19" i="1"/>
  <c r="E20" i="1"/>
  <c r="D20" i="1" s="1"/>
  <c r="F20" i="1"/>
  <c r="G20" i="1"/>
  <c r="J20" i="1"/>
  <c r="M20" i="1"/>
  <c r="D21" i="1"/>
  <c r="E21" i="1"/>
  <c r="F21" i="1"/>
  <c r="G21" i="1"/>
  <c r="J21" i="1"/>
  <c r="M21" i="1"/>
  <c r="E22" i="1"/>
  <c r="D22" i="1" s="1"/>
  <c r="F22" i="1"/>
  <c r="G22" i="1"/>
  <c r="J22" i="1"/>
  <c r="M22" i="1"/>
  <c r="D23" i="1"/>
  <c r="E23" i="1"/>
  <c r="F23" i="1"/>
  <c r="G23" i="1"/>
  <c r="J23" i="1"/>
  <c r="M23" i="1"/>
  <c r="F24" i="1"/>
  <c r="H24" i="1"/>
  <c r="I24" i="1"/>
  <c r="G24" i="1" s="1"/>
  <c r="J24" i="1"/>
  <c r="K24" i="1"/>
  <c r="L24" i="1"/>
  <c r="P24" i="1"/>
  <c r="P12" i="1" s="1"/>
  <c r="Q24" i="1"/>
  <c r="Q12" i="1" s="1"/>
  <c r="E25" i="1"/>
  <c r="F25" i="1"/>
  <c r="D25" i="1" s="1"/>
  <c r="G25" i="1"/>
  <c r="J25" i="1"/>
  <c r="E26" i="1"/>
  <c r="D26" i="1" s="1"/>
  <c r="F26" i="1"/>
  <c r="G26" i="1"/>
  <c r="J26" i="1"/>
  <c r="E27" i="1"/>
  <c r="D27" i="1" s="1"/>
  <c r="F27" i="1"/>
  <c r="G27" i="1"/>
  <c r="J27" i="1"/>
  <c r="H28" i="1"/>
  <c r="E28" i="1" s="1"/>
  <c r="I28" i="1"/>
  <c r="K28" i="1"/>
  <c r="J28" i="1" s="1"/>
  <c r="L28" i="1"/>
  <c r="P28" i="1"/>
  <c r="Q28" i="1"/>
  <c r="E29" i="1"/>
  <c r="D29" i="1" s="1"/>
  <c r="F29" i="1"/>
  <c r="F28" i="1" s="1"/>
  <c r="G29" i="1"/>
  <c r="J29" i="1"/>
  <c r="D30" i="1"/>
  <c r="E30" i="1"/>
  <c r="F30" i="1"/>
  <c r="G30" i="1"/>
  <c r="J30" i="1"/>
  <c r="E31" i="1"/>
  <c r="F31" i="1"/>
  <c r="D31" i="1" s="1"/>
  <c r="G31" i="1"/>
  <c r="J31" i="1"/>
  <c r="F12" i="1" l="1"/>
  <c r="M12" i="1"/>
  <c r="G12" i="1"/>
  <c r="D28" i="1"/>
  <c r="D12" i="1" s="1"/>
  <c r="D24" i="1"/>
  <c r="E13" i="1"/>
  <c r="G28" i="1"/>
  <c r="E24" i="1"/>
  <c r="E17" i="1"/>
  <c r="G13" i="1"/>
  <c r="E12" i="1" l="1"/>
</calcChain>
</file>

<file path=xl/sharedStrings.xml><?xml version="1.0" encoding="utf-8"?>
<sst xmlns="http://schemas.openxmlformats.org/spreadsheetml/2006/main" count="175" uniqueCount="76">
  <si>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</si>
  <si>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</si>
  <si>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</si>
  <si>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</si>
  <si>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</si>
  <si>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</si>
  <si>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</si>
  <si>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</si>
  <si>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</si>
  <si>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</si>
  <si>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>Matayom 6</t>
  </si>
  <si>
    <t>-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</si>
  <si>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</si>
  <si>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</si>
  <si>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</si>
  <si>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</si>
  <si>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</si>
  <si>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</si>
  <si>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</si>
  <si>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</si>
  <si>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</si>
  <si>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</si>
  <si>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</si>
  <si>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</si>
  <si>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</si>
  <si>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</si>
  <si>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</si>
  <si>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</si>
  <si>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</si>
  <si>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</si>
  <si>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</si>
  <si>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</si>
  <si>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</si>
  <si>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</si>
  <si>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</si>
  <si>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</si>
  <si>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</si>
  <si>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</si>
  <si>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</si>
  <si>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</si>
  <si>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</si>
  <si>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</si>
  <si>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</si>
  <si>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</si>
  <si>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</si>
  <si>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</si>
  <si>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</si>
  <si>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</si>
  <si>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</si>
  <si>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</si>
  <si>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</si>
  <si>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</si>
  <si>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</si>
  <si>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</si>
  <si>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</si>
  <si>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</si>
  <si>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</si>
  <si>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</si>
  <si>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</si>
  <si>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</si>
  <si>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</si>
  <si>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</si>
  <si>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</si>
  <si>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>การปกครองท้องถิ่น</t>
  </si>
  <si>
    <t>ส่งเสริมการศึกษาเอกชน</t>
  </si>
  <si>
    <t>การศึกษาขั้นพื้นฐาน</t>
  </si>
  <si>
    <t>กรมส่งเสริม</t>
  </si>
  <si>
    <t>สำนักบริหารงานคณะกรรมการ</t>
  </si>
  <si>
    <t>สนง.คณะกรรมการ</t>
  </si>
  <si>
    <t>Grade</t>
  </si>
  <si>
    <t>สังกัด  Jurisdiction</t>
  </si>
  <si>
    <t>ชั้นเรียน</t>
  </si>
  <si>
    <t>NUMBER OF STUDENTS BY JURISDICTION, SEX, LEVEL OF EDUCATION AND GRADE: ACADEMIC YEAR 2013</t>
  </si>
  <si>
    <t>TABLE</t>
  </si>
  <si>
    <t>จำนวนนักเรียน จำแนกตามสังกัด  เพศ  ระดับการศึกษา และชั้นเรียน ปีการศึกษา 2556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</si>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</sst>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color rgb="FFFF0000"/>
      <name val="AngsanaUPC"/>
      <family val="1"/>
      <charset val="222"/>
    </font>
    <font>
      <sz val="11"/>
      <color rgb="FFFF0000"/>
      <name val="AngsanaUPC"/>
      <family val="1"/>
    </font>
    <font>
      <sz val="11"/>
      <name val="AngsanaUPC"/>
      <family val="1"/>
    </font>
    <font>
      <b/>
      <sz val="11"/>
      <name val="AngsanaUPC"/>
      <family val="1"/>
    </font>
    <font>
      <vertAlign val="superscript"/>
      <sz val="11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9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187" fontId="9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3" fontId="2" fillId="0" borderId="7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6" xfId="0" quotePrefix="1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indent="1"/>
    </xf>
    <xf numFmtId="3" fontId="5" fillId="0" borderId="6" xfId="0" quotePrefix="1" applyNumberFormat="1" applyFont="1" applyBorder="1" applyAlignment="1">
      <alignment horizontal="right" vertical="center" indent="1"/>
    </xf>
    <xf numFmtId="1" fontId="5" fillId="0" borderId="6" xfId="0" quotePrefix="1" applyNumberFormat="1" applyFont="1" applyBorder="1" applyAlignment="1">
      <alignment horizontal="right" vertical="center" indent="1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7"/>
  <sheetViews>
    <sheetView tabSelected="1" view="pageBreakPreview" zoomScale="93" zoomScaleNormal="100" zoomScaleSheetLayoutView="93" workbookViewId="0">
      <selection activeCell="M13" sqref="M13"/>
    </sheetView>
  </sheetViews>
  <sheetFormatPr defaultRowHeight="21" x14ac:dyDescent="0.45"/>
  <cols>
    <col min="1" max="1" width="1.7109375" style="1" customWidth="1"/>
    <col min="2" max="2" width="5.85546875" style="1" customWidth="1"/>
    <col min="3" max="3" width="5.7109375" style="1" customWidth="1"/>
    <col min="4" max="6" width="9" style="1" customWidth="1"/>
    <col min="7" max="9" width="7.140625" style="1" customWidth="1"/>
    <col min="10" max="12" width="7.28515625" style="1" customWidth="1"/>
    <col min="13" max="15" width="6.7109375" style="1" customWidth="1"/>
    <col min="16" max="18" width="6.42578125" style="1" customWidth="1"/>
    <col min="19" max="19" width="1.140625" style="1" customWidth="1"/>
    <col min="20" max="20" width="13.42578125" style="1" customWidth="1"/>
    <col min="21" max="16384" width="9.140625" style="1"/>
  </cols>
  <sheetData>
    <row r="1" spans="1:20" s="20" customFormat="1" ht="22.5" customHeight="1" x14ac:dyDescent="0.45">
      <c r="A1" s="20" t="s">
        <v>75</v>
      </c>
      <c r="C1" s="21">
        <v>3.6</v>
      </c>
      <c r="D1" s="20" t="s">
        <v>74</v>
      </c>
    </row>
    <row r="2" spans="1:20" s="20" customFormat="1" ht="22.5" customHeight="1" x14ac:dyDescent="0.45">
      <c r="A2" s="20" t="s">
        <v>73</v>
      </c>
      <c r="C2" s="21">
        <v>3.6</v>
      </c>
      <c r="D2" s="20" t="s">
        <v>72</v>
      </c>
    </row>
    <row r="3" spans="1:20" s="19" customFormat="1" ht="19.5" customHeight="1" thickBot="1" x14ac:dyDescent="0.5"/>
    <row r="4" spans="1:20" s="2" customFormat="1" ht="15" customHeight="1" thickBot="1" x14ac:dyDescent="0.4">
      <c r="A4" s="25" t="s">
        <v>71</v>
      </c>
      <c r="B4" s="25"/>
      <c r="C4" s="25"/>
      <c r="D4" s="48" t="s">
        <v>70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  <c r="S4" s="25" t="s">
        <v>69</v>
      </c>
      <c r="T4" s="25"/>
    </row>
    <row r="5" spans="1:20" s="2" customFormat="1" ht="15.75" customHeight="1" x14ac:dyDescent="0.35">
      <c r="A5" s="23"/>
      <c r="B5" s="23"/>
      <c r="C5" s="23"/>
      <c r="D5" s="34"/>
      <c r="E5" s="35"/>
      <c r="F5" s="36"/>
      <c r="G5" s="29" t="s">
        <v>68</v>
      </c>
      <c r="H5" s="29"/>
      <c r="I5" s="29"/>
      <c r="J5" s="29" t="s">
        <v>67</v>
      </c>
      <c r="K5" s="29"/>
      <c r="L5" s="29"/>
      <c r="M5" s="29" t="s">
        <v>66</v>
      </c>
      <c r="N5" s="29"/>
      <c r="O5" s="29"/>
      <c r="P5" s="44"/>
      <c r="Q5" s="45"/>
      <c r="R5" s="46"/>
      <c r="S5" s="23"/>
      <c r="T5" s="23"/>
    </row>
    <row r="6" spans="1:20" s="2" customFormat="1" ht="17.25" customHeight="1" x14ac:dyDescent="0.35">
      <c r="A6" s="23"/>
      <c r="B6" s="23"/>
      <c r="C6" s="23"/>
      <c r="D6" s="37" t="s">
        <v>55</v>
      </c>
      <c r="E6" s="22"/>
      <c r="F6" s="38"/>
      <c r="G6" s="30" t="s">
        <v>65</v>
      </c>
      <c r="H6" s="30"/>
      <c r="I6" s="30"/>
      <c r="J6" s="30" t="s">
        <v>64</v>
      </c>
      <c r="K6" s="30"/>
      <c r="L6" s="30"/>
      <c r="M6" s="30" t="s">
        <v>63</v>
      </c>
      <c r="N6" s="30"/>
      <c r="O6" s="30"/>
      <c r="P6" s="37" t="s">
        <v>62</v>
      </c>
      <c r="Q6" s="22"/>
      <c r="R6" s="38"/>
      <c r="S6" s="23"/>
      <c r="T6" s="23"/>
    </row>
    <row r="7" spans="1:20" s="2" customFormat="1" ht="16.5" customHeight="1" x14ac:dyDescent="0.35">
      <c r="A7" s="23"/>
      <c r="B7" s="23"/>
      <c r="C7" s="23"/>
      <c r="D7" s="39"/>
      <c r="E7" s="18" t="s">
        <v>49</v>
      </c>
      <c r="F7" s="40"/>
      <c r="G7" s="30" t="s">
        <v>61</v>
      </c>
      <c r="H7" s="30"/>
      <c r="I7" s="30"/>
      <c r="J7" s="30" t="s">
        <v>60</v>
      </c>
      <c r="K7" s="30"/>
      <c r="L7" s="30"/>
      <c r="M7" s="30" t="s">
        <v>59</v>
      </c>
      <c r="N7" s="30"/>
      <c r="O7" s="30"/>
      <c r="P7" s="37" t="s">
        <v>58</v>
      </c>
      <c r="Q7" s="22"/>
      <c r="R7" s="38"/>
      <c r="S7" s="23"/>
      <c r="T7" s="23"/>
    </row>
    <row r="8" spans="1:20" s="2" customFormat="1" ht="14.25" customHeight="1" thickBot="1" x14ac:dyDescent="0.4">
      <c r="A8" s="23"/>
      <c r="B8" s="23"/>
      <c r="C8" s="23"/>
      <c r="D8" s="41">
        <v>67064</v>
      </c>
      <c r="E8" s="42">
        <v>34105</v>
      </c>
      <c r="F8" s="43">
        <v>32959</v>
      </c>
      <c r="G8" s="33" t="s">
        <v>57</v>
      </c>
      <c r="H8" s="33"/>
      <c r="I8" s="33"/>
      <c r="J8" s="33" t="s">
        <v>57</v>
      </c>
      <c r="K8" s="33"/>
      <c r="L8" s="33"/>
      <c r="M8" s="33" t="s">
        <v>56</v>
      </c>
      <c r="N8" s="33"/>
      <c r="O8" s="33"/>
      <c r="P8" s="47"/>
      <c r="Q8" s="42"/>
      <c r="R8" s="43"/>
      <c r="S8" s="23"/>
      <c r="T8" s="23"/>
    </row>
    <row r="9" spans="1:20" s="2" customFormat="1" ht="13.5" customHeight="1" x14ac:dyDescent="0.35">
      <c r="A9" s="23"/>
      <c r="B9" s="23"/>
      <c r="C9" s="23"/>
      <c r="D9" s="27" t="s">
        <v>55</v>
      </c>
      <c r="E9" s="27" t="s">
        <v>54</v>
      </c>
      <c r="F9" s="27" t="s">
        <v>53</v>
      </c>
      <c r="G9" s="27" t="s">
        <v>55</v>
      </c>
      <c r="H9" s="27" t="s">
        <v>54</v>
      </c>
      <c r="I9" s="27" t="s">
        <v>53</v>
      </c>
      <c r="J9" s="27" t="s">
        <v>55</v>
      </c>
      <c r="K9" s="27" t="s">
        <v>54</v>
      </c>
      <c r="L9" s="27" t="s">
        <v>53</v>
      </c>
      <c r="M9" s="27" t="s">
        <v>55</v>
      </c>
      <c r="N9" s="27" t="s">
        <v>54</v>
      </c>
      <c r="O9" s="27" t="s">
        <v>53</v>
      </c>
      <c r="P9" s="27" t="s">
        <v>55</v>
      </c>
      <c r="Q9" s="27" t="s">
        <v>54</v>
      </c>
      <c r="R9" s="27" t="s">
        <v>53</v>
      </c>
      <c r="S9" s="23"/>
      <c r="T9" s="23"/>
    </row>
    <row r="10" spans="1:20" s="2" customFormat="1" ht="13.5" customHeight="1" thickBot="1" x14ac:dyDescent="0.4">
      <c r="A10" s="26"/>
      <c r="B10" s="26"/>
      <c r="C10" s="26"/>
      <c r="D10" s="28" t="s">
        <v>49</v>
      </c>
      <c r="E10" s="28" t="s">
        <v>52</v>
      </c>
      <c r="F10" s="28" t="s">
        <v>51</v>
      </c>
      <c r="G10" s="28" t="s">
        <v>49</v>
      </c>
      <c r="H10" s="28" t="s">
        <v>52</v>
      </c>
      <c r="I10" s="28" t="s">
        <v>51</v>
      </c>
      <c r="J10" s="28" t="s">
        <v>49</v>
      </c>
      <c r="K10" s="28" t="s">
        <v>52</v>
      </c>
      <c r="L10" s="28" t="s">
        <v>51</v>
      </c>
      <c r="M10" s="28" t="s">
        <v>49</v>
      </c>
      <c r="N10" s="28" t="s">
        <v>52</v>
      </c>
      <c r="O10" s="28" t="s">
        <v>51</v>
      </c>
      <c r="P10" s="28" t="s">
        <v>49</v>
      </c>
      <c r="Q10" s="28" t="s">
        <v>52</v>
      </c>
      <c r="R10" s="28" t="s">
        <v>51</v>
      </c>
      <c r="S10" s="26"/>
      <c r="T10" s="26"/>
    </row>
    <row r="11" spans="1:20" s="2" customFormat="1" ht="3" customHeight="1" x14ac:dyDescent="0.35">
      <c r="A11" s="59"/>
      <c r="B11" s="59"/>
      <c r="C11" s="59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60"/>
      <c r="T11" s="61"/>
    </row>
    <row r="12" spans="1:20" s="12" customFormat="1" ht="16.5" customHeight="1" x14ac:dyDescent="0.35">
      <c r="A12" s="24" t="s">
        <v>50</v>
      </c>
      <c r="B12" s="24"/>
      <c r="C12" s="24"/>
      <c r="D12" s="51">
        <f>D13+D17+D24+D28</f>
        <v>81256</v>
      </c>
      <c r="E12" s="51">
        <f>E13+E17+E24+E28</f>
        <v>39945</v>
      </c>
      <c r="F12" s="51">
        <f>F13+F17+F24+F28</f>
        <v>41311</v>
      </c>
      <c r="G12" s="51">
        <f>SUM(H12+I12)</f>
        <v>74251</v>
      </c>
      <c r="H12" s="51">
        <f>SUM(H13+H17+H24+H28)</f>
        <v>36145</v>
      </c>
      <c r="I12" s="51">
        <f>SUM(I13+I17+I24+I28)</f>
        <v>38106</v>
      </c>
      <c r="J12" s="51">
        <f t="shared" ref="J12:J31" si="0">SUM(K12+L12)</f>
        <v>6020</v>
      </c>
      <c r="K12" s="51">
        <f>SUM(K13+K17+K24+K28)</f>
        <v>2989</v>
      </c>
      <c r="L12" s="51">
        <f>SUM(L13+L17+L24+L28)</f>
        <v>3031</v>
      </c>
      <c r="M12" s="51">
        <f>SUM(M13+M17)</f>
        <v>356</v>
      </c>
      <c r="N12" s="51">
        <f>SUM(N13+N17)</f>
        <v>182</v>
      </c>
      <c r="O12" s="51">
        <f>SUM(O13+O17)</f>
        <v>174</v>
      </c>
      <c r="P12" s="51">
        <f>SUM(P24+P28)</f>
        <v>629</v>
      </c>
      <c r="Q12" s="51">
        <f>SUM(Q24+Q28)</f>
        <v>629</v>
      </c>
      <c r="R12" s="52" t="s">
        <v>11</v>
      </c>
      <c r="T12" s="17" t="s">
        <v>49</v>
      </c>
    </row>
    <row r="13" spans="1:20" s="12" customFormat="1" ht="15.75" customHeight="1" x14ac:dyDescent="0.35">
      <c r="A13" s="16" t="s">
        <v>48</v>
      </c>
      <c r="B13" s="17"/>
      <c r="C13" s="17"/>
      <c r="D13" s="53">
        <f>SUM(D14:D16)</f>
        <v>17719</v>
      </c>
      <c r="E13" s="53">
        <f>SUM(E14:E16)</f>
        <v>9547</v>
      </c>
      <c r="F13" s="53">
        <f>SUM(F14:F16)</f>
        <v>8172</v>
      </c>
      <c r="G13" s="51">
        <f>SUM(H13:I13)</f>
        <v>16229</v>
      </c>
      <c r="H13" s="51">
        <f>SUM(H14:H16)</f>
        <v>8772</v>
      </c>
      <c r="I13" s="51">
        <f>SUM(I14:I16)</f>
        <v>7457</v>
      </c>
      <c r="J13" s="51">
        <f t="shared" si="0"/>
        <v>1404</v>
      </c>
      <c r="K13" s="51">
        <f>SUM(K14:K16)</f>
        <v>721</v>
      </c>
      <c r="L13" s="51">
        <f>SUM(L14:L16)</f>
        <v>683</v>
      </c>
      <c r="M13" s="51">
        <f>SUM(M14:M16)</f>
        <v>86</v>
      </c>
      <c r="N13" s="51">
        <f>SUM(N14:N16)</f>
        <v>54</v>
      </c>
      <c r="O13" s="51">
        <f>SUM(O14:O16)</f>
        <v>32</v>
      </c>
      <c r="P13" s="52" t="s">
        <v>11</v>
      </c>
      <c r="Q13" s="52" t="s">
        <v>11</v>
      </c>
      <c r="R13" s="52" t="s">
        <v>11</v>
      </c>
      <c r="S13" s="14" t="s">
        <v>47</v>
      </c>
      <c r="T13" s="13"/>
    </row>
    <row r="14" spans="1:20" s="11" customFormat="1" ht="15" customHeight="1" x14ac:dyDescent="0.35">
      <c r="B14" s="11" t="s">
        <v>46</v>
      </c>
      <c r="D14" s="54">
        <f>SUM(E14+F14)</f>
        <v>8437</v>
      </c>
      <c r="E14" s="55">
        <f>SUM(H14+K14+N14)</f>
        <v>4573</v>
      </c>
      <c r="F14" s="54">
        <f>SUM(I14+L14+O14)</f>
        <v>3864</v>
      </c>
      <c r="G14" s="54">
        <f>SUM(H14:I14)</f>
        <v>8022</v>
      </c>
      <c r="H14" s="54">
        <v>4369</v>
      </c>
      <c r="I14" s="54">
        <v>3653</v>
      </c>
      <c r="J14" s="54">
        <f t="shared" si="0"/>
        <v>380</v>
      </c>
      <c r="K14" s="54">
        <v>183</v>
      </c>
      <c r="L14" s="54">
        <v>197</v>
      </c>
      <c r="M14" s="54">
        <v>35</v>
      </c>
      <c r="N14" s="54">
        <v>21</v>
      </c>
      <c r="O14" s="54">
        <v>14</v>
      </c>
      <c r="P14" s="56" t="s">
        <v>11</v>
      </c>
      <c r="Q14" s="56" t="s">
        <v>11</v>
      </c>
      <c r="R14" s="56" t="s">
        <v>11</v>
      </c>
      <c r="T14" s="11" t="s">
        <v>45</v>
      </c>
    </row>
    <row r="15" spans="1:20" s="11" customFormat="1" ht="14.25" customHeight="1" x14ac:dyDescent="0.35">
      <c r="B15" s="11" t="s">
        <v>44</v>
      </c>
      <c r="D15" s="54">
        <f>SUM(E15+F15)</f>
        <v>8734</v>
      </c>
      <c r="E15" s="55">
        <f>SUM(H15+K15+N15)</f>
        <v>4667</v>
      </c>
      <c r="F15" s="54">
        <f>SUM(I15+L15+O15)</f>
        <v>4067</v>
      </c>
      <c r="G15" s="54">
        <f>SUM(H15:I15)</f>
        <v>8207</v>
      </c>
      <c r="H15" s="54">
        <v>4403</v>
      </c>
      <c r="I15" s="54">
        <v>3804</v>
      </c>
      <c r="J15" s="54">
        <f t="shared" si="0"/>
        <v>476</v>
      </c>
      <c r="K15" s="54">
        <v>231</v>
      </c>
      <c r="L15" s="54">
        <v>245</v>
      </c>
      <c r="M15" s="54">
        <v>51</v>
      </c>
      <c r="N15" s="54">
        <v>33</v>
      </c>
      <c r="O15" s="54">
        <v>18</v>
      </c>
      <c r="P15" s="56" t="s">
        <v>11</v>
      </c>
      <c r="Q15" s="56" t="s">
        <v>11</v>
      </c>
      <c r="R15" s="56" t="s">
        <v>11</v>
      </c>
      <c r="T15" s="11" t="s">
        <v>43</v>
      </c>
    </row>
    <row r="16" spans="1:20" s="11" customFormat="1" ht="14.25" customHeight="1" x14ac:dyDescent="0.35">
      <c r="B16" s="11" t="s">
        <v>42</v>
      </c>
      <c r="D16" s="54">
        <v>548</v>
      </c>
      <c r="E16" s="54">
        <v>307</v>
      </c>
      <c r="F16" s="54">
        <v>241</v>
      </c>
      <c r="G16" s="57" t="s">
        <v>11</v>
      </c>
      <c r="H16" s="57" t="s">
        <v>11</v>
      </c>
      <c r="I16" s="57" t="s">
        <v>11</v>
      </c>
      <c r="J16" s="54">
        <f t="shared" si="0"/>
        <v>548</v>
      </c>
      <c r="K16" s="54">
        <v>307</v>
      </c>
      <c r="L16" s="54">
        <v>241</v>
      </c>
      <c r="M16" s="56" t="s">
        <v>11</v>
      </c>
      <c r="N16" s="56" t="s">
        <v>11</v>
      </c>
      <c r="O16" s="56" t="s">
        <v>11</v>
      </c>
      <c r="P16" s="56" t="s">
        <v>11</v>
      </c>
      <c r="Q16" s="56" t="s">
        <v>11</v>
      </c>
      <c r="R16" s="56" t="s">
        <v>11</v>
      </c>
      <c r="T16" s="11" t="s">
        <v>41</v>
      </c>
    </row>
    <row r="17" spans="1:23" s="12" customFormat="1" ht="16.5" customHeight="1" x14ac:dyDescent="0.35">
      <c r="A17" s="12" t="s">
        <v>40</v>
      </c>
      <c r="D17" s="53">
        <f>SUM(D18:D23)</f>
        <v>43112</v>
      </c>
      <c r="E17" s="53">
        <f>SUM(E18:E23)</f>
        <v>21530</v>
      </c>
      <c r="F17" s="53">
        <f>SUM(F18:F23)</f>
        <v>21582</v>
      </c>
      <c r="G17" s="51">
        <f t="shared" ref="G17:G31" si="1">SUM(H17:I17)</f>
        <v>39599</v>
      </c>
      <c r="H17" s="51">
        <f>SUM(H18:H23)</f>
        <v>19776</v>
      </c>
      <c r="I17" s="51">
        <f>SUM(I18:I23)</f>
        <v>19823</v>
      </c>
      <c r="J17" s="51">
        <f t="shared" si="0"/>
        <v>3243</v>
      </c>
      <c r="K17" s="51">
        <f>SUM(K18:K23)</f>
        <v>1626</v>
      </c>
      <c r="L17" s="51">
        <f>SUM(L18:L23)</f>
        <v>1617</v>
      </c>
      <c r="M17" s="51">
        <f>SUM(M18:M23)</f>
        <v>270</v>
      </c>
      <c r="N17" s="51">
        <f>SUM(N18:N23)</f>
        <v>128</v>
      </c>
      <c r="O17" s="51">
        <f>SUM(O18:O23)</f>
        <v>142</v>
      </c>
      <c r="P17" s="52" t="s">
        <v>11</v>
      </c>
      <c r="Q17" s="52" t="s">
        <v>11</v>
      </c>
      <c r="R17" s="52" t="s">
        <v>11</v>
      </c>
      <c r="S17" s="14" t="s">
        <v>39</v>
      </c>
    </row>
    <row r="18" spans="1:23" s="11" customFormat="1" ht="13.5" customHeight="1" x14ac:dyDescent="0.35">
      <c r="B18" s="11" t="s">
        <v>38</v>
      </c>
      <c r="D18" s="54">
        <f t="shared" ref="D18:D23" si="2">SUM(E18+F18)</f>
        <v>7762</v>
      </c>
      <c r="E18" s="54">
        <f t="shared" ref="E18:F23" si="3">SUM(H18+K18+N18)</f>
        <v>3873</v>
      </c>
      <c r="F18" s="54">
        <f t="shared" si="3"/>
        <v>3889</v>
      </c>
      <c r="G18" s="54">
        <f t="shared" si="1"/>
        <v>7015</v>
      </c>
      <c r="H18" s="54">
        <v>3506</v>
      </c>
      <c r="I18" s="54">
        <v>3509</v>
      </c>
      <c r="J18" s="54">
        <f t="shared" si="0"/>
        <v>687</v>
      </c>
      <c r="K18" s="54">
        <v>342</v>
      </c>
      <c r="L18" s="54">
        <v>345</v>
      </c>
      <c r="M18" s="54">
        <f t="shared" ref="M18:M23" si="4">SUM(N18+O18)</f>
        <v>60</v>
      </c>
      <c r="N18" s="54">
        <v>25</v>
      </c>
      <c r="O18" s="54">
        <v>35</v>
      </c>
      <c r="P18" s="56" t="s">
        <v>11</v>
      </c>
      <c r="Q18" s="56" t="s">
        <v>11</v>
      </c>
      <c r="R18" s="56" t="s">
        <v>11</v>
      </c>
      <c r="T18" s="11" t="s">
        <v>37</v>
      </c>
    </row>
    <row r="19" spans="1:23" s="11" customFormat="1" ht="13.5" customHeight="1" x14ac:dyDescent="0.35">
      <c r="B19" s="11" t="s">
        <v>36</v>
      </c>
      <c r="D19" s="54">
        <f t="shared" si="2"/>
        <v>7613</v>
      </c>
      <c r="E19" s="54">
        <f t="shared" si="3"/>
        <v>3777</v>
      </c>
      <c r="F19" s="54">
        <f t="shared" si="3"/>
        <v>3836</v>
      </c>
      <c r="G19" s="54">
        <f t="shared" si="1"/>
        <v>7044</v>
      </c>
      <c r="H19" s="54">
        <v>3503</v>
      </c>
      <c r="I19" s="54">
        <v>3541</v>
      </c>
      <c r="J19" s="54">
        <f t="shared" si="0"/>
        <v>532</v>
      </c>
      <c r="K19" s="54">
        <v>257</v>
      </c>
      <c r="L19" s="54">
        <v>275</v>
      </c>
      <c r="M19" s="54">
        <f t="shared" si="4"/>
        <v>37</v>
      </c>
      <c r="N19" s="54">
        <v>17</v>
      </c>
      <c r="O19" s="54">
        <v>20</v>
      </c>
      <c r="P19" s="56" t="s">
        <v>11</v>
      </c>
      <c r="Q19" s="56" t="s">
        <v>11</v>
      </c>
      <c r="R19" s="56" t="s">
        <v>11</v>
      </c>
      <c r="T19" s="11" t="s">
        <v>35</v>
      </c>
    </row>
    <row r="20" spans="1:23" s="11" customFormat="1" ht="13.5" customHeight="1" x14ac:dyDescent="0.35">
      <c r="B20" s="11" t="s">
        <v>34</v>
      </c>
      <c r="D20" s="54">
        <f t="shared" si="2"/>
        <v>7496</v>
      </c>
      <c r="E20" s="54">
        <f t="shared" si="3"/>
        <v>3780</v>
      </c>
      <c r="F20" s="54">
        <f t="shared" si="3"/>
        <v>3716</v>
      </c>
      <c r="G20" s="54">
        <f t="shared" si="1"/>
        <v>6979</v>
      </c>
      <c r="H20" s="54">
        <v>3486</v>
      </c>
      <c r="I20" s="54">
        <v>3493</v>
      </c>
      <c r="J20" s="54">
        <f t="shared" si="0"/>
        <v>478</v>
      </c>
      <c r="K20" s="54">
        <v>270</v>
      </c>
      <c r="L20" s="54">
        <v>208</v>
      </c>
      <c r="M20" s="54">
        <f t="shared" si="4"/>
        <v>39</v>
      </c>
      <c r="N20" s="54">
        <v>24</v>
      </c>
      <c r="O20" s="54">
        <v>15</v>
      </c>
      <c r="P20" s="56" t="s">
        <v>11</v>
      </c>
      <c r="Q20" s="56" t="s">
        <v>11</v>
      </c>
      <c r="R20" s="56" t="s">
        <v>11</v>
      </c>
      <c r="T20" s="11" t="s">
        <v>33</v>
      </c>
    </row>
    <row r="21" spans="1:23" s="11" customFormat="1" ht="13.5" customHeight="1" x14ac:dyDescent="0.35">
      <c r="B21" s="11" t="s">
        <v>32</v>
      </c>
      <c r="D21" s="54">
        <f t="shared" si="2"/>
        <v>7267</v>
      </c>
      <c r="E21" s="54">
        <f t="shared" si="3"/>
        <v>3636</v>
      </c>
      <c r="F21" s="54">
        <f t="shared" si="3"/>
        <v>3631</v>
      </c>
      <c r="G21" s="54">
        <f t="shared" si="1"/>
        <v>6695</v>
      </c>
      <c r="H21" s="54">
        <v>3345</v>
      </c>
      <c r="I21" s="54">
        <v>3350</v>
      </c>
      <c r="J21" s="54">
        <f t="shared" si="0"/>
        <v>518</v>
      </c>
      <c r="K21" s="54">
        <v>265</v>
      </c>
      <c r="L21" s="54">
        <v>253</v>
      </c>
      <c r="M21" s="54">
        <f t="shared" si="4"/>
        <v>54</v>
      </c>
      <c r="N21" s="54">
        <v>26</v>
      </c>
      <c r="O21" s="54">
        <v>28</v>
      </c>
      <c r="P21" s="56" t="s">
        <v>11</v>
      </c>
      <c r="Q21" s="56" t="s">
        <v>11</v>
      </c>
      <c r="R21" s="56" t="s">
        <v>11</v>
      </c>
      <c r="T21" s="11" t="s">
        <v>31</v>
      </c>
    </row>
    <row r="22" spans="1:23" s="11" customFormat="1" ht="13.5" customHeight="1" x14ac:dyDescent="0.35">
      <c r="B22" s="11" t="s">
        <v>30</v>
      </c>
      <c r="D22" s="54">
        <f t="shared" si="2"/>
        <v>6586</v>
      </c>
      <c r="E22" s="54">
        <f t="shared" si="3"/>
        <v>3294</v>
      </c>
      <c r="F22" s="54">
        <f t="shared" si="3"/>
        <v>3292</v>
      </c>
      <c r="G22" s="54">
        <f t="shared" si="1"/>
        <v>6107</v>
      </c>
      <c r="H22" s="54">
        <v>3067</v>
      </c>
      <c r="I22" s="54">
        <v>3040</v>
      </c>
      <c r="J22" s="54">
        <f t="shared" si="0"/>
        <v>439</v>
      </c>
      <c r="K22" s="54">
        <v>208</v>
      </c>
      <c r="L22" s="54">
        <v>231</v>
      </c>
      <c r="M22" s="54">
        <f t="shared" si="4"/>
        <v>40</v>
      </c>
      <c r="N22" s="54">
        <v>19</v>
      </c>
      <c r="O22" s="54">
        <v>21</v>
      </c>
      <c r="P22" s="56" t="s">
        <v>11</v>
      </c>
      <c r="Q22" s="56" t="s">
        <v>11</v>
      </c>
      <c r="R22" s="56" t="s">
        <v>11</v>
      </c>
      <c r="T22" s="11" t="s">
        <v>29</v>
      </c>
    </row>
    <row r="23" spans="1:23" s="11" customFormat="1" ht="13.5" customHeight="1" x14ac:dyDescent="0.35">
      <c r="B23" s="11" t="s">
        <v>28</v>
      </c>
      <c r="D23" s="54">
        <f t="shared" si="2"/>
        <v>6388</v>
      </c>
      <c r="E23" s="54">
        <f t="shared" si="3"/>
        <v>3170</v>
      </c>
      <c r="F23" s="54">
        <f t="shared" si="3"/>
        <v>3218</v>
      </c>
      <c r="G23" s="54">
        <f t="shared" si="1"/>
        <v>5759</v>
      </c>
      <c r="H23" s="54">
        <v>2869</v>
      </c>
      <c r="I23" s="54">
        <v>2890</v>
      </c>
      <c r="J23" s="54">
        <f t="shared" si="0"/>
        <v>589</v>
      </c>
      <c r="K23" s="54">
        <v>284</v>
      </c>
      <c r="L23" s="54">
        <v>305</v>
      </c>
      <c r="M23" s="54">
        <f t="shared" si="4"/>
        <v>40</v>
      </c>
      <c r="N23" s="54">
        <v>17</v>
      </c>
      <c r="O23" s="54">
        <v>23</v>
      </c>
      <c r="P23" s="56" t="s">
        <v>11</v>
      </c>
      <c r="Q23" s="56" t="s">
        <v>11</v>
      </c>
      <c r="R23" s="56" t="s">
        <v>11</v>
      </c>
      <c r="T23" s="11" t="s">
        <v>27</v>
      </c>
    </row>
    <row r="24" spans="1:23" s="12" customFormat="1" ht="17.25" customHeight="1" x14ac:dyDescent="0.35">
      <c r="A24" s="12" t="s">
        <v>26</v>
      </c>
      <c r="D24" s="51">
        <f>SUM(D25:D27)</f>
        <v>10533</v>
      </c>
      <c r="E24" s="51">
        <f t="shared" ref="E24:E31" si="5">SUM(H24+K24+Q24)</f>
        <v>4951</v>
      </c>
      <c r="F24" s="51">
        <f>SUM(I24+L24)</f>
        <v>5582</v>
      </c>
      <c r="G24" s="51">
        <f t="shared" si="1"/>
        <v>8859</v>
      </c>
      <c r="H24" s="51">
        <f>SUM(H25:H27)</f>
        <v>3858</v>
      </c>
      <c r="I24" s="51">
        <f>SUM(I25:I27)</f>
        <v>5001</v>
      </c>
      <c r="J24" s="51">
        <f t="shared" si="0"/>
        <v>1102</v>
      </c>
      <c r="K24" s="51">
        <f>SUM(K25:K27)</f>
        <v>521</v>
      </c>
      <c r="L24" s="51">
        <f>SUM(L25:L27)</f>
        <v>581</v>
      </c>
      <c r="M24" s="52" t="s">
        <v>11</v>
      </c>
      <c r="N24" s="52" t="s">
        <v>11</v>
      </c>
      <c r="O24" s="52" t="s">
        <v>11</v>
      </c>
      <c r="P24" s="51">
        <f>SUM(P25:P27)</f>
        <v>572</v>
      </c>
      <c r="Q24" s="51">
        <f>SUM(Q25:Q27)</f>
        <v>572</v>
      </c>
      <c r="R24" s="52" t="s">
        <v>11</v>
      </c>
      <c r="S24" s="14" t="s">
        <v>25</v>
      </c>
      <c r="T24" s="13"/>
      <c r="U24" s="15"/>
      <c r="V24" s="15"/>
      <c r="W24" s="15"/>
    </row>
    <row r="25" spans="1:23" s="10" customFormat="1" ht="14.25" customHeight="1" x14ac:dyDescent="0.35">
      <c r="B25" s="11" t="s">
        <v>24</v>
      </c>
      <c r="C25" s="11"/>
      <c r="D25" s="54">
        <f>SUM(E25+F25)</f>
        <v>3252</v>
      </c>
      <c r="E25" s="54">
        <f t="shared" si="5"/>
        <v>1585</v>
      </c>
      <c r="F25" s="54">
        <f>SUM(I25+L25)</f>
        <v>1667</v>
      </c>
      <c r="G25" s="54">
        <f t="shared" si="1"/>
        <v>2666</v>
      </c>
      <c r="H25" s="54">
        <v>1211</v>
      </c>
      <c r="I25" s="54">
        <v>1455</v>
      </c>
      <c r="J25" s="54">
        <f t="shared" si="0"/>
        <v>406</v>
      </c>
      <c r="K25" s="54">
        <v>194</v>
      </c>
      <c r="L25" s="54">
        <v>212</v>
      </c>
      <c r="M25" s="56" t="s">
        <v>11</v>
      </c>
      <c r="N25" s="56" t="s">
        <v>11</v>
      </c>
      <c r="O25" s="56" t="s">
        <v>11</v>
      </c>
      <c r="P25" s="54">
        <v>180</v>
      </c>
      <c r="Q25" s="54">
        <v>180</v>
      </c>
      <c r="R25" s="56" t="s">
        <v>11</v>
      </c>
      <c r="S25" s="11"/>
      <c r="T25" s="11" t="s">
        <v>23</v>
      </c>
    </row>
    <row r="26" spans="1:23" s="10" customFormat="1" ht="14.25" customHeight="1" x14ac:dyDescent="0.35">
      <c r="B26" s="11" t="s">
        <v>22</v>
      </c>
      <c r="C26" s="11"/>
      <c r="D26" s="54">
        <f>SUM(E26+F26)</f>
        <v>3428</v>
      </c>
      <c r="E26" s="54">
        <f t="shared" si="5"/>
        <v>1576</v>
      </c>
      <c r="F26" s="54">
        <f>SUM(I26+L26)</f>
        <v>1852</v>
      </c>
      <c r="G26" s="54">
        <f t="shared" si="1"/>
        <v>2880</v>
      </c>
      <c r="H26" s="54">
        <v>1225</v>
      </c>
      <c r="I26" s="54">
        <v>1655</v>
      </c>
      <c r="J26" s="54">
        <f t="shared" si="0"/>
        <v>357</v>
      </c>
      <c r="K26" s="54">
        <v>160</v>
      </c>
      <c r="L26" s="54">
        <v>197</v>
      </c>
      <c r="M26" s="56" t="s">
        <v>11</v>
      </c>
      <c r="N26" s="56" t="s">
        <v>11</v>
      </c>
      <c r="O26" s="56" t="s">
        <v>11</v>
      </c>
      <c r="P26" s="54">
        <v>191</v>
      </c>
      <c r="Q26" s="54">
        <v>191</v>
      </c>
      <c r="R26" s="56" t="s">
        <v>11</v>
      </c>
      <c r="S26" s="11"/>
      <c r="T26" s="11" t="s">
        <v>21</v>
      </c>
    </row>
    <row r="27" spans="1:23" s="10" customFormat="1" ht="14.25" customHeight="1" x14ac:dyDescent="0.35">
      <c r="B27" s="11" t="s">
        <v>20</v>
      </c>
      <c r="C27" s="11"/>
      <c r="D27" s="54">
        <f>SUM(E27+F27)</f>
        <v>3853</v>
      </c>
      <c r="E27" s="54">
        <f t="shared" si="5"/>
        <v>1790</v>
      </c>
      <c r="F27" s="54">
        <f>SUM(I27+L27)</f>
        <v>2063</v>
      </c>
      <c r="G27" s="54">
        <f t="shared" si="1"/>
        <v>3313</v>
      </c>
      <c r="H27" s="54">
        <v>1422</v>
      </c>
      <c r="I27" s="54">
        <v>1891</v>
      </c>
      <c r="J27" s="54">
        <f t="shared" si="0"/>
        <v>339</v>
      </c>
      <c r="K27" s="54">
        <v>167</v>
      </c>
      <c r="L27" s="54">
        <v>172</v>
      </c>
      <c r="M27" s="56" t="s">
        <v>11</v>
      </c>
      <c r="N27" s="56" t="s">
        <v>11</v>
      </c>
      <c r="O27" s="56" t="s">
        <v>11</v>
      </c>
      <c r="P27" s="54">
        <v>201</v>
      </c>
      <c r="Q27" s="54">
        <v>201</v>
      </c>
      <c r="R27" s="56" t="s">
        <v>11</v>
      </c>
      <c r="S27" s="11"/>
      <c r="T27" s="11" t="s">
        <v>19</v>
      </c>
    </row>
    <row r="28" spans="1:23" s="12" customFormat="1" ht="16.5" customHeight="1" x14ac:dyDescent="0.35">
      <c r="A28" s="12" t="s">
        <v>18</v>
      </c>
      <c r="D28" s="51">
        <f>SUM(D29:D31)</f>
        <v>9892</v>
      </c>
      <c r="E28" s="51">
        <f t="shared" si="5"/>
        <v>3917</v>
      </c>
      <c r="F28" s="51">
        <f>SUM(F29:F31)</f>
        <v>5975</v>
      </c>
      <c r="G28" s="51">
        <f t="shared" si="1"/>
        <v>9564</v>
      </c>
      <c r="H28" s="51">
        <f>SUM(H29:H31)</f>
        <v>3739</v>
      </c>
      <c r="I28" s="51">
        <f>SUM(I29:I31)</f>
        <v>5825</v>
      </c>
      <c r="J28" s="51">
        <f t="shared" si="0"/>
        <v>271</v>
      </c>
      <c r="K28" s="51">
        <f>SUM(K29:K31)</f>
        <v>121</v>
      </c>
      <c r="L28" s="51">
        <f>SUM(L29:L31)</f>
        <v>150</v>
      </c>
      <c r="M28" s="52" t="s">
        <v>11</v>
      </c>
      <c r="N28" s="52" t="s">
        <v>11</v>
      </c>
      <c r="O28" s="52" t="s">
        <v>11</v>
      </c>
      <c r="P28" s="51">
        <f>SUM(P29:P31)</f>
        <v>57</v>
      </c>
      <c r="Q28" s="51">
        <f>SUM(Q29:Q31)</f>
        <v>57</v>
      </c>
      <c r="R28" s="52" t="s">
        <v>11</v>
      </c>
      <c r="S28" s="14" t="s">
        <v>17</v>
      </c>
      <c r="T28" s="13"/>
    </row>
    <row r="29" spans="1:23" s="10" customFormat="1" ht="15" customHeight="1" x14ac:dyDescent="0.35">
      <c r="B29" s="11" t="s">
        <v>16</v>
      </c>
      <c r="C29" s="11"/>
      <c r="D29" s="54">
        <f>SUM(E29+F29)</f>
        <v>3327</v>
      </c>
      <c r="E29" s="54">
        <f t="shared" si="5"/>
        <v>1292</v>
      </c>
      <c r="F29" s="54">
        <f>SUM(I29+L29)</f>
        <v>2035</v>
      </c>
      <c r="G29" s="54">
        <f t="shared" si="1"/>
        <v>3207</v>
      </c>
      <c r="H29" s="54">
        <v>1229</v>
      </c>
      <c r="I29" s="54">
        <v>1978</v>
      </c>
      <c r="J29" s="54">
        <f t="shared" si="0"/>
        <v>97</v>
      </c>
      <c r="K29" s="54">
        <v>40</v>
      </c>
      <c r="L29" s="54">
        <v>57</v>
      </c>
      <c r="M29" s="56" t="s">
        <v>11</v>
      </c>
      <c r="N29" s="56" t="s">
        <v>11</v>
      </c>
      <c r="O29" s="56" t="s">
        <v>11</v>
      </c>
      <c r="P29" s="54">
        <v>23</v>
      </c>
      <c r="Q29" s="54">
        <v>23</v>
      </c>
      <c r="R29" s="56" t="s">
        <v>11</v>
      </c>
      <c r="S29" s="11"/>
      <c r="T29" s="11" t="s">
        <v>15</v>
      </c>
    </row>
    <row r="30" spans="1:23" s="10" customFormat="1" ht="18.75" customHeight="1" x14ac:dyDescent="0.35">
      <c r="B30" s="11" t="s">
        <v>14</v>
      </c>
      <c r="C30" s="11"/>
      <c r="D30" s="54">
        <f>SUM(E30+F30)</f>
        <v>3445</v>
      </c>
      <c r="E30" s="54">
        <f t="shared" si="5"/>
        <v>1360</v>
      </c>
      <c r="F30" s="54">
        <f>SUM(I30+L30)</f>
        <v>2085</v>
      </c>
      <c r="G30" s="54">
        <f t="shared" si="1"/>
        <v>3330</v>
      </c>
      <c r="H30" s="54">
        <v>1296</v>
      </c>
      <c r="I30" s="54">
        <v>2034</v>
      </c>
      <c r="J30" s="54">
        <f t="shared" si="0"/>
        <v>97</v>
      </c>
      <c r="K30" s="54">
        <v>46</v>
      </c>
      <c r="L30" s="54">
        <v>51</v>
      </c>
      <c r="M30" s="56" t="s">
        <v>11</v>
      </c>
      <c r="N30" s="56" t="s">
        <v>11</v>
      </c>
      <c r="O30" s="56" t="s">
        <v>11</v>
      </c>
      <c r="P30" s="54">
        <v>18</v>
      </c>
      <c r="Q30" s="54">
        <v>18</v>
      </c>
      <c r="R30" s="56" t="s">
        <v>11</v>
      </c>
      <c r="S30" s="11"/>
      <c r="T30" s="11" t="s">
        <v>13</v>
      </c>
    </row>
    <row r="31" spans="1:23" s="10" customFormat="1" ht="18.75" customHeight="1" x14ac:dyDescent="0.35">
      <c r="B31" s="11" t="s">
        <v>12</v>
      </c>
      <c r="C31" s="11"/>
      <c r="D31" s="54">
        <f>SUM(E31+F31)</f>
        <v>3120</v>
      </c>
      <c r="E31" s="54">
        <f t="shared" si="5"/>
        <v>1265</v>
      </c>
      <c r="F31" s="54">
        <f>SUM(I31+L31)</f>
        <v>1855</v>
      </c>
      <c r="G31" s="54">
        <f t="shared" si="1"/>
        <v>3027</v>
      </c>
      <c r="H31" s="54">
        <v>1214</v>
      </c>
      <c r="I31" s="54">
        <v>1813</v>
      </c>
      <c r="J31" s="54">
        <f t="shared" si="0"/>
        <v>77</v>
      </c>
      <c r="K31" s="54">
        <v>35</v>
      </c>
      <c r="L31" s="54">
        <v>42</v>
      </c>
      <c r="M31" s="56" t="s">
        <v>11</v>
      </c>
      <c r="N31" s="56" t="s">
        <v>11</v>
      </c>
      <c r="O31" s="56" t="s">
        <v>11</v>
      </c>
      <c r="P31" s="54">
        <v>16</v>
      </c>
      <c r="Q31" s="54">
        <v>16</v>
      </c>
      <c r="R31" s="56" t="s">
        <v>11</v>
      </c>
      <c r="S31" s="11"/>
      <c r="T31" s="11" t="s">
        <v>10</v>
      </c>
    </row>
    <row r="32" spans="1:23" s="2" customFormat="1" ht="8.25" customHeight="1" thickBot="1" x14ac:dyDescent="0.4">
      <c r="A32" s="42"/>
      <c r="B32" s="42"/>
      <c r="C32" s="42"/>
      <c r="D32" s="31"/>
      <c r="E32" s="31"/>
      <c r="F32" s="31"/>
      <c r="G32" s="32"/>
      <c r="H32" s="32"/>
      <c r="I32" s="32"/>
      <c r="J32" s="58"/>
      <c r="K32" s="58"/>
      <c r="L32" s="58"/>
      <c r="M32" s="32"/>
      <c r="N32" s="32"/>
      <c r="O32" s="32"/>
      <c r="P32" s="32"/>
      <c r="Q32" s="32"/>
      <c r="R32" s="32"/>
      <c r="S32" s="42"/>
      <c r="T32" s="42"/>
    </row>
    <row r="33" spans="1:13" s="4" customFormat="1" ht="18.75" customHeight="1" x14ac:dyDescent="0.35">
      <c r="A33" s="2"/>
      <c r="B33" s="5"/>
      <c r="C33" s="5" t="s">
        <v>9</v>
      </c>
      <c r="D33" s="2" t="s">
        <v>8</v>
      </c>
      <c r="E33" s="9"/>
      <c r="F33" s="8"/>
      <c r="G33" s="7"/>
      <c r="H33" s="2"/>
      <c r="L33" s="5" t="s">
        <v>7</v>
      </c>
      <c r="M33" s="4" t="s">
        <v>6</v>
      </c>
    </row>
    <row r="34" spans="1:13" s="4" customFormat="1" ht="18.75" customHeight="1" x14ac:dyDescent="0.35">
      <c r="B34" s="5"/>
      <c r="C34" s="5" t="s">
        <v>5</v>
      </c>
      <c r="D34" s="6" t="s">
        <v>4</v>
      </c>
      <c r="L34" s="5" t="s">
        <v>3</v>
      </c>
      <c r="M34" s="4" t="s">
        <v>2</v>
      </c>
    </row>
    <row r="35" spans="1:13" s="4" customFormat="1" ht="18.75" customHeight="1" x14ac:dyDescent="0.35">
      <c r="D35" s="4" t="s">
        <v>1</v>
      </c>
      <c r="M35" s="4" t="s">
        <v>0</v>
      </c>
    </row>
    <row r="36" spans="1:13" s="2" customFormat="1" ht="16.5" x14ac:dyDescent="0.35">
      <c r="D36" s="3"/>
      <c r="E36" s="3"/>
      <c r="F36" s="3"/>
    </row>
    <row r="37" spans="1:13" s="2" customFormat="1" ht="16.5" x14ac:dyDescent="0.35"/>
  </sheetData>
  <mergeCells count="20">
    <mergeCell ref="A12:C12"/>
    <mergeCell ref="J6:L6"/>
    <mergeCell ref="J7:L7"/>
    <mergeCell ref="A4:C10"/>
    <mergeCell ref="D4:R4"/>
    <mergeCell ref="G8:I8"/>
    <mergeCell ref="P7:R7"/>
    <mergeCell ref="J5:L5"/>
    <mergeCell ref="G5:I5"/>
    <mergeCell ref="D6:F6"/>
    <mergeCell ref="G7:I7"/>
    <mergeCell ref="G6:I6"/>
    <mergeCell ref="S4:T10"/>
    <mergeCell ref="M8:O8"/>
    <mergeCell ref="P5:R5"/>
    <mergeCell ref="M5:O5"/>
    <mergeCell ref="P6:R6"/>
    <mergeCell ref="M6:O6"/>
    <mergeCell ref="M7:O7"/>
    <mergeCell ref="J8:L8"/>
  </mergeCells>
  <pageMargins left="0.78740157480314965" right="0.98425196850393704" top="0.78740157480314965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2010-09-10T19:46:17Z</cp:lastPrinted>
  <dcterms:created xsi:type="dcterms:W3CDTF">2010-09-10T18:02:17Z</dcterms:created>
  <dcterms:modified xsi:type="dcterms:W3CDTF">2010-09-10T19:46:21Z</dcterms:modified>
</cp:coreProperties>
</file>