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6" sheetId="1" r:id="rId1"/>
  </sheets>
  <definedNames>
    <definedName name="_xlnm.Print_Area" localSheetId="0">'T-6'!$A$1:$W$29</definedName>
  </definedNames>
  <calcPr calcId="144525"/>
</workbook>
</file>

<file path=xl/calcChain.xml><?xml version="1.0" encoding="utf-8"?>
<calcChain xmlns="http://schemas.openxmlformats.org/spreadsheetml/2006/main">
  <c r="Q25" i="1" l="1"/>
  <c r="N25" i="1"/>
  <c r="K25" i="1"/>
  <c r="H25" i="1"/>
  <c r="E25" i="1"/>
  <c r="H24" i="1"/>
  <c r="Q23" i="1"/>
  <c r="N23" i="1"/>
  <c r="K23" i="1"/>
  <c r="H23" i="1"/>
  <c r="E23" i="1"/>
  <c r="Q22" i="1"/>
  <c r="N22" i="1"/>
  <c r="K22" i="1"/>
  <c r="H22" i="1"/>
  <c r="E22" i="1"/>
  <c r="Q21" i="1"/>
  <c r="N21" i="1"/>
  <c r="K21" i="1"/>
  <c r="H21" i="1"/>
  <c r="E21" i="1"/>
  <c r="N19" i="1"/>
  <c r="H19" i="1"/>
  <c r="E19" i="1"/>
  <c r="Q18" i="1"/>
  <c r="N18" i="1"/>
  <c r="K18" i="1"/>
  <c r="H18" i="1"/>
  <c r="E18" i="1"/>
  <c r="Q17" i="1"/>
  <c r="N17" i="1"/>
  <c r="K17" i="1"/>
  <c r="H17" i="1"/>
  <c r="E17" i="1"/>
  <c r="Q15" i="1"/>
  <c r="N15" i="1"/>
  <c r="K15" i="1"/>
  <c r="H15" i="1"/>
  <c r="E15" i="1"/>
  <c r="Q14" i="1"/>
  <c r="N14" i="1"/>
  <c r="K14" i="1"/>
  <c r="H14" i="1"/>
  <c r="E14" i="1"/>
  <c r="Q13" i="1"/>
  <c r="N13" i="1"/>
  <c r="K13" i="1"/>
  <c r="H13" i="1"/>
  <c r="E13" i="1"/>
  <c r="Q12" i="1"/>
  <c r="N12" i="1"/>
  <c r="K12" i="1"/>
  <c r="H12" i="1"/>
  <c r="E12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<sst xmlns="http://schemas.openxmlformats.org/spreadsheetml/2006/main" count="107" uniqueCount="57">
  <si>
    <t>ตาราง</t>
  </si>
  <si>
    <t>จำนวนประชากรอายุ 15 ปีขึ้นไปที่มีงานทำ จำแนกตามระดับการศึกษาที่สำเร็จ เป็นรายไตรมาส และเพศ พ.ศ.  2554 - 2555</t>
  </si>
  <si>
    <t>TABLE</t>
  </si>
  <si>
    <t>NUMBER OF EMPLOYED PERSONS AGED 15 YEARS AND OVER BY LEVEL OF EDUCATIONAL ATTAINMENT, QUARTERLY AND SEX :  2011 - 2012</t>
  </si>
  <si>
    <t xml:space="preserve">       (หน่วยเป็นพัน   In thousands)</t>
  </si>
  <si>
    <t>ระดับการศึกษาที่สำเร็จ</t>
  </si>
  <si>
    <t>2554 (2011)</t>
  </si>
  <si>
    <t>2555 (2012)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</si>
  <si>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</si>
  <si>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</si>
  <si>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</si>
  <si>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</si>
  <si>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</si>
  <si>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</si>
  <si>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</si>
  <si>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</si>
  <si>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Level of educational</t>
  </si>
  <si>
    <t>รวม</t>
  </si>
  <si>
    <t>ชาย</t>
  </si>
  <si>
    <t>หญิง</t>
  </si>
  <si>
    <t>attainment</t>
  </si>
  <si>
    <t>Total</t>
  </si>
  <si>
    <t>Male</t>
  </si>
  <si>
    <t>Female</t>
  </si>
  <si>
    <t>รวมยอด</t>
  </si>
  <si>
    <t>ไม่มีการศึกษา</t>
  </si>
  <si>
    <t>None education</t>
  </si>
  <si>
    <t>ต่ำกว่าประถมศึกษา</t>
  </si>
  <si>
    <t>Less than Elementary</t>
  </si>
  <si>
    <t>ประถมศึกษา</t>
  </si>
  <si>
    <t>Elementary</t>
  </si>
  <si>
    <t>มัธยมศึกษาตอนต้น</t>
  </si>
  <si>
    <t>Lower Secondary</t>
  </si>
  <si>
    <t>มัธยมศึกษาตอนปลาย</t>
  </si>
  <si>
    <t>Upper Secondary Level</t>
  </si>
  <si>
    <t>สายสามัญ</t>
  </si>
  <si>
    <t>General/Academic</t>
  </si>
  <si>
    <t>สายอาชีวศึกษา</t>
  </si>
  <si>
    <t>Vocational</t>
  </si>
  <si>
    <t>สายวิชาการศึกษา</t>
  </si>
  <si>
    <t>-</t>
  </si>
  <si>
    <t>Teacher Training</t>
  </si>
  <si>
    <t>อุดมศึกษา</t>
  </si>
  <si>
    <t>Higher Level</t>
  </si>
  <si>
    <t>สายวิชาการ</t>
  </si>
  <si>
    <t>Academic</t>
  </si>
  <si>
    <t>สายวิชาชีพ</t>
  </si>
  <si>
    <t>Higher Technical Education</t>
  </si>
  <si>
    <t>อื่น ๆ</t>
  </si>
  <si>
    <t>Others</t>
  </si>
  <si>
    <t>ไม่ทราบ</t>
  </si>
  <si>
    <t>Unknown</t>
  </si>
  <si>
    <t>ที่มา  :</t>
  </si>
  <si>
    <t xml:space="preserve"> ตารางสถิติ  โครงการสำรวจภาวะการทำงานของประชากร พ.ศ.  2554 - 2555 ระดับจังหวัด  สำนักงานสถิติแห่งชาติ</t>
  </si>
  <si>
    <t>Source  :</t>
  </si>
  <si>
    <t xml:space="preserve"> Statistical tables, Labour Force Survey: 2011 - 2012, Provincial level, National Statistical Office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</si>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</sst>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0" xfId="0" applyFont="1" applyBorder="1"/>
    <xf numFmtId="0" fontId="6" fillId="0" borderId="0" xfId="0" applyFont="1"/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/>
    <xf numFmtId="0" fontId="7" fillId="0" borderId="0" xfId="0" applyFont="1" applyBorder="1"/>
    <xf numFmtId="0" fontId="7" fillId="0" borderId="0" xfId="0" applyFont="1"/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/>
    <xf numFmtId="0" fontId="7" fillId="0" borderId="6" xfId="0" applyFont="1" applyBorder="1"/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87" fontId="8" fillId="0" borderId="8" xfId="1" applyNumberFormat="1" applyFont="1" applyBorder="1"/>
    <xf numFmtId="187" fontId="8" fillId="0" borderId="11" xfId="1" applyNumberFormat="1" applyFont="1" applyBorder="1"/>
    <xf numFmtId="187" fontId="8" fillId="0" borderId="0" xfId="1" applyNumberFormat="1" applyFont="1"/>
    <xf numFmtId="0" fontId="8" fillId="0" borderId="8" xfId="0" applyFont="1" applyBorder="1" applyAlignment="1">
      <alignment horizontal="center"/>
    </xf>
    <xf numFmtId="0" fontId="9" fillId="0" borderId="0" xfId="0" applyFont="1" applyBorder="1"/>
    <xf numFmtId="0" fontId="9" fillId="0" borderId="0" xfId="0" applyFont="1"/>
    <xf numFmtId="0" fontId="4" fillId="0" borderId="0" xfId="0" applyFont="1"/>
    <xf numFmtId="187" fontId="4" fillId="0" borderId="11" xfId="0" applyNumberFormat="1" applyFont="1" applyBorder="1"/>
    <xf numFmtId="187" fontId="4" fillId="0" borderId="11" xfId="1" applyNumberFormat="1" applyFont="1" applyBorder="1"/>
    <xf numFmtId="187" fontId="4" fillId="0" borderId="4" xfId="1" applyNumberFormat="1" applyFont="1" applyBorder="1"/>
    <xf numFmtId="187" fontId="4" fillId="0" borderId="0" xfId="1" applyNumberFormat="1" applyFont="1"/>
    <xf numFmtId="0" fontId="4" fillId="0" borderId="8" xfId="0" applyFont="1" applyBorder="1"/>
    <xf numFmtId="187" fontId="4" fillId="0" borderId="8" xfId="1" applyNumberFormat="1" applyFont="1" applyBorder="1"/>
    <xf numFmtId="0" fontId="4" fillId="0" borderId="11" xfId="0" applyFont="1" applyBorder="1"/>
    <xf numFmtId="0" fontId="4" fillId="0" borderId="0" xfId="0" applyFont="1" applyBorder="1"/>
    <xf numFmtId="187" fontId="4" fillId="0" borderId="4" xfId="1" applyNumberFormat="1" applyFont="1" applyBorder="1" applyAlignment="1">
      <alignment horizontal="right"/>
    </xf>
    <xf numFmtId="187" fontId="4" fillId="0" borderId="11" xfId="1" applyNumberFormat="1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4" fillId="0" borderId="0" xfId="0" applyFont="1" applyAlignment="1">
      <alignment horizontal="right"/>
    </xf>
    <xf numFmtId="187" fontId="4" fillId="0" borderId="8" xfId="1" applyNumberFormat="1" applyFont="1" applyBorder="1" applyAlignment="1">
      <alignment horizontal="right"/>
    </xf>
    <xf numFmtId="187" fontId="4" fillId="0" borderId="0" xfId="1" applyNumberFormat="1" applyFont="1" applyAlignment="1">
      <alignment horizontal="right"/>
    </xf>
    <xf numFmtId="0" fontId="7" fillId="0" borderId="10" xfId="0" applyFont="1" applyBorder="1"/>
    <xf numFmtId="0" fontId="7" fillId="0" borderId="7" xfId="0" applyFont="1" applyBorder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Y34"/>
  <sheetViews>
    <sheetView showGridLines="0" tabSelected="1" zoomScaleNormal="100" workbookViewId="0">
      <selection activeCell="H12" sqref="H12"/>
    </sheetView>
  </sheetViews>
  <sheetFormatPr defaultRowHeight="18.75" x14ac:dyDescent="0.3"/>
  <cols>
    <col min="1" max="1" width="1.7109375" style="24" customWidth="1"/>
    <col min="2" max="2" width="6.42578125" style="24" customWidth="1"/>
    <col min="3" max="3" width="3.7109375" style="24" customWidth="1"/>
    <col min="4" max="4" width="1.5703125" style="24" customWidth="1"/>
    <col min="5" max="19" width="7.7109375" style="24" customWidth="1"/>
    <col min="20" max="20" width="1.85546875" style="24" customWidth="1"/>
    <col min="21" max="21" width="18.85546875" style="24" customWidth="1"/>
    <col min="22" max="22" width="2.28515625" style="23" hidden="1" customWidth="1"/>
    <col min="23" max="23" width="4.140625" style="24" customWidth="1"/>
    <col min="24" max="16384" width="9.140625" style="24"/>
  </cols>
  <sheetData>
    <row r="1" spans="1:25" s="1" customFormat="1" x14ac:dyDescent="0.3">
      <c r="B1" s="1" t="s">
        <v>0</v>
      </c>
      <c r="C1" s="2">
        <v>6</v>
      </c>
      <c r="D1" s="1" t="s">
        <v>1</v>
      </c>
      <c r="V1" s="3"/>
      <c r="W1" s="3"/>
      <c r="X1" s="3"/>
      <c r="Y1" s="3"/>
    </row>
    <row r="2" spans="1:25" s="1" customFormat="1" x14ac:dyDescent="0.3">
      <c r="B2" s="1" t="s">
        <v>2</v>
      </c>
      <c r="C2" s="2">
        <v>6</v>
      </c>
      <c r="D2" s="1" t="s">
        <v>3</v>
      </c>
      <c r="V2" s="3"/>
      <c r="W2" s="3"/>
      <c r="X2" s="3"/>
      <c r="Y2" s="3"/>
    </row>
    <row r="3" spans="1:25" s="4" customFormat="1" x14ac:dyDescent="0.3">
      <c r="C3" s="5"/>
      <c r="U3" s="6" t="s">
        <v>4</v>
      </c>
      <c r="V3" s="7"/>
      <c r="W3" s="7"/>
      <c r="X3" s="7"/>
      <c r="Y3" s="7"/>
    </row>
    <row r="4" spans="1:25" s="16" customFormat="1" ht="21" customHeight="1" x14ac:dyDescent="0.3">
      <c r="A4" s="8" t="s">
        <v>5</v>
      </c>
      <c r="B4" s="8"/>
      <c r="C4" s="8"/>
      <c r="D4" s="9"/>
      <c r="E4" s="10" t="s">
        <v>6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2"/>
      <c r="Q4" s="10" t="s">
        <v>7</v>
      </c>
      <c r="R4" s="11"/>
      <c r="S4" s="12"/>
      <c r="T4" s="13"/>
      <c r="U4" s="14"/>
      <c r="V4" s="15"/>
      <c r="W4" s="15"/>
      <c r="X4" s="15"/>
      <c r="Y4" s="15"/>
    </row>
    <row r="5" spans="1:25" ht="3" customHeight="1" x14ac:dyDescent="0.3">
      <c r="A5" s="17"/>
      <c r="B5" s="17"/>
      <c r="C5" s="17"/>
      <c r="D5" s="18"/>
      <c r="E5" s="19"/>
      <c r="F5" s="20"/>
      <c r="G5" s="20"/>
      <c r="H5" s="19"/>
      <c r="I5" s="20"/>
      <c r="J5" s="20"/>
      <c r="K5" s="20"/>
      <c r="L5" s="20"/>
      <c r="M5" s="20"/>
      <c r="N5" s="20"/>
      <c r="O5" s="20"/>
      <c r="P5" s="21"/>
      <c r="Q5" s="20"/>
      <c r="R5" s="20"/>
      <c r="S5" s="21"/>
      <c r="T5" s="22"/>
      <c r="U5" s="23"/>
      <c r="W5" s="23"/>
      <c r="X5" s="23"/>
      <c r="Y5" s="23"/>
    </row>
    <row r="6" spans="1:25" s="30" customFormat="1" ht="20.25" customHeight="1" x14ac:dyDescent="0.25">
      <c r="A6" s="17"/>
      <c r="B6" s="17"/>
      <c r="C6" s="17"/>
      <c r="D6" s="18"/>
      <c r="E6" s="25" t="s">
        <v>8</v>
      </c>
      <c r="F6" s="26"/>
      <c r="G6" s="27"/>
      <c r="H6" s="25" t="s">
        <v>9</v>
      </c>
      <c r="I6" s="26"/>
      <c r="J6" s="27"/>
      <c r="K6" s="25" t="s">
        <v>10</v>
      </c>
      <c r="L6" s="26"/>
      <c r="M6" s="27"/>
      <c r="N6" s="25" t="s">
        <v>11</v>
      </c>
      <c r="O6" s="26"/>
      <c r="P6" s="27"/>
      <c r="Q6" s="25" t="s">
        <v>8</v>
      </c>
      <c r="R6" s="26"/>
      <c r="S6" s="27"/>
      <c r="T6" s="28"/>
      <c r="U6" s="29"/>
      <c r="V6" s="29"/>
      <c r="W6" s="29"/>
      <c r="X6" s="29"/>
      <c r="Y6" s="29"/>
    </row>
    <row r="7" spans="1:25" s="30" customFormat="1" ht="16.5" customHeight="1" x14ac:dyDescent="0.25">
      <c r="A7" s="17"/>
      <c r="B7" s="17"/>
      <c r="C7" s="17"/>
      <c r="D7" s="18"/>
      <c r="E7" s="31" t="s">
        <v>12</v>
      </c>
      <c r="F7" s="32"/>
      <c r="G7" s="33"/>
      <c r="H7" s="31" t="s">
        <v>13</v>
      </c>
      <c r="I7" s="32"/>
      <c r="J7" s="33"/>
      <c r="K7" s="31" t="s">
        <v>14</v>
      </c>
      <c r="L7" s="32"/>
      <c r="M7" s="33"/>
      <c r="N7" s="31" t="s">
        <v>15</v>
      </c>
      <c r="O7" s="32"/>
      <c r="P7" s="33"/>
      <c r="Q7" s="31" t="s">
        <v>12</v>
      </c>
      <c r="R7" s="32"/>
      <c r="S7" s="33"/>
      <c r="T7" s="34" t="s">
        <v>16</v>
      </c>
      <c r="U7" s="35"/>
      <c r="V7" s="29"/>
    </row>
    <row r="8" spans="1:25" s="30" customFormat="1" ht="18" customHeight="1" x14ac:dyDescent="0.25">
      <c r="A8" s="17"/>
      <c r="B8" s="17"/>
      <c r="C8" s="17"/>
      <c r="D8" s="18"/>
      <c r="E8" s="36" t="s">
        <v>17</v>
      </c>
      <c r="F8" s="37" t="s">
        <v>18</v>
      </c>
      <c r="G8" s="38" t="s">
        <v>19</v>
      </c>
      <c r="H8" s="39" t="s">
        <v>17</v>
      </c>
      <c r="I8" s="37" t="s">
        <v>18</v>
      </c>
      <c r="J8" s="38" t="s">
        <v>19</v>
      </c>
      <c r="K8" s="36" t="s">
        <v>17</v>
      </c>
      <c r="L8" s="37" t="s">
        <v>18</v>
      </c>
      <c r="M8" s="38" t="s">
        <v>19</v>
      </c>
      <c r="N8" s="36" t="s">
        <v>17</v>
      </c>
      <c r="O8" s="37" t="s">
        <v>18</v>
      </c>
      <c r="P8" s="38" t="s">
        <v>19</v>
      </c>
      <c r="Q8" s="36" t="s">
        <v>17</v>
      </c>
      <c r="R8" s="37" t="s">
        <v>18</v>
      </c>
      <c r="S8" s="38" t="s">
        <v>19</v>
      </c>
      <c r="T8" s="34" t="s">
        <v>20</v>
      </c>
      <c r="U8" s="35"/>
      <c r="V8" s="29"/>
    </row>
    <row r="9" spans="1:25" s="30" customFormat="1" ht="16.5" customHeight="1" x14ac:dyDescent="0.25">
      <c r="A9" s="40"/>
      <c r="B9" s="40"/>
      <c r="C9" s="40"/>
      <c r="D9" s="41"/>
      <c r="E9" s="42" t="s">
        <v>21</v>
      </c>
      <c r="F9" s="43" t="s">
        <v>22</v>
      </c>
      <c r="G9" s="44" t="s">
        <v>23</v>
      </c>
      <c r="H9" s="45" t="s">
        <v>21</v>
      </c>
      <c r="I9" s="43" t="s">
        <v>22</v>
      </c>
      <c r="J9" s="44" t="s">
        <v>23</v>
      </c>
      <c r="K9" s="42" t="s">
        <v>21</v>
      </c>
      <c r="L9" s="43" t="s">
        <v>22</v>
      </c>
      <c r="M9" s="44" t="s">
        <v>23</v>
      </c>
      <c r="N9" s="42" t="s">
        <v>21</v>
      </c>
      <c r="O9" s="43" t="s">
        <v>22</v>
      </c>
      <c r="P9" s="44" t="s">
        <v>23</v>
      </c>
      <c r="Q9" s="42" t="s">
        <v>21</v>
      </c>
      <c r="R9" s="43" t="s">
        <v>22</v>
      </c>
      <c r="S9" s="44" t="s">
        <v>23</v>
      </c>
      <c r="T9" s="46"/>
      <c r="U9" s="47"/>
      <c r="V9" s="29"/>
      <c r="W9" s="29"/>
      <c r="X9" s="29"/>
    </row>
    <row r="10" spans="1:25" s="29" customFormat="1" ht="6" customHeight="1" x14ac:dyDescent="0.25">
      <c r="A10" s="48"/>
      <c r="B10" s="48"/>
      <c r="C10" s="48"/>
      <c r="D10" s="49"/>
      <c r="E10" s="36"/>
      <c r="F10" s="50"/>
      <c r="G10" s="38"/>
      <c r="H10" s="39"/>
      <c r="I10" s="50"/>
      <c r="J10" s="39"/>
      <c r="K10" s="37"/>
      <c r="L10" s="37"/>
      <c r="M10" s="38"/>
      <c r="N10" s="36"/>
      <c r="O10" s="50"/>
      <c r="P10" s="38"/>
      <c r="Q10" s="39"/>
      <c r="R10" s="50"/>
      <c r="S10" s="39"/>
      <c r="T10" s="28"/>
    </row>
    <row r="11" spans="1:25" s="58" customFormat="1" ht="21.75" customHeight="1" x14ac:dyDescent="0.25">
      <c r="A11" s="51" t="s">
        <v>24</v>
      </c>
      <c r="B11" s="51"/>
      <c r="C11" s="51"/>
      <c r="D11" s="52"/>
      <c r="E11" s="53">
        <f>SUM(E12+E13+E14+E15+E17+E18+E19+E21+E22+E23+E25)</f>
        <v>302471</v>
      </c>
      <c r="F11" s="53">
        <f>SUM(F12+F13+F14+F15+F17+F18+F19+F21+F22+F23+F25)</f>
        <v>151398</v>
      </c>
      <c r="G11" s="54">
        <f>SUM(G12+G13+G14+G15+G17+G18+G21+G22+G23+G25)</f>
        <v>151073</v>
      </c>
      <c r="H11" s="55">
        <f>SUM(H12:H25)</f>
        <v>303847</v>
      </c>
      <c r="I11" s="54">
        <f>SUM(I12+I13+I14+I15+I17+I18+I21+I22+I23+I25)</f>
        <v>152026</v>
      </c>
      <c r="J11" s="54">
        <f>SUM(J12+J13+J14+J15+J17+J18+J21+J22+J23+J25)</f>
        <v>151729</v>
      </c>
      <c r="K11" s="54">
        <f>SUM(K12+K13+K14+K15+K17+K18+K21+K22+K23+K25)</f>
        <v>302545</v>
      </c>
      <c r="L11" s="54">
        <f t="shared" ref="L11:S11" si="0">SUM(L12+L13+L14+L15+L17+L18+L21+L22+L23+L25)</f>
        <v>152758</v>
      </c>
      <c r="M11" s="54">
        <f t="shared" si="0"/>
        <v>149787</v>
      </c>
      <c r="N11" s="54">
        <f t="shared" si="0"/>
        <v>306249</v>
      </c>
      <c r="O11" s="54">
        <f t="shared" si="0"/>
        <v>153285</v>
      </c>
      <c r="P11" s="54">
        <f>SUM(P12+P13+P14+P15+P17+P18+P21+P22+P23)</f>
        <v>152964</v>
      </c>
      <c r="Q11" s="54">
        <f t="shared" si="0"/>
        <v>307929</v>
      </c>
      <c r="R11" s="54">
        <f t="shared" si="0"/>
        <v>154101</v>
      </c>
      <c r="S11" s="54">
        <f t="shared" si="0"/>
        <v>153828</v>
      </c>
      <c r="T11" s="56" t="s">
        <v>21</v>
      </c>
      <c r="U11" s="51"/>
      <c r="V11" s="57"/>
    </row>
    <row r="12" spans="1:25" s="16" customFormat="1" ht="22.5" customHeight="1" x14ac:dyDescent="0.3">
      <c r="A12" s="59" t="s">
        <v>25</v>
      </c>
      <c r="B12" s="59"/>
      <c r="C12" s="59"/>
      <c r="D12" s="59"/>
      <c r="E12" s="60">
        <f>SUM(F12+G12)</f>
        <v>11989</v>
      </c>
      <c r="F12" s="61">
        <v>2883</v>
      </c>
      <c r="G12" s="62">
        <v>9106</v>
      </c>
      <c r="H12" s="60">
        <f>SUM(I12+J12)</f>
        <v>11042</v>
      </c>
      <c r="I12" s="61">
        <v>2337</v>
      </c>
      <c r="J12" s="63">
        <v>8705</v>
      </c>
      <c r="K12" s="60">
        <f>SUM(L12+M12)</f>
        <v>4679</v>
      </c>
      <c r="L12" s="63">
        <v>2127</v>
      </c>
      <c r="M12" s="61">
        <v>2552</v>
      </c>
      <c r="N12" s="60">
        <f>SUM(O12+P12)</f>
        <v>8902</v>
      </c>
      <c r="O12" s="61">
        <v>3467</v>
      </c>
      <c r="P12" s="61">
        <v>5435</v>
      </c>
      <c r="Q12" s="60">
        <f>SUM(R12+S12)</f>
        <v>13223</v>
      </c>
      <c r="R12" s="61">
        <v>4124</v>
      </c>
      <c r="S12" s="63">
        <v>9099</v>
      </c>
      <c r="T12" s="64" t="s">
        <v>26</v>
      </c>
      <c r="U12" s="59"/>
      <c r="V12" s="15"/>
    </row>
    <row r="13" spans="1:25" s="16" customFormat="1" ht="22.5" customHeight="1" x14ac:dyDescent="0.3">
      <c r="A13" s="59" t="s">
        <v>27</v>
      </c>
      <c r="B13" s="59"/>
      <c r="C13" s="59"/>
      <c r="D13" s="59"/>
      <c r="E13" s="60">
        <f>SUM(F13+G13)</f>
        <v>73184</v>
      </c>
      <c r="F13" s="61">
        <v>33661</v>
      </c>
      <c r="G13" s="62">
        <v>39523</v>
      </c>
      <c r="H13" s="60">
        <f>SUM(I13+J13)</f>
        <v>71066</v>
      </c>
      <c r="I13" s="61">
        <v>35609</v>
      </c>
      <c r="J13" s="63">
        <v>35457</v>
      </c>
      <c r="K13" s="60">
        <f>SUM(L13+M13)</f>
        <v>75552</v>
      </c>
      <c r="L13" s="63">
        <v>34041</v>
      </c>
      <c r="M13" s="61">
        <v>41511</v>
      </c>
      <c r="N13" s="60">
        <f t="shared" ref="N13:N23" si="1">SUM(O13+P13)</f>
        <v>75835</v>
      </c>
      <c r="O13" s="61">
        <v>35856</v>
      </c>
      <c r="P13" s="61">
        <v>39979</v>
      </c>
      <c r="Q13" s="60">
        <f t="shared" ref="Q13:Q18" si="2">SUM(R13+S13)</f>
        <v>72570</v>
      </c>
      <c r="R13" s="61">
        <v>33765</v>
      </c>
      <c r="S13" s="63">
        <v>38805</v>
      </c>
      <c r="T13" s="64" t="s">
        <v>28</v>
      </c>
      <c r="U13" s="59"/>
      <c r="V13" s="15"/>
    </row>
    <row r="14" spans="1:25" s="16" customFormat="1" ht="22.5" customHeight="1" x14ac:dyDescent="0.3">
      <c r="A14" s="59" t="s">
        <v>29</v>
      </c>
      <c r="B14" s="59"/>
      <c r="C14" s="59"/>
      <c r="D14" s="59"/>
      <c r="E14" s="60">
        <f>SUM(F14+G14)</f>
        <v>80474</v>
      </c>
      <c r="F14" s="61">
        <v>45690</v>
      </c>
      <c r="G14" s="62">
        <v>34784</v>
      </c>
      <c r="H14" s="60">
        <f>SUM(I14+J14)</f>
        <v>90106</v>
      </c>
      <c r="I14" s="61">
        <v>49527</v>
      </c>
      <c r="J14" s="63">
        <v>40579</v>
      </c>
      <c r="K14" s="60">
        <f>SUM(L14+M14)</f>
        <v>91557</v>
      </c>
      <c r="L14" s="63">
        <v>50597</v>
      </c>
      <c r="M14" s="61">
        <v>40960</v>
      </c>
      <c r="N14" s="60">
        <f t="shared" si="1"/>
        <v>80153</v>
      </c>
      <c r="O14" s="61">
        <v>44309</v>
      </c>
      <c r="P14" s="61">
        <v>35844</v>
      </c>
      <c r="Q14" s="60">
        <f t="shared" si="2"/>
        <v>73603</v>
      </c>
      <c r="R14" s="61">
        <v>41358</v>
      </c>
      <c r="S14" s="63">
        <v>32245</v>
      </c>
      <c r="T14" s="64" t="s">
        <v>30</v>
      </c>
      <c r="U14" s="59"/>
      <c r="V14" s="15"/>
    </row>
    <row r="15" spans="1:25" s="16" customFormat="1" ht="22.5" customHeight="1" x14ac:dyDescent="0.3">
      <c r="A15" s="59" t="s">
        <v>31</v>
      </c>
      <c r="B15" s="59"/>
      <c r="C15" s="59"/>
      <c r="D15" s="59"/>
      <c r="E15" s="60">
        <f>SUM(F15+G15)</f>
        <v>58386</v>
      </c>
      <c r="F15" s="61">
        <v>32324</v>
      </c>
      <c r="G15" s="62">
        <v>26062</v>
      </c>
      <c r="H15" s="60">
        <f>SUM(I15+J15)</f>
        <v>61431</v>
      </c>
      <c r="I15" s="61">
        <v>32418</v>
      </c>
      <c r="J15" s="63">
        <v>29013</v>
      </c>
      <c r="K15" s="60">
        <f>SUM(L15+M15)</f>
        <v>63947</v>
      </c>
      <c r="L15" s="63">
        <v>31377</v>
      </c>
      <c r="M15" s="61">
        <v>32570</v>
      </c>
      <c r="N15" s="60">
        <f t="shared" si="1"/>
        <v>63843</v>
      </c>
      <c r="O15" s="61">
        <v>32573</v>
      </c>
      <c r="P15" s="61">
        <v>31270</v>
      </c>
      <c r="Q15" s="60">
        <f t="shared" si="2"/>
        <v>62454</v>
      </c>
      <c r="R15" s="61">
        <v>32491</v>
      </c>
      <c r="S15" s="63">
        <v>29963</v>
      </c>
      <c r="T15" s="64" t="s">
        <v>32</v>
      </c>
      <c r="U15" s="59"/>
      <c r="V15" s="15"/>
    </row>
    <row r="16" spans="1:25" s="16" customFormat="1" ht="22.5" customHeight="1" x14ac:dyDescent="0.3">
      <c r="A16" s="59" t="s">
        <v>33</v>
      </c>
      <c r="B16" s="59"/>
      <c r="C16" s="59"/>
      <c r="D16" s="59"/>
      <c r="E16" s="65"/>
      <c r="F16" s="61"/>
      <c r="G16" s="62"/>
      <c r="H16" s="63"/>
      <c r="I16" s="61"/>
      <c r="J16" s="63"/>
      <c r="K16" s="66"/>
      <c r="L16" s="63"/>
      <c r="M16" s="61"/>
      <c r="N16" s="66"/>
      <c r="O16" s="66"/>
      <c r="P16" s="66"/>
      <c r="Q16" s="59"/>
      <c r="R16" s="61"/>
      <c r="S16" s="59"/>
      <c r="T16" s="64" t="s">
        <v>34</v>
      </c>
      <c r="U16" s="59"/>
      <c r="V16" s="15"/>
    </row>
    <row r="17" spans="1:24" s="16" customFormat="1" ht="21" customHeight="1" x14ac:dyDescent="0.3">
      <c r="A17" s="59"/>
      <c r="B17" s="59" t="s">
        <v>35</v>
      </c>
      <c r="C17" s="59"/>
      <c r="D17" s="59"/>
      <c r="E17" s="60">
        <f>SUM(F17+G17)</f>
        <v>22935</v>
      </c>
      <c r="F17" s="61">
        <v>10884</v>
      </c>
      <c r="G17" s="62">
        <v>12051</v>
      </c>
      <c r="H17" s="60">
        <f>SUM(I17+J17)</f>
        <v>26470</v>
      </c>
      <c r="I17" s="61">
        <v>14636</v>
      </c>
      <c r="J17" s="63">
        <v>11834</v>
      </c>
      <c r="K17" s="60">
        <f>SUM(L17+M17)</f>
        <v>25618</v>
      </c>
      <c r="L17" s="63">
        <v>14315</v>
      </c>
      <c r="M17" s="61">
        <v>11303</v>
      </c>
      <c r="N17" s="60">
        <f t="shared" si="1"/>
        <v>33569</v>
      </c>
      <c r="O17" s="61">
        <v>15274</v>
      </c>
      <c r="P17" s="61">
        <v>18295</v>
      </c>
      <c r="Q17" s="60">
        <f t="shared" si="2"/>
        <v>31047</v>
      </c>
      <c r="R17" s="61">
        <v>16760</v>
      </c>
      <c r="S17" s="63">
        <v>14287</v>
      </c>
      <c r="T17" s="64"/>
      <c r="U17" s="67" t="s">
        <v>36</v>
      </c>
      <c r="V17" s="15"/>
    </row>
    <row r="18" spans="1:24" s="16" customFormat="1" ht="21" customHeight="1" x14ac:dyDescent="0.3">
      <c r="A18" s="59"/>
      <c r="B18" s="59" t="s">
        <v>37</v>
      </c>
      <c r="C18" s="59"/>
      <c r="D18" s="59"/>
      <c r="E18" s="60">
        <f>SUM(F18+G18)</f>
        <v>14590</v>
      </c>
      <c r="F18" s="61">
        <v>8206</v>
      </c>
      <c r="G18" s="62">
        <v>6384</v>
      </c>
      <c r="H18" s="60">
        <f>SUM(I18+J18)</f>
        <v>9498</v>
      </c>
      <c r="I18" s="61">
        <v>4631</v>
      </c>
      <c r="J18" s="63">
        <v>4867</v>
      </c>
      <c r="K18" s="60">
        <f>SUM(L18+M18)</f>
        <v>9378</v>
      </c>
      <c r="L18" s="63">
        <v>5389</v>
      </c>
      <c r="M18" s="61">
        <v>3989</v>
      </c>
      <c r="N18" s="60">
        <f t="shared" si="1"/>
        <v>9909</v>
      </c>
      <c r="O18" s="61">
        <v>6611</v>
      </c>
      <c r="P18" s="61">
        <v>3298</v>
      </c>
      <c r="Q18" s="60">
        <f t="shared" si="2"/>
        <v>8590</v>
      </c>
      <c r="R18" s="61">
        <v>4840</v>
      </c>
      <c r="S18" s="63">
        <v>3750</v>
      </c>
      <c r="T18" s="64"/>
      <c r="U18" s="67" t="s">
        <v>38</v>
      </c>
      <c r="V18" s="15"/>
    </row>
    <row r="19" spans="1:24" s="16" customFormat="1" ht="21" customHeight="1" x14ac:dyDescent="0.3">
      <c r="A19" s="59"/>
      <c r="B19" s="59" t="s">
        <v>39</v>
      </c>
      <c r="C19" s="59"/>
      <c r="D19" s="59"/>
      <c r="E19" s="65">
        <f>SUM(F19)</f>
        <v>154</v>
      </c>
      <c r="F19" s="61">
        <v>154</v>
      </c>
      <c r="G19" s="68" t="s">
        <v>40</v>
      </c>
      <c r="H19" s="63">
        <f>SUM(J19)</f>
        <v>39</v>
      </c>
      <c r="I19" s="69" t="s">
        <v>40</v>
      </c>
      <c r="J19" s="63">
        <v>39</v>
      </c>
      <c r="K19" s="70" t="s">
        <v>40</v>
      </c>
      <c r="L19" s="71" t="s">
        <v>40</v>
      </c>
      <c r="M19" s="70" t="s">
        <v>40</v>
      </c>
      <c r="N19" s="60">
        <f t="shared" si="1"/>
        <v>316</v>
      </c>
      <c r="O19" s="61">
        <v>140</v>
      </c>
      <c r="P19" s="61">
        <v>176</v>
      </c>
      <c r="Q19" s="71" t="s">
        <v>40</v>
      </c>
      <c r="R19" s="70" t="s">
        <v>40</v>
      </c>
      <c r="S19" s="71" t="s">
        <v>40</v>
      </c>
      <c r="T19" s="64"/>
      <c r="U19" s="67" t="s">
        <v>41</v>
      </c>
      <c r="V19" s="15"/>
    </row>
    <row r="20" spans="1:24" s="16" customFormat="1" ht="22.5" customHeight="1" x14ac:dyDescent="0.3">
      <c r="A20" s="59" t="s">
        <v>42</v>
      </c>
      <c r="B20" s="59"/>
      <c r="C20" s="59"/>
      <c r="D20" s="59"/>
      <c r="E20" s="65"/>
      <c r="F20" s="61"/>
      <c r="G20" s="62"/>
      <c r="H20" s="63"/>
      <c r="I20" s="66"/>
      <c r="J20" s="59"/>
      <c r="K20" s="66"/>
      <c r="L20" s="59"/>
      <c r="M20" s="66"/>
      <c r="N20" s="66"/>
      <c r="O20" s="66"/>
      <c r="P20" s="66"/>
      <c r="Q20" s="59"/>
      <c r="R20" s="66"/>
      <c r="S20" s="59"/>
      <c r="T20" s="64" t="s">
        <v>43</v>
      </c>
      <c r="U20" s="59"/>
      <c r="V20" s="15"/>
    </row>
    <row r="21" spans="1:24" s="16" customFormat="1" ht="21" customHeight="1" x14ac:dyDescent="0.3">
      <c r="A21" s="59"/>
      <c r="B21" s="59" t="s">
        <v>44</v>
      </c>
      <c r="C21" s="59"/>
      <c r="D21" s="59"/>
      <c r="E21" s="60">
        <f>SUM(F21+G21)</f>
        <v>18087</v>
      </c>
      <c r="F21" s="61">
        <v>8012</v>
      </c>
      <c r="G21" s="62">
        <v>10075</v>
      </c>
      <c r="H21" s="60">
        <f>SUM(I21+J21)</f>
        <v>16215</v>
      </c>
      <c r="I21" s="61">
        <v>5914</v>
      </c>
      <c r="J21" s="63">
        <v>10301</v>
      </c>
      <c r="K21" s="60">
        <f>SUM(L21+M21)</f>
        <v>17639</v>
      </c>
      <c r="L21" s="63">
        <v>7627</v>
      </c>
      <c r="M21" s="61">
        <v>10012</v>
      </c>
      <c r="N21" s="61">
        <f t="shared" si="1"/>
        <v>18471</v>
      </c>
      <c r="O21" s="61">
        <v>7400</v>
      </c>
      <c r="P21" s="61">
        <v>11071</v>
      </c>
      <c r="Q21" s="60">
        <f>SUM(R21+S21)</f>
        <v>22218</v>
      </c>
      <c r="R21" s="61">
        <v>9331</v>
      </c>
      <c r="S21" s="63">
        <v>12887</v>
      </c>
      <c r="T21" s="64"/>
      <c r="U21" s="59" t="s">
        <v>45</v>
      </c>
      <c r="V21" s="15"/>
    </row>
    <row r="22" spans="1:24" s="16" customFormat="1" ht="21" customHeight="1" x14ac:dyDescent="0.3">
      <c r="A22" s="59"/>
      <c r="B22" s="59" t="s">
        <v>46</v>
      </c>
      <c r="C22" s="59"/>
      <c r="D22" s="59"/>
      <c r="E22" s="60">
        <f>SUM(F22+G22)</f>
        <v>16512</v>
      </c>
      <c r="F22" s="61">
        <v>7323</v>
      </c>
      <c r="G22" s="62">
        <v>9189</v>
      </c>
      <c r="H22" s="60">
        <f>SUM(I22+J22)</f>
        <v>14078</v>
      </c>
      <c r="I22" s="61">
        <v>5420</v>
      </c>
      <c r="J22" s="63">
        <v>8658</v>
      </c>
      <c r="K22" s="60">
        <f>SUM(L22+M22)</f>
        <v>10102</v>
      </c>
      <c r="L22" s="63">
        <v>5033</v>
      </c>
      <c r="M22" s="61">
        <v>5069</v>
      </c>
      <c r="N22" s="61">
        <f t="shared" si="1"/>
        <v>13897</v>
      </c>
      <c r="O22" s="61">
        <v>7181</v>
      </c>
      <c r="P22" s="61">
        <v>6716</v>
      </c>
      <c r="Q22" s="60">
        <f>SUM(R22+S22)</f>
        <v>18982</v>
      </c>
      <c r="R22" s="61">
        <v>9788</v>
      </c>
      <c r="S22" s="63">
        <v>9194</v>
      </c>
      <c r="T22" s="64"/>
      <c r="U22" s="59" t="s">
        <v>47</v>
      </c>
      <c r="V22" s="15"/>
    </row>
    <row r="23" spans="1:24" s="16" customFormat="1" ht="21" customHeight="1" x14ac:dyDescent="0.3">
      <c r="A23" s="59"/>
      <c r="B23" s="59" t="s">
        <v>39</v>
      </c>
      <c r="C23" s="59"/>
      <c r="D23" s="59"/>
      <c r="E23" s="60">
        <f>SUM(F23+G23)</f>
        <v>3346</v>
      </c>
      <c r="F23" s="61">
        <v>472</v>
      </c>
      <c r="G23" s="62">
        <v>2874</v>
      </c>
      <c r="H23" s="60">
        <f>SUM(I23+J23)</f>
        <v>2497</v>
      </c>
      <c r="I23" s="61">
        <v>982</v>
      </c>
      <c r="J23" s="63">
        <v>1515</v>
      </c>
      <c r="K23" s="60">
        <f>SUM(L23+M23)</f>
        <v>2688</v>
      </c>
      <c r="L23" s="63">
        <v>1128</v>
      </c>
      <c r="M23" s="61">
        <v>1560</v>
      </c>
      <c r="N23" s="61">
        <f t="shared" si="1"/>
        <v>1637</v>
      </c>
      <c r="O23" s="61">
        <v>581</v>
      </c>
      <c r="P23" s="61">
        <v>1056</v>
      </c>
      <c r="Q23" s="60">
        <f>SUM(R23+S23)</f>
        <v>5070</v>
      </c>
      <c r="R23" s="61">
        <v>1587</v>
      </c>
      <c r="S23" s="63">
        <v>3483</v>
      </c>
      <c r="T23" s="64"/>
      <c r="U23" s="59" t="s">
        <v>41</v>
      </c>
      <c r="V23" s="15"/>
    </row>
    <row r="24" spans="1:24" s="16" customFormat="1" ht="22.5" customHeight="1" x14ac:dyDescent="0.3">
      <c r="A24" s="59" t="s">
        <v>48</v>
      </c>
      <c r="B24" s="59"/>
      <c r="C24" s="59"/>
      <c r="D24" s="59"/>
      <c r="E24" s="72" t="s">
        <v>40</v>
      </c>
      <c r="F24" s="69" t="s">
        <v>40</v>
      </c>
      <c r="G24" s="68" t="s">
        <v>40</v>
      </c>
      <c r="H24" s="63">
        <f>SUM(I24)</f>
        <v>53</v>
      </c>
      <c r="I24" s="61">
        <v>53</v>
      </c>
      <c r="J24" s="73" t="s">
        <v>40</v>
      </c>
      <c r="K24" s="70" t="s">
        <v>40</v>
      </c>
      <c r="L24" s="71" t="s">
        <v>40</v>
      </c>
      <c r="M24" s="70" t="s">
        <v>40</v>
      </c>
      <c r="N24" s="70" t="s">
        <v>40</v>
      </c>
      <c r="O24" s="70" t="s">
        <v>40</v>
      </c>
      <c r="P24" s="70" t="s">
        <v>40</v>
      </c>
      <c r="Q24" s="71" t="s">
        <v>40</v>
      </c>
      <c r="R24" s="70" t="s">
        <v>40</v>
      </c>
      <c r="S24" s="71" t="s">
        <v>40</v>
      </c>
      <c r="T24" s="64" t="s">
        <v>49</v>
      </c>
      <c r="U24" s="59"/>
      <c r="V24" s="15"/>
    </row>
    <row r="25" spans="1:24" s="16" customFormat="1" ht="22.5" customHeight="1" x14ac:dyDescent="0.3">
      <c r="A25" s="59" t="s">
        <v>50</v>
      </c>
      <c r="B25" s="59"/>
      <c r="C25" s="59"/>
      <c r="D25" s="59"/>
      <c r="E25" s="60">
        <f>SUM(F25+G25)</f>
        <v>2814</v>
      </c>
      <c r="F25" s="61">
        <v>1789</v>
      </c>
      <c r="G25" s="62">
        <v>1025</v>
      </c>
      <c r="H25" s="60">
        <f>SUM(I25+J25)</f>
        <v>1352</v>
      </c>
      <c r="I25" s="61">
        <v>552</v>
      </c>
      <c r="J25" s="63">
        <v>800</v>
      </c>
      <c r="K25" s="60">
        <f>SUM(L25+M25)</f>
        <v>1385</v>
      </c>
      <c r="L25" s="63">
        <v>1124</v>
      </c>
      <c r="M25" s="61">
        <v>261</v>
      </c>
      <c r="N25" s="61">
        <f>SUM(O25)</f>
        <v>33</v>
      </c>
      <c r="O25" s="61">
        <v>33</v>
      </c>
      <c r="P25" s="70" t="s">
        <v>40</v>
      </c>
      <c r="Q25" s="60">
        <f>SUM(R25+S25)</f>
        <v>172</v>
      </c>
      <c r="R25" s="61">
        <v>57</v>
      </c>
      <c r="S25" s="63">
        <v>115</v>
      </c>
      <c r="T25" s="64" t="s">
        <v>51</v>
      </c>
      <c r="U25" s="59"/>
      <c r="V25" s="15"/>
    </row>
    <row r="26" spans="1:24" s="30" customFormat="1" ht="3" customHeight="1" x14ac:dyDescent="0.25">
      <c r="A26" s="47"/>
      <c r="B26" s="47"/>
      <c r="C26" s="47"/>
      <c r="D26" s="47"/>
      <c r="E26" s="46"/>
      <c r="F26" s="74"/>
      <c r="G26" s="75"/>
      <c r="H26" s="47"/>
      <c r="I26" s="74"/>
      <c r="J26" s="47"/>
      <c r="K26" s="74"/>
      <c r="L26" s="47"/>
      <c r="M26" s="74"/>
      <c r="N26" s="74"/>
      <c r="O26" s="74"/>
      <c r="P26" s="74"/>
      <c r="Q26" s="47"/>
      <c r="R26" s="74"/>
      <c r="S26" s="75"/>
      <c r="T26" s="46"/>
      <c r="U26" s="47"/>
      <c r="V26" s="29"/>
      <c r="W26" s="29"/>
      <c r="X26" s="29"/>
    </row>
    <row r="27" spans="1:24" s="30" customFormat="1" ht="3" customHeight="1" x14ac:dyDescent="0.25">
      <c r="S27" s="29"/>
      <c r="T27" s="29"/>
      <c r="V27" s="29"/>
      <c r="W27" s="29"/>
      <c r="X27" s="29"/>
    </row>
    <row r="28" spans="1:24" s="58" customFormat="1" ht="15.75" x14ac:dyDescent="0.25">
      <c r="B28" s="76" t="s">
        <v>52</v>
      </c>
      <c r="C28" s="77" t="s">
        <v>53</v>
      </c>
    </row>
    <row r="29" spans="1:24" s="58" customFormat="1" ht="15.75" x14ac:dyDescent="0.25">
      <c r="B29" s="76" t="s">
        <v>54</v>
      </c>
      <c r="C29" s="77" t="s">
        <v>55</v>
      </c>
    </row>
    <row r="30" spans="1:24" s="30" customFormat="1" ht="15.75" x14ac:dyDescent="0.25">
      <c r="V30" s="29"/>
    </row>
    <row r="31" spans="1:24" s="30" customFormat="1" ht="15.75" x14ac:dyDescent="0.25">
      <c r="V31" s="29"/>
    </row>
    <row r="32" spans="1:24" s="30" customFormat="1" ht="15.75" x14ac:dyDescent="0.25">
      <c r="V32" s="29"/>
    </row>
    <row r="34" spans="3:3" x14ac:dyDescent="0.3">
      <c r="C34" s="24" t="s">
        <v>56</v>
      </c>
    </row>
  </sheetData>
  <mergeCells count="17">
    <mergeCell ref="K7:M7"/>
    <mergeCell ref="N7:P7"/>
    <mergeCell ref="Q7:S7"/>
    <mergeCell ref="T7:U7"/>
    <mergeCell ref="T8:U8"/>
    <mergeCell ref="A11:D11"/>
    <mergeCell ref="T11:U11"/>
    <mergeCell ref="A4:D9"/>
    <mergeCell ref="E4:P4"/>
    <mergeCell ref="Q4:S4"/>
    <mergeCell ref="E6:G6"/>
    <mergeCell ref="H6:J6"/>
    <mergeCell ref="K6:M6"/>
    <mergeCell ref="N6:P6"/>
    <mergeCell ref="Q6:S6"/>
    <mergeCell ref="E7:G7"/>
    <mergeCell ref="H7:J7"/>
  </mergeCells>
  <pageMargins left="0.47" right="0.25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T-6</vt:lpstr>
      <vt:lpstr>'T-6'!Print_Area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2012-12-24T08:15:53Z</dcterms:created>
  <dcterms:modified xsi:type="dcterms:W3CDTF">2012-12-24T08:16:13Z</dcterms:modified>
</cp:coreProperties>
</file>