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6.2" sheetId="1" r:id="rId1"/>
    <sheet name="T-16.2 (ต่อ)" sheetId="2" r:id="rId2"/>
    <sheet name="T-16.2 (ต่อ1)" sheetId="3" r:id="rId3"/>
  </sheets>
  <calcPr calcId="125725"/>
</workbook>
</file>

<file path=xl/calcChain.xml><?xml version="1.0" encoding="utf-8"?>
<calcChain xmlns="http://schemas.openxmlformats.org/spreadsheetml/2006/main">
  <c r="M18" i="3"/>
  <c r="L18"/>
  <c r="K18"/>
  <c r="J18"/>
  <c r="I18"/>
  <c r="H18"/>
  <c r="G18"/>
  <c r="F18"/>
  <c r="E18"/>
  <c r="M15"/>
  <c r="L15"/>
  <c r="K15"/>
  <c r="J15"/>
  <c r="I15"/>
  <c r="H15"/>
  <c r="G15"/>
  <c r="F15"/>
  <c r="E15"/>
  <c r="M12"/>
  <c r="L12"/>
  <c r="K12"/>
  <c r="J12"/>
  <c r="I12"/>
  <c r="H12"/>
  <c r="G12"/>
  <c r="F12"/>
  <c r="E12"/>
  <c r="M10"/>
  <c r="L10"/>
  <c r="K10"/>
  <c r="J10"/>
  <c r="I10"/>
  <c r="G10"/>
  <c r="F10"/>
  <c r="E10"/>
  <c r="M22" i="2"/>
  <c r="L22"/>
  <c r="K22"/>
  <c r="J22"/>
  <c r="I22"/>
  <c r="H22"/>
  <c r="G22"/>
  <c r="F22"/>
  <c r="E22"/>
  <c r="M10"/>
  <c r="L10"/>
  <c r="K10"/>
  <c r="J10"/>
  <c r="I10"/>
  <c r="H10"/>
  <c r="G10"/>
  <c r="F10"/>
  <c r="E10"/>
  <c r="M28" i="1"/>
  <c r="L28"/>
  <c r="K28"/>
  <c r="J28"/>
  <c r="I28"/>
  <c r="H28"/>
  <c r="G28"/>
  <c r="F28"/>
  <c r="E28"/>
  <c r="M24"/>
  <c r="L24"/>
  <c r="K24"/>
  <c r="J24"/>
  <c r="I24"/>
  <c r="H24"/>
  <c r="G24"/>
  <c r="F24"/>
  <c r="E24"/>
  <c r="M20"/>
  <c r="L20"/>
  <c r="K20"/>
  <c r="K10" s="1"/>
  <c r="J20"/>
  <c r="I20"/>
  <c r="H20"/>
  <c r="G20"/>
  <c r="G10" s="1"/>
  <c r="F20"/>
  <c r="E20"/>
  <c r="M11"/>
  <c r="M10" s="1"/>
  <c r="L11"/>
  <c r="L10" s="1"/>
  <c r="K11"/>
  <c r="J11"/>
  <c r="I11"/>
  <c r="I10" s="1"/>
  <c r="H11"/>
  <c r="H10" s="1"/>
  <c r="G11"/>
  <c r="F11"/>
  <c r="E11"/>
  <c r="E10" s="1"/>
  <c r="J10"/>
  <c r="F10"/>
</calcChain>
</file>

<file path=xl/sharedStrings.xml><?xml version="1.0" encoding="utf-8"?>
<sst xmlns="http://schemas.openxmlformats.org/spreadsheetml/2006/main" count="234" uniqueCount="146">
  <si>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</si>
  <si>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 2553</t>
  </si>
  <si>
    <t xml:space="preserve">TABLE </t>
  </si>
  <si>
    <t>ACTUAL REVENUE AND EXPENDITURE OF MUNICIPALITY BY TYPE, DISTRICT AND MUNICIPALITY :  FISCAL YEAR 2010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</si>
  <si>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</si>
  <si>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</si>
  <si>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</si>
  <si>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</si>
  <si>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</si>
  <si>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</si>
  <si>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</si>
  <si>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</si>
  <si>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</si>
  <si>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</si>
  <si>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</si>
  <si>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</si>
  <si>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</si>
  <si>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</si>
  <si>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</si>
  <si>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</si>
  <si>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</si>
  <si>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</si>
  <si>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</si>
  <si>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</si>
  <si>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</si>
  <si>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</si>
  <si>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</si>
  <si>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</si>
  <si>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duties</t>
  </si>
  <si>
    <t>Fees and fine</t>
  </si>
  <si>
    <t>utilities</t>
  </si>
  <si>
    <t>investment</t>
  </si>
  <si>
    <t>expenditure</t>
  </si>
  <si>
    <t>ยอดรวม</t>
  </si>
  <si>
    <t>Total</t>
  </si>
  <si>
    <t>อำเภอเมืองพัทลุง</t>
  </si>
  <si>
    <t xml:space="preserve"> Mueang Phatthalung District</t>
  </si>
  <si>
    <t xml:space="preserve">      - เทศบาลเมืองพัทลุง</t>
  </si>
  <si>
    <t xml:space="preserve">     Phatthalung Town Municipality</t>
  </si>
  <si>
    <t xml:space="preserve">      - เทศบาลตำบลโคกชะงาย</t>
  </si>
  <si>
    <t xml:space="preserve">     Khok cha-Ngai Subdistrict Municipality</t>
  </si>
  <si>
    <t xml:space="preserve">      - เทศบาลตำบลปรางหมู่</t>
  </si>
  <si>
    <t>-</t>
  </si>
  <si>
    <t xml:space="preserve">     Prang Mu Subdistrict Municipality</t>
  </si>
  <si>
    <t xml:space="preserve">      - เทศบาลตำบลนาท่อม</t>
  </si>
  <si>
    <t xml:space="preserve">     Na Thom Subdistrict Municipality</t>
  </si>
  <si>
    <t xml:space="preserve">       - เทศบาลตำบลท่ามิหรำ</t>
  </si>
  <si>
    <t xml:space="preserve">     Tha Miram Subdistrict Municipality</t>
  </si>
  <si>
    <t xml:space="preserve">      - เทศบาลตำบลเขาเจียก</t>
  </si>
  <si>
    <t xml:space="preserve">     Khao Chaik Subdistrict Municipality</t>
  </si>
  <si>
    <t xml:space="preserve">      - เทศบาลตำบลร่มเมือง</t>
  </si>
  <si>
    <t xml:space="preserve">     Rom Mueang Subdistrict Municipality</t>
  </si>
  <si>
    <t xml:space="preserve">      - เทศบาลตำบลพญาขัน</t>
  </si>
  <si>
    <t xml:space="preserve">     Phaya Khan Subdistrict Municipality</t>
  </si>
  <si>
    <t>อำเภอกงหรา</t>
  </si>
  <si>
    <t xml:space="preserve"> Kong Ra District</t>
  </si>
  <si>
    <t xml:space="preserve">     - เทศบาลตำบลชะรัด</t>
  </si>
  <si>
    <t xml:space="preserve">     Charat Subdistrict Municipality</t>
  </si>
  <si>
    <t xml:space="preserve">     - เทศบาลตำบลกงหรา</t>
  </si>
  <si>
    <t xml:space="preserve">     Kong Ra Subdistrict Municipality</t>
  </si>
  <si>
    <t xml:space="preserve">      - เทศบาลตำบลคลองทรายขาว</t>
  </si>
  <si>
    <t xml:space="preserve">     Khlong Sai Kao Subdistrict Municipality</t>
  </si>
  <si>
    <t>อำเภอเขาชัยสน</t>
  </si>
  <si>
    <t xml:space="preserve"> Khao Chaison District</t>
  </si>
  <si>
    <t xml:space="preserve">      - เทศบาลตำบลเขาชัยสน</t>
  </si>
  <si>
    <t xml:space="preserve">     Khao Chaison Subdistrict Municipality</t>
  </si>
  <si>
    <t xml:space="preserve">      - เทศบาลตำบลโคกม่วง</t>
  </si>
  <si>
    <t xml:space="preserve">     Khok Muang Subdistrict Municipality</t>
  </si>
  <si>
    <t xml:space="preserve">      - เทศบาลตำบลจองถนน</t>
  </si>
  <si>
    <t xml:space="preserve">     Chong Thanon Subdistrict Municipality</t>
  </si>
  <si>
    <t>อำเภอตะโหมด</t>
  </si>
  <si>
    <t xml:space="preserve"> Tamot District</t>
  </si>
  <si>
    <t xml:space="preserve">      - เทศบาลตำบลแม่ขรี</t>
  </si>
  <si>
    <t xml:space="preserve">     Mae Khri Subdistrict Municipality</t>
  </si>
  <si>
    <t xml:space="preserve">      - เทศบาลตำบลตะโหมด</t>
  </si>
  <si>
    <t xml:space="preserve">     Tamot Subdistrict Municipality</t>
  </si>
  <si>
    <t xml:space="preserve">      - เทศบาลตำบลเขาหัวช้าง</t>
  </si>
  <si>
    <t xml:space="preserve">     khao Hua Chang Subdistrict Municipality</t>
  </si>
  <si>
    <t xml:space="preserve">       - เทศบาลตำบลควนเสาธง</t>
  </si>
  <si>
    <t xml:space="preserve">     Khuan Sao Thong Subdistrict Municipality</t>
  </si>
  <si>
    <t xml:space="preserve"> </t>
  </si>
  <si>
    <t>รายรับ และรายจ่ายจริงของเทศบาล จำแนกตามประเภท เป็นรายอำเภอ และเทศบาล ปีงบประมาณ  2553 (ต่อ)</t>
  </si>
  <si>
    <t>ACTUAL REVENUE AND EXPENDITURE OF MUNICIPALITY BY TYPE, DISTRICT AND MUNICIPALITY :  FISCAL YEAR 2010  (Contd.)</t>
  </si>
  <si>
    <t>อำเภอควนขนุน</t>
  </si>
  <si>
    <t xml:space="preserve"> Khuan Khanun District</t>
  </si>
  <si>
    <t xml:space="preserve">      - เทศบาลตำบลมะกอกเหนือ</t>
  </si>
  <si>
    <t xml:space="preserve">     Makok Nuea Subdistrict Municipality</t>
  </si>
  <si>
    <t xml:space="preserve">      - เทศบาลตำบลควนขนุน</t>
  </si>
  <si>
    <t xml:space="preserve">     Khuan Khanun Subdistrict Municipality</t>
  </si>
  <si>
    <t xml:space="preserve">       - เทศบาลตำบลพนางตุง</t>
  </si>
  <si>
    <t xml:space="preserve">     Phanang Tung Subdistrict Municipality</t>
  </si>
  <si>
    <t xml:space="preserve">       - เทศบาลตำบลบ้านสวน</t>
  </si>
  <si>
    <t xml:space="preserve">     Ban Suan Subdistrict Municipality</t>
  </si>
  <si>
    <t xml:space="preserve">       - เทศบาลตำบลนาขยาด</t>
  </si>
  <si>
    <t xml:space="preserve">     Na Khayat Subdistrict Municipality</t>
  </si>
  <si>
    <t xml:space="preserve">       - เทศบาลตำบลหนองพ้อ</t>
  </si>
  <si>
    <t xml:space="preserve">     Nong Por Subdistrict Municipality</t>
  </si>
  <si>
    <t xml:space="preserve">       - เทศบาลตำบลดอนทราย</t>
  </si>
  <si>
    <t xml:space="preserve">     Don Sai Subdistrict Municipality</t>
  </si>
  <si>
    <t xml:space="preserve">       - เทศบาลตำบลทะเลน้อย</t>
  </si>
  <si>
    <t xml:space="preserve">     Thale Noi Subdistrict Municipality</t>
  </si>
  <si>
    <t xml:space="preserve">       - เทศบาลตำบลโตนดด้วน</t>
  </si>
  <si>
    <t xml:space="preserve">     Tanot Duan Subdistrict Municipality</t>
  </si>
  <si>
    <t xml:space="preserve">       - เทศบาลตำบลแพรกหา</t>
  </si>
  <si>
    <t xml:space="preserve">     Phraek Ha Subdistrict Municipality</t>
  </si>
  <si>
    <t xml:space="preserve">       - เทศบาลตำบลแหลมโตนด</t>
  </si>
  <si>
    <t xml:space="preserve">     Laem Tanot Subdistrict Municipality</t>
  </si>
  <si>
    <t>อำเภอปากพะยูน</t>
  </si>
  <si>
    <t xml:space="preserve"> Pak Phayun District</t>
  </si>
  <si>
    <t xml:space="preserve">      - เทศบาลตำบลปากพะยูน</t>
  </si>
  <si>
    <t xml:space="preserve">     Pak Phayun Subdistrict Municipality</t>
  </si>
  <si>
    <t xml:space="preserve">       - เทศบาลตำบลอ่าวพะยูน</t>
  </si>
  <si>
    <t xml:space="preserve">     Aow Phayun Subdistrict Municipality</t>
  </si>
  <si>
    <t xml:space="preserve">       - เทศบาลตำบลหารเทา</t>
  </si>
  <si>
    <t xml:space="preserve">     Han Tao Subdistrict Municipality</t>
  </si>
  <si>
    <t xml:space="preserve">       - เทศบาลตำบลเกาะนางคำ</t>
  </si>
  <si>
    <t xml:space="preserve">     Ko Nang kham Subdistrict Municipality</t>
  </si>
  <si>
    <t>ACTUAL REVENUE AND EXPENDITURE OF MUNICIPALITY BY TYPE, DISTRICT AND MUNICIPALITY :  FISCAL YEAR 2010 (Contd.)</t>
  </si>
  <si>
    <t>อำเภอป่าบอน</t>
  </si>
  <si>
    <t xml:space="preserve"> Pa Bon District</t>
  </si>
  <si>
    <t xml:space="preserve">      - เทศบาลตำบลป่าบอน</t>
  </si>
  <si>
    <t xml:space="preserve">     Pa Bon Subdistrict Municipality</t>
  </si>
  <si>
    <t>อำเภอบางแก้ว</t>
  </si>
  <si>
    <t xml:space="preserve"> Bang Kaeo District</t>
  </si>
  <si>
    <t xml:space="preserve">      - เทศบาลตำบลท่ามะเดื่อ</t>
  </si>
  <si>
    <t xml:space="preserve">     Tha Maduea Subdistrict Municipality</t>
  </si>
  <si>
    <t xml:space="preserve">      - เทศบาลตำบลบางแก้ว</t>
  </si>
  <si>
    <t xml:space="preserve">     Bangkaeo Subdistrict Municipality</t>
  </si>
  <si>
    <t>อำเภอป่าพะยอม</t>
  </si>
  <si>
    <t xml:space="preserve"> Pa Phayom District</t>
  </si>
  <si>
    <t xml:space="preserve">      - เทศบาลตำบลบ้านพร้าว</t>
  </si>
  <si>
    <t xml:space="preserve">     Ban Phrao Subdistrict Municipality</t>
  </si>
  <si>
    <t xml:space="preserve">      - เทศบาลตำบลลานข่อย</t>
  </si>
  <si>
    <t xml:space="preserve">     Lan khoi Subdistrict Municipality</t>
  </si>
  <si>
    <t>อำเภอศรีนครินทร์</t>
  </si>
  <si>
    <t xml:space="preserve"> Srinagarindra District</t>
  </si>
  <si>
    <t xml:space="preserve">       - เทศบาลตำบลชุมพล</t>
  </si>
  <si>
    <t xml:space="preserve">     Chum Pon Subdistrict Municipality</t>
  </si>
  <si>
    <t xml:space="preserve">       - เทศบาลตำบลบ้านนา</t>
  </si>
  <si>
    <t xml:space="preserve">     Ban Na Subdistrict Municipality</t>
  </si>
  <si>
    <t xml:space="preserve">       - เทศบาลตำบลอ่างทอง</t>
  </si>
  <si>
    <t xml:space="preserve">     Ang Thong Subdistrict Municipality</t>
  </si>
  <si>
    <t xml:space="preserve">       - เทศบาลตำบลลำสินธุ์</t>
  </si>
  <si>
    <t xml:space="preserve">     Lam Sin Subdistrict Municipality</t>
  </si>
  <si>
    <t xml:space="preserve">     ที่มา :  สำนักงานท้องถิ่นจังหวัดพัทลุง</t>
  </si>
  <si>
    <t xml:space="preserve"> Source :   Phatthalung Provincial Local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</si>
</sst>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7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43" fontId="4" fillId="0" borderId="1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43" fontId="4" fillId="0" borderId="10" xfId="0" applyNumberFormat="1" applyFont="1" applyBorder="1"/>
    <xf numFmtId="0" fontId="3" fillId="0" borderId="0" xfId="0" applyFont="1" applyBorder="1" applyAlignment="1">
      <alignment horizontal="left"/>
    </xf>
    <xf numFmtId="43" fontId="3" fillId="0" borderId="10" xfId="1" applyNumberFormat="1" applyFont="1" applyBorder="1"/>
    <xf numFmtId="188" fontId="3" fillId="0" borderId="0" xfId="1" applyNumberFormat="1" applyFont="1" applyBorder="1"/>
    <xf numFmtId="0" fontId="3" fillId="0" borderId="0" xfId="0" applyFont="1" applyBorder="1"/>
    <xf numFmtId="0" fontId="3" fillId="0" borderId="4" xfId="0" applyFont="1" applyBorder="1"/>
    <xf numFmtId="43" fontId="3" fillId="0" borderId="10" xfId="1" applyFont="1" applyBorder="1"/>
    <xf numFmtId="43" fontId="3" fillId="0" borderId="10" xfId="1" applyNumberFormat="1" applyFont="1" applyBorder="1" applyAlignment="1">
      <alignment horizontal="right"/>
    </xf>
    <xf numFmtId="188" fontId="3" fillId="0" borderId="10" xfId="1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10" xfId="1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43" fontId="4" fillId="2" borderId="10" xfId="1" applyNumberFormat="1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43" fontId="3" fillId="2" borderId="10" xfId="1" applyNumberFormat="1" applyFont="1" applyFill="1" applyBorder="1"/>
    <xf numFmtId="43" fontId="3" fillId="2" borderId="10" xfId="1" applyNumberFormat="1" applyFont="1" applyFill="1" applyBorder="1" applyAlignment="1">
      <alignment horizontal="right"/>
    </xf>
    <xf numFmtId="189" fontId="3" fillId="2" borderId="0" xfId="1" applyNumberFormat="1" applyFont="1" applyFill="1" applyBorder="1"/>
    <xf numFmtId="0" fontId="3" fillId="2" borderId="0" xfId="0" applyFont="1" applyFill="1" applyBorder="1" applyAlignment="1"/>
    <xf numFmtId="189" fontId="3" fillId="2" borderId="8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Border="1" applyAlignment="1"/>
    <xf numFmtId="0" fontId="3" fillId="0" borderId="0" xfId="0" applyFont="1" applyBorder="1" applyAlignment="1"/>
    <xf numFmtId="0" fontId="3" fillId="0" borderId="4" xfId="0" applyFont="1" applyBorder="1" applyAlignment="1"/>
    <xf numFmtId="43" fontId="3" fillId="0" borderId="10" xfId="1" quotePrefix="1" applyNumberFormat="1" applyFont="1" applyBorder="1" applyAlignment="1">
      <alignment horizontal="right"/>
    </xf>
    <xf numFmtId="43" fontId="3" fillId="2" borderId="10" xfId="1" quotePrefix="1" applyNumberFormat="1" applyFont="1" applyFill="1" applyBorder="1" applyAlignment="1">
      <alignment horizontal="right"/>
    </xf>
    <xf numFmtId="189" fontId="3" fillId="2" borderId="0" xfId="1" applyNumberFormat="1" applyFont="1" applyFill="1" applyBorder="1" applyAlignment="1">
      <alignment vertical="center"/>
    </xf>
    <xf numFmtId="0" fontId="4" fillId="0" borderId="4" xfId="0" applyFont="1" applyBorder="1" applyAlignment="1"/>
    <xf numFmtId="43" fontId="4" fillId="0" borderId="10" xfId="1" applyNumberFormat="1" applyFont="1" applyBorder="1"/>
    <xf numFmtId="0" fontId="3" fillId="2" borderId="4" xfId="0" applyFont="1" applyFill="1" applyBorder="1"/>
    <xf numFmtId="43" fontId="3" fillId="2" borderId="0" xfId="1" applyNumberFormat="1" applyFont="1" applyFill="1" applyBorder="1"/>
    <xf numFmtId="43" fontId="3" fillId="2" borderId="0" xfId="1" quotePrefix="1" applyNumberFormat="1" applyFont="1" applyFill="1" applyBorder="1" applyAlignment="1">
      <alignment horizontal="right"/>
    </xf>
    <xf numFmtId="43" fontId="3" fillId="2" borderId="0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187" fontId="5" fillId="0" borderId="0" xfId="0" applyNumberFormat="1" applyFont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87" fontId="6" fillId="0" borderId="0" xfId="0" applyNumberFormat="1" applyFont="1" applyAlignment="1">
      <alignment horizontal="left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/>
    <xf numFmtId="0" fontId="4" fillId="2" borderId="4" xfId="0" applyFont="1" applyFill="1" applyBorder="1" applyAlignment="1"/>
    <xf numFmtId="43" fontId="4" fillId="2" borderId="10" xfId="0" applyNumberFormat="1" applyFont="1" applyFill="1" applyBorder="1"/>
    <xf numFmtId="0" fontId="4" fillId="2" borderId="0" xfId="0" applyFont="1" applyFill="1"/>
    <xf numFmtId="0" fontId="3" fillId="2" borderId="4" xfId="0" applyFont="1" applyFill="1" applyBorder="1" applyAlignment="1"/>
    <xf numFmtId="43" fontId="4" fillId="2" borderId="10" xfId="1" applyNumberFormat="1" applyFont="1" applyFill="1" applyBorder="1" applyAlignment="1">
      <alignment horizontal="right"/>
    </xf>
    <xf numFmtId="188" fontId="3" fillId="2" borderId="0" xfId="1" applyNumberFormat="1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187" fontId="5" fillId="2" borderId="0" xfId="0" applyNumberFormat="1" applyFont="1" applyFill="1" applyAlignment="1">
      <alignment horizontal="left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left"/>
    </xf>
    <xf numFmtId="187" fontId="6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43" fontId="4" fillId="2" borderId="10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4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43" fontId="3" fillId="2" borderId="11" xfId="1" applyNumberFormat="1" applyFont="1" applyFill="1" applyBorder="1"/>
    <xf numFmtId="43" fontId="3" fillId="2" borderId="11" xfId="1" applyNumberFormat="1" applyFont="1" applyFill="1" applyBorder="1" applyAlignment="1">
      <alignment horizontal="right"/>
    </xf>
    <xf numFmtId="0" fontId="3" fillId="2" borderId="6" xfId="0" applyFont="1" applyFill="1" applyBorder="1"/>
    <xf numFmtId="188" fontId="3" fillId="2" borderId="0" xfId="1" applyNumberFormat="1" applyFont="1" applyFill="1"/>
    <xf numFmtId="188" fontId="3" fillId="2" borderId="0" xfId="1" applyNumberFormat="1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"/>
  <sheetViews>
    <sheetView showGridLines="0" tabSelected="1" workbookViewId="0">
      <selection activeCell="O16" sqref="O16"/>
    </sheetView>
  </sheetViews>
  <sheetFormatPr defaultRowHeight="18.75"/>
  <cols>
    <col min="1" max="1" width="1.7109375" style="6" customWidth="1"/>
    <col min="2" max="2" width="9.140625" style="6"/>
    <col min="3" max="3" width="6" style="6" customWidth="1"/>
    <col min="4" max="4" width="11.28515625" style="6" customWidth="1"/>
    <col min="5" max="5" width="15" style="6" bestFit="1" customWidth="1"/>
    <col min="6" max="9" width="14.28515625" style="6" customWidth="1"/>
    <col min="10" max="10" width="16.140625" style="6" bestFit="1" customWidth="1"/>
    <col min="11" max="12" width="14.85546875" style="6" bestFit="1" customWidth="1"/>
    <col min="13" max="13" width="15.28515625" style="6" customWidth="1"/>
    <col min="14" max="14" width="1.28515625" style="6" customWidth="1"/>
    <col min="15" max="15" width="38.85546875" style="6" bestFit="1" customWidth="1"/>
    <col min="16" max="16" width="8.140625" style="6" customWidth="1"/>
    <col min="17" max="16384" width="9.140625" style="6"/>
  </cols>
  <sheetData>
    <row r="1" spans="1:15" s="1" customFormat="1" ht="22.5">
      <c r="B1" s="2" t="s">
        <v>0</v>
      </c>
      <c r="C1" s="3">
        <v>16.2</v>
      </c>
      <c r="D1" s="2" t="s">
        <v>1</v>
      </c>
    </row>
    <row r="2" spans="1:15" s="4" customFormat="1" ht="22.5">
      <c r="B2" s="5" t="s">
        <v>2</v>
      </c>
      <c r="C2" s="3">
        <v>16.2</v>
      </c>
      <c r="D2" s="5" t="s">
        <v>3</v>
      </c>
    </row>
    <row r="3" spans="1:15" ht="4.5" customHeight="1"/>
    <row r="4" spans="1:15">
      <c r="A4" s="7" t="s">
        <v>4</v>
      </c>
      <c r="B4" s="7"/>
      <c r="C4" s="7"/>
      <c r="D4" s="8"/>
      <c r="E4" s="9" t="s">
        <v>5</v>
      </c>
      <c r="F4" s="7"/>
      <c r="G4" s="7"/>
      <c r="H4" s="7"/>
      <c r="I4" s="7"/>
      <c r="J4" s="8"/>
      <c r="K4" s="10" t="s">
        <v>6</v>
      </c>
      <c r="L4" s="11"/>
      <c r="M4" s="11"/>
      <c r="N4" s="9" t="s">
        <v>7</v>
      </c>
      <c r="O4" s="12"/>
    </row>
    <row r="5" spans="1:15" ht="16.5" customHeight="1">
      <c r="A5" s="13"/>
      <c r="B5" s="13"/>
      <c r="C5" s="13"/>
      <c r="D5" s="14"/>
      <c r="E5" s="15" t="s">
        <v>8</v>
      </c>
      <c r="F5" s="16"/>
      <c r="G5" s="16"/>
      <c r="H5" s="16"/>
      <c r="I5" s="16"/>
      <c r="J5" s="17"/>
      <c r="K5" s="18" t="s">
        <v>9</v>
      </c>
      <c r="L5" s="19"/>
      <c r="M5" s="20"/>
      <c r="N5" s="21"/>
      <c r="O5" s="22"/>
    </row>
    <row r="6" spans="1:15" ht="22.5" customHeight="1">
      <c r="A6" s="13"/>
      <c r="B6" s="13"/>
      <c r="C6" s="13"/>
      <c r="D6" s="14"/>
      <c r="E6" s="23"/>
      <c r="F6" s="23"/>
      <c r="G6" s="23"/>
      <c r="H6" s="23"/>
      <c r="I6" s="23"/>
      <c r="J6" s="24"/>
      <c r="K6" s="23"/>
      <c r="L6" s="23" t="s">
        <v>6</v>
      </c>
      <c r="M6" s="23" t="s">
        <v>6</v>
      </c>
      <c r="N6" s="21"/>
      <c r="O6" s="22"/>
    </row>
    <row r="7" spans="1:15" ht="22.5" customHeight="1">
      <c r="A7" s="13"/>
      <c r="B7" s="13"/>
      <c r="C7" s="13"/>
      <c r="D7" s="14"/>
      <c r="E7" s="25" t="s">
        <v>10</v>
      </c>
      <c r="F7" s="25" t="s">
        <v>11</v>
      </c>
      <c r="G7" s="25" t="s">
        <v>12</v>
      </c>
      <c r="H7" s="25" t="s">
        <v>13</v>
      </c>
      <c r="I7" s="25" t="s">
        <v>14</v>
      </c>
      <c r="J7" s="25" t="s">
        <v>15</v>
      </c>
      <c r="K7" s="25" t="s">
        <v>16</v>
      </c>
      <c r="L7" s="25" t="s">
        <v>17</v>
      </c>
      <c r="M7" s="25" t="s">
        <v>18</v>
      </c>
      <c r="N7" s="21"/>
      <c r="O7" s="22"/>
    </row>
    <row r="8" spans="1:15" ht="21" customHeight="1">
      <c r="A8" s="13"/>
      <c r="B8" s="13"/>
      <c r="C8" s="13"/>
      <c r="D8" s="14"/>
      <c r="E8" s="25" t="s">
        <v>19</v>
      </c>
      <c r="F8" s="25" t="s">
        <v>20</v>
      </c>
      <c r="G8" s="25" t="s">
        <v>21</v>
      </c>
      <c r="H8" s="25" t="s">
        <v>22</v>
      </c>
      <c r="I8" s="25" t="s">
        <v>23</v>
      </c>
      <c r="J8" s="25" t="s">
        <v>24</v>
      </c>
      <c r="K8" s="25" t="s">
        <v>25</v>
      </c>
      <c r="L8" s="25" t="s">
        <v>26</v>
      </c>
      <c r="M8" s="25" t="s">
        <v>27</v>
      </c>
      <c r="N8" s="21"/>
      <c r="O8" s="22"/>
    </row>
    <row r="9" spans="1:15" ht="21" customHeight="1">
      <c r="A9" s="16"/>
      <c r="B9" s="16"/>
      <c r="C9" s="16"/>
      <c r="D9" s="17"/>
      <c r="E9" s="26" t="s">
        <v>28</v>
      </c>
      <c r="F9" s="26" t="s">
        <v>29</v>
      </c>
      <c r="G9" s="26"/>
      <c r="H9" s="26" t="s">
        <v>30</v>
      </c>
      <c r="I9" s="26"/>
      <c r="J9" s="26"/>
      <c r="K9" s="26" t="s">
        <v>9</v>
      </c>
      <c r="L9" s="26" t="s">
        <v>31</v>
      </c>
      <c r="M9" s="26" t="s">
        <v>32</v>
      </c>
      <c r="N9" s="27"/>
      <c r="O9" s="28"/>
    </row>
    <row r="10" spans="1:15" s="34" customFormat="1" ht="21.95" customHeight="1">
      <c r="A10" s="29"/>
      <c r="B10" s="30" t="s">
        <v>33</v>
      </c>
      <c r="C10" s="30"/>
      <c r="D10" s="31"/>
      <c r="E10" s="32">
        <f>E11+E20+E24+'T-16.2'!E28+'T-16.2 (ต่อ)'!E10+'T-16.2 (ต่อ)'!E22+'T-16.2 (ต่อ1)'!E10+'T-16.2 (ต่อ1)'!E12+'T-16.2 (ต่อ1)'!E15+'T-16.2 (ต่อ1)'!E18</f>
        <v>639471546.46000004</v>
      </c>
      <c r="F10" s="32">
        <f>F11+F20+F24+'T-16.2'!F28+'T-16.2 (ต่อ)'!F10+'T-16.2 (ต่อ)'!F22+'T-16.2 (ต่อ1)'!F10+'T-16.2 (ต่อ1)'!F12+'T-16.2 (ต่อ1)'!F15+'T-16.2 (ต่อ1)'!F18</f>
        <v>13959018.850000001</v>
      </c>
      <c r="G10" s="32">
        <f>G11+G20+G24+'T-16.2'!G28+'T-16.2 (ต่อ)'!G10+'T-16.2 (ต่อ)'!G22+'T-16.2 (ต่อ1)'!G10+'T-16.2 (ต่อ1)'!G12+'T-16.2 (ต่อ1)'!G15+'T-16.2 (ต่อ1)'!G18</f>
        <v>9573228.8099999987</v>
      </c>
      <c r="H10" s="32">
        <f>H11+H20+H24+'T-16.2'!H28+'T-16.2 (ต่อ)'!H10+'T-16.2 (ต่อ)'!H22+'T-16.2 (ต่อ1)'!H10+'T-16.2 (ต่อ1)'!H12+'T-16.2 (ต่อ1)'!H15+'T-16.2 (ต่อ1)'!H18</f>
        <v>16697261.870000001</v>
      </c>
      <c r="I10" s="32">
        <f>I11+I20+I24+'T-16.2'!I28+'T-16.2 (ต่อ)'!I10+'T-16.2 (ต่อ)'!I22+'T-16.2 (ต่อ1)'!I10+'T-16.2 (ต่อ1)'!I12+'T-16.2 (ต่อ1)'!I15+'T-16.2 (ต่อ1)'!I18</f>
        <v>9856159.0199999996</v>
      </c>
      <c r="J10" s="32">
        <f>J11+J20+J24+'T-16.2'!J28+'T-16.2 (ต่อ)'!J10+'T-16.2 (ต่อ)'!J22+'T-16.2 (ต่อ1)'!J10+'T-16.2 (ต่อ1)'!J12+'T-16.2 (ต่อ1)'!J15+'T-16.2 (ต่อ1)'!J18</f>
        <v>1029095693.22</v>
      </c>
      <c r="K10" s="32">
        <f>K11+K20+K24+'T-16.2'!K28+'T-16.2 (ต่อ)'!K10+'T-16.2 (ต่อ)'!K22+'T-16.2 (ต่อ1)'!K10+'T-16.2 (ต่อ1)'!K12+'T-16.2 (ต่อ1)'!K15+'T-16.2 (ต่อ1)'!K18</f>
        <v>765173749.25</v>
      </c>
      <c r="L10" s="32">
        <f>L11+L20+L24+'T-16.2'!L28+'T-16.2 (ต่อ)'!L10+'T-16.2 (ต่อ)'!L22+'T-16.2 (ต่อ1)'!L10+'T-16.2 (ต่อ1)'!L12+'T-16.2 (ต่อ1)'!L15+'T-16.2 (ต่อ1)'!L18</f>
        <v>644844477.75999987</v>
      </c>
      <c r="M10" s="32">
        <f>M11+M20+M24+'T-16.2'!M28+'T-16.2 (ต่อ)'!M10+'T-16.2 (ต่อ)'!M22+'T-16.2 (ต่อ1)'!M10+'T-16.2 (ต่อ1)'!M12+'T-16.2 (ต่อ1)'!M15+'T-16.2 (ต่อ1)'!M18</f>
        <v>162402443.95000005</v>
      </c>
      <c r="N10" s="33"/>
      <c r="O10" s="29" t="s">
        <v>34</v>
      </c>
    </row>
    <row r="11" spans="1:15" ht="21" customHeight="1">
      <c r="A11" s="35"/>
      <c r="B11" s="36" t="s">
        <v>35</v>
      </c>
      <c r="C11" s="35"/>
      <c r="D11" s="37"/>
      <c r="E11" s="38">
        <f>SUM(E12:E19)</f>
        <v>199011880.53999999</v>
      </c>
      <c r="F11" s="38">
        <f t="shared" ref="F11:M11" si="0">SUM(F12:F19)</f>
        <v>6305664.5800000001</v>
      </c>
      <c r="G11" s="38">
        <f t="shared" si="0"/>
        <v>4060599.87</v>
      </c>
      <c r="H11" s="38">
        <f t="shared" si="0"/>
        <v>3678165.05</v>
      </c>
      <c r="I11" s="38">
        <f t="shared" si="0"/>
        <v>1290314.47</v>
      </c>
      <c r="J11" s="38">
        <f t="shared" si="0"/>
        <v>346249822.61000001</v>
      </c>
      <c r="K11" s="38">
        <f t="shared" si="0"/>
        <v>220079282.56</v>
      </c>
      <c r="L11" s="38">
        <f t="shared" si="0"/>
        <v>265009010.95999998</v>
      </c>
      <c r="M11" s="38">
        <f t="shared" si="0"/>
        <v>33967432.689999998</v>
      </c>
      <c r="N11" s="34" t="s">
        <v>36</v>
      </c>
    </row>
    <row r="12" spans="1:15" ht="21" customHeight="1">
      <c r="A12" s="35"/>
      <c r="B12" s="39" t="s">
        <v>37</v>
      </c>
      <c r="D12" s="37"/>
      <c r="E12" s="40">
        <v>119348508.01000001</v>
      </c>
      <c r="F12" s="40">
        <v>4263068.08</v>
      </c>
      <c r="G12" s="40">
        <v>3628344.6</v>
      </c>
      <c r="H12" s="40">
        <v>2187291.5499999998</v>
      </c>
      <c r="I12" s="40">
        <v>370304.73</v>
      </c>
      <c r="J12" s="40">
        <v>208572569.63999999</v>
      </c>
      <c r="K12" s="40">
        <v>148234370.40000001</v>
      </c>
      <c r="L12" s="40">
        <v>148208021.63999999</v>
      </c>
      <c r="M12" s="40">
        <v>17181601.039999999</v>
      </c>
      <c r="N12" s="41"/>
      <c r="O12" s="6" t="s">
        <v>38</v>
      </c>
    </row>
    <row r="13" spans="1:15" s="42" customFormat="1" ht="21" customHeight="1">
      <c r="B13" s="42" t="s">
        <v>39</v>
      </c>
      <c r="D13" s="43"/>
      <c r="E13" s="40">
        <v>10625373.33</v>
      </c>
      <c r="F13" s="44">
        <v>89927</v>
      </c>
      <c r="G13" s="45">
        <v>54413.21</v>
      </c>
      <c r="H13" s="40">
        <v>326630</v>
      </c>
      <c r="I13" s="40">
        <v>78880</v>
      </c>
      <c r="J13" s="40">
        <v>27596705.890000001</v>
      </c>
      <c r="K13" s="40">
        <v>9871665.5399999991</v>
      </c>
      <c r="L13" s="40">
        <v>31641018.809999999</v>
      </c>
      <c r="M13" s="40">
        <v>1886170.65</v>
      </c>
      <c r="O13" s="42" t="s">
        <v>40</v>
      </c>
    </row>
    <row r="14" spans="1:15" ht="21" customHeight="1">
      <c r="A14" s="35"/>
      <c r="B14" s="39" t="s">
        <v>41</v>
      </c>
      <c r="C14" s="39"/>
      <c r="D14" s="37"/>
      <c r="E14" s="40">
        <v>10827403.039999999</v>
      </c>
      <c r="F14" s="40">
        <v>8260</v>
      </c>
      <c r="G14" s="40">
        <v>64304.01</v>
      </c>
      <c r="H14" s="46" t="s">
        <v>42</v>
      </c>
      <c r="I14" s="40">
        <v>211082</v>
      </c>
      <c r="J14" s="40">
        <v>12927227.07</v>
      </c>
      <c r="K14" s="40">
        <v>9355341.1199999992</v>
      </c>
      <c r="L14" s="40">
        <v>2189313.16</v>
      </c>
      <c r="M14" s="40">
        <v>2325961</v>
      </c>
      <c r="N14" s="47"/>
      <c r="O14" s="48" t="s">
        <v>43</v>
      </c>
    </row>
    <row r="15" spans="1:15" ht="21" customHeight="1">
      <c r="A15" s="35"/>
      <c r="B15" s="39" t="s">
        <v>44</v>
      </c>
      <c r="C15" s="39"/>
      <c r="D15" s="37"/>
      <c r="E15" s="40">
        <v>10377096.890000001</v>
      </c>
      <c r="F15" s="40">
        <v>5870</v>
      </c>
      <c r="G15" s="40">
        <v>79750.92</v>
      </c>
      <c r="H15" s="45">
        <v>12000</v>
      </c>
      <c r="I15" s="40">
        <v>97940</v>
      </c>
      <c r="J15" s="40">
        <v>15840032.630000001</v>
      </c>
      <c r="K15" s="40">
        <v>9226653.75</v>
      </c>
      <c r="L15" s="40">
        <v>7406506.6299999999</v>
      </c>
      <c r="M15" s="49">
        <v>4302773</v>
      </c>
      <c r="N15" s="47"/>
      <c r="O15" s="48" t="s">
        <v>45</v>
      </c>
    </row>
    <row r="16" spans="1:15" ht="21" customHeight="1">
      <c r="A16" s="42"/>
      <c r="B16" s="42" t="s">
        <v>46</v>
      </c>
      <c r="C16" s="42"/>
      <c r="D16" s="43"/>
      <c r="E16" s="40">
        <v>11407230.800000001</v>
      </c>
      <c r="F16" s="40">
        <v>96320</v>
      </c>
      <c r="G16" s="40">
        <v>72416.539999999994</v>
      </c>
      <c r="H16" s="46" t="s">
        <v>42</v>
      </c>
      <c r="I16" s="40">
        <v>95080</v>
      </c>
      <c r="J16" s="40">
        <v>21159506.809999999</v>
      </c>
      <c r="K16" s="40">
        <v>9817777.1099999994</v>
      </c>
      <c r="L16" s="40">
        <v>25588866.629999999</v>
      </c>
      <c r="M16" s="40">
        <v>1996088</v>
      </c>
      <c r="N16" s="42"/>
      <c r="O16" s="42" t="s">
        <v>47</v>
      </c>
    </row>
    <row r="17" spans="1:15" ht="21" customHeight="1">
      <c r="A17" s="42"/>
      <c r="B17" s="42" t="s">
        <v>48</v>
      </c>
      <c r="C17" s="42"/>
      <c r="D17" s="43"/>
      <c r="E17" s="40">
        <v>14773265.34</v>
      </c>
      <c r="F17" s="40">
        <v>1763993.5</v>
      </c>
      <c r="G17" s="40">
        <v>64559.97</v>
      </c>
      <c r="H17" s="40">
        <v>40288.5</v>
      </c>
      <c r="I17" s="40">
        <v>121000</v>
      </c>
      <c r="J17" s="40">
        <v>22372392.350000001</v>
      </c>
      <c r="K17" s="40">
        <v>12922828.640000001</v>
      </c>
      <c r="L17" s="40">
        <v>20389724.59</v>
      </c>
      <c r="M17" s="40">
        <v>2108754</v>
      </c>
      <c r="N17" s="42"/>
      <c r="O17" s="42" t="s">
        <v>49</v>
      </c>
    </row>
    <row r="18" spans="1:15" ht="21" customHeight="1">
      <c r="A18" s="42"/>
      <c r="B18" s="42" t="s">
        <v>50</v>
      </c>
      <c r="C18" s="42"/>
      <c r="D18" s="43"/>
      <c r="E18" s="40">
        <v>10674281.43</v>
      </c>
      <c r="F18" s="40">
        <v>19940</v>
      </c>
      <c r="G18" s="40">
        <v>43627.19</v>
      </c>
      <c r="H18" s="49">
        <v>589385</v>
      </c>
      <c r="I18" s="40">
        <v>119017.74</v>
      </c>
      <c r="J18" s="40">
        <v>10132655</v>
      </c>
      <c r="K18" s="40">
        <v>9681324.8399999999</v>
      </c>
      <c r="L18" s="40">
        <v>6697700</v>
      </c>
      <c r="M18" s="40">
        <v>1958538</v>
      </c>
      <c r="N18" s="42"/>
      <c r="O18" s="42" t="s">
        <v>51</v>
      </c>
    </row>
    <row r="19" spans="1:15" ht="21" customHeight="1">
      <c r="A19" s="42"/>
      <c r="B19" s="42" t="s">
        <v>52</v>
      </c>
      <c r="C19" s="42"/>
      <c r="D19" s="43"/>
      <c r="E19" s="40">
        <v>10978721.699999999</v>
      </c>
      <c r="F19" s="40">
        <v>58286</v>
      </c>
      <c r="G19" s="40">
        <v>53183.43</v>
      </c>
      <c r="H19" s="45">
        <v>522570</v>
      </c>
      <c r="I19" s="40">
        <v>197010</v>
      </c>
      <c r="J19" s="40">
        <v>27648733.219999999</v>
      </c>
      <c r="K19" s="40">
        <v>10969321.16</v>
      </c>
      <c r="L19" s="40">
        <v>22887859.5</v>
      </c>
      <c r="M19" s="40">
        <v>2207547</v>
      </c>
      <c r="N19" s="42"/>
      <c r="O19" s="42" t="s">
        <v>53</v>
      </c>
    </row>
    <row r="20" spans="1:15" s="54" customFormat="1" ht="21" customHeight="1">
      <c r="A20" s="50"/>
      <c r="B20" s="50" t="s">
        <v>54</v>
      </c>
      <c r="C20" s="50"/>
      <c r="D20" s="51"/>
      <c r="E20" s="52">
        <f>SUM(E21:E23)</f>
        <v>32760496.57</v>
      </c>
      <c r="F20" s="52">
        <f t="shared" ref="F20:M20" si="1">SUM(F21:F23)</f>
        <v>321321</v>
      </c>
      <c r="G20" s="52">
        <f t="shared" si="1"/>
        <v>138081.39000000001</v>
      </c>
      <c r="H20" s="52">
        <f t="shared" si="1"/>
        <v>0</v>
      </c>
      <c r="I20" s="52">
        <f t="shared" si="1"/>
        <v>489815</v>
      </c>
      <c r="J20" s="52">
        <f t="shared" si="1"/>
        <v>48022192.600000001</v>
      </c>
      <c r="K20" s="52">
        <f t="shared" si="1"/>
        <v>40613884.739999995</v>
      </c>
      <c r="L20" s="52">
        <f t="shared" si="1"/>
        <v>27125080.219999999</v>
      </c>
      <c r="M20" s="52">
        <f t="shared" si="1"/>
        <v>12711950</v>
      </c>
      <c r="N20" s="34" t="s">
        <v>55</v>
      </c>
      <c r="O20" s="53"/>
    </row>
    <row r="21" spans="1:15" s="54" customFormat="1" ht="21" customHeight="1">
      <c r="A21" s="55"/>
      <c r="B21" s="56" t="s">
        <v>56</v>
      </c>
      <c r="C21" s="56"/>
      <c r="D21" s="57"/>
      <c r="E21" s="58">
        <v>11820540.77</v>
      </c>
      <c r="F21" s="58">
        <v>48271</v>
      </c>
      <c r="G21" s="58">
        <v>46062.89</v>
      </c>
      <c r="H21" s="59" t="s">
        <v>42</v>
      </c>
      <c r="I21" s="58">
        <v>252700</v>
      </c>
      <c r="J21" s="58">
        <v>23553183</v>
      </c>
      <c r="K21" s="58">
        <v>18369762.379999999</v>
      </c>
      <c r="L21" s="58">
        <v>12654645</v>
      </c>
      <c r="M21" s="58">
        <v>6279110</v>
      </c>
      <c r="N21" s="60"/>
      <c r="O21" s="56" t="s">
        <v>57</v>
      </c>
    </row>
    <row r="22" spans="1:15" s="54" customFormat="1" ht="21" customHeight="1">
      <c r="A22" s="55"/>
      <c r="B22" s="61" t="s">
        <v>58</v>
      </c>
      <c r="C22" s="61"/>
      <c r="D22" s="57"/>
      <c r="E22" s="58">
        <v>9360270.6500000004</v>
      </c>
      <c r="F22" s="58">
        <v>131709</v>
      </c>
      <c r="G22" s="58">
        <v>43956.87</v>
      </c>
      <c r="H22" s="59" t="s">
        <v>42</v>
      </c>
      <c r="I22" s="58">
        <v>32095</v>
      </c>
      <c r="J22" s="58">
        <v>11776412.6</v>
      </c>
      <c r="K22" s="58">
        <v>9927695</v>
      </c>
      <c r="L22" s="58">
        <v>10048525.220000001</v>
      </c>
      <c r="M22" s="58">
        <v>1755336</v>
      </c>
      <c r="N22" s="62"/>
      <c r="O22" s="63" t="s">
        <v>59</v>
      </c>
    </row>
    <row r="23" spans="1:15" s="53" customFormat="1" ht="21" customHeight="1">
      <c r="A23" s="55"/>
      <c r="B23" s="56" t="s">
        <v>60</v>
      </c>
      <c r="C23" s="56"/>
      <c r="D23" s="57"/>
      <c r="E23" s="58">
        <v>11579685.15</v>
      </c>
      <c r="F23" s="58">
        <v>141341</v>
      </c>
      <c r="G23" s="58">
        <v>48061.63</v>
      </c>
      <c r="H23" s="59" t="s">
        <v>42</v>
      </c>
      <c r="I23" s="58">
        <v>205020</v>
      </c>
      <c r="J23" s="58">
        <v>12692597</v>
      </c>
      <c r="K23" s="58">
        <v>12316427.359999999</v>
      </c>
      <c r="L23" s="58">
        <v>4421910</v>
      </c>
      <c r="M23" s="58">
        <v>4677504</v>
      </c>
      <c r="N23" s="60"/>
      <c r="O23" s="56" t="s">
        <v>61</v>
      </c>
    </row>
    <row r="24" spans="1:15" ht="21" customHeight="1">
      <c r="A24" s="42"/>
      <c r="B24" s="64" t="s">
        <v>62</v>
      </c>
      <c r="C24" s="65"/>
      <c r="D24" s="66"/>
      <c r="E24" s="38">
        <f>SUM(E25:E27)</f>
        <v>38277080.170000002</v>
      </c>
      <c r="F24" s="38">
        <f t="shared" ref="F24:M24" si="2">SUM(F25:F27)</f>
        <v>608054.5</v>
      </c>
      <c r="G24" s="38">
        <f t="shared" si="2"/>
        <v>327910.53000000003</v>
      </c>
      <c r="H24" s="38">
        <f t="shared" si="2"/>
        <v>1408867</v>
      </c>
      <c r="I24" s="38">
        <f t="shared" si="2"/>
        <v>1356382.5799999998</v>
      </c>
      <c r="J24" s="38">
        <f t="shared" si="2"/>
        <v>69968545.159999996</v>
      </c>
      <c r="K24" s="38">
        <f t="shared" si="2"/>
        <v>52894943.43</v>
      </c>
      <c r="L24" s="38">
        <f t="shared" si="2"/>
        <v>48026940.5</v>
      </c>
      <c r="M24" s="38">
        <f t="shared" si="2"/>
        <v>10695804.780000001</v>
      </c>
      <c r="N24" s="34" t="s">
        <v>63</v>
      </c>
      <c r="O24" s="42"/>
    </row>
    <row r="25" spans="1:15" s="42" customFormat="1" ht="21" customHeight="1">
      <c r="B25" s="65" t="s">
        <v>64</v>
      </c>
      <c r="C25" s="65"/>
      <c r="D25" s="66"/>
      <c r="E25" s="40">
        <v>14069048.02</v>
      </c>
      <c r="F25" s="40">
        <v>411028</v>
      </c>
      <c r="G25" s="67">
        <v>180594.42</v>
      </c>
      <c r="H25" s="40">
        <v>490281</v>
      </c>
      <c r="I25" s="40">
        <v>1103036.1399999999</v>
      </c>
      <c r="J25" s="40">
        <v>23362409.16</v>
      </c>
      <c r="K25" s="40">
        <v>24318536.59</v>
      </c>
      <c r="L25" s="40">
        <v>13810679.57</v>
      </c>
      <c r="M25" s="40">
        <v>3881414.16</v>
      </c>
      <c r="N25" s="41"/>
      <c r="O25" s="6" t="s">
        <v>65</v>
      </c>
    </row>
    <row r="26" spans="1:15" s="54" customFormat="1" ht="21" customHeight="1">
      <c r="A26" s="55"/>
      <c r="B26" s="56" t="s">
        <v>66</v>
      </c>
      <c r="C26" s="56"/>
      <c r="D26" s="57"/>
      <c r="E26" s="58">
        <v>15097007.59</v>
      </c>
      <c r="F26" s="58">
        <v>197026.5</v>
      </c>
      <c r="G26" s="58">
        <v>85909.41</v>
      </c>
      <c r="H26" s="68">
        <v>918586</v>
      </c>
      <c r="I26" s="58">
        <v>156046.44</v>
      </c>
      <c r="J26" s="58">
        <v>29074654</v>
      </c>
      <c r="K26" s="58">
        <v>19978879.850000001</v>
      </c>
      <c r="L26" s="58">
        <v>21757244.010000002</v>
      </c>
      <c r="M26" s="58">
        <v>2552406.62</v>
      </c>
      <c r="N26" s="69"/>
      <c r="O26" s="63" t="s">
        <v>67</v>
      </c>
    </row>
    <row r="27" spans="1:15" s="54" customFormat="1" ht="21" customHeight="1">
      <c r="A27" s="55"/>
      <c r="B27" s="56" t="s">
        <v>68</v>
      </c>
      <c r="C27" s="56"/>
      <c r="D27" s="57"/>
      <c r="E27" s="58">
        <v>9111024.5600000005</v>
      </c>
      <c r="F27" s="59" t="s">
        <v>42</v>
      </c>
      <c r="G27" s="59">
        <v>61406.7</v>
      </c>
      <c r="H27" s="59" t="s">
        <v>42</v>
      </c>
      <c r="I27" s="58">
        <v>97300</v>
      </c>
      <c r="J27" s="58">
        <v>17531482</v>
      </c>
      <c r="K27" s="58">
        <v>8597526.9900000002</v>
      </c>
      <c r="L27" s="58">
        <v>12459016.92</v>
      </c>
      <c r="M27" s="58">
        <v>4261984</v>
      </c>
      <c r="N27" s="60"/>
      <c r="O27" s="56" t="s">
        <v>69</v>
      </c>
    </row>
    <row r="28" spans="1:15" ht="21" customHeight="1">
      <c r="A28" s="35"/>
      <c r="B28" s="64" t="s">
        <v>70</v>
      </c>
      <c r="C28" s="64"/>
      <c r="D28" s="70"/>
      <c r="E28" s="71">
        <f>SUM(E29:E32)</f>
        <v>62495725.100000001</v>
      </c>
      <c r="F28" s="71">
        <f t="shared" ref="F28:M28" si="3">SUM(F29:F32)</f>
        <v>2412116.2000000002</v>
      </c>
      <c r="G28" s="71">
        <f t="shared" si="3"/>
        <v>728723.53</v>
      </c>
      <c r="H28" s="71">
        <f t="shared" si="3"/>
        <v>1851697.82</v>
      </c>
      <c r="I28" s="71">
        <f t="shared" si="3"/>
        <v>1045491.76</v>
      </c>
      <c r="J28" s="71">
        <f t="shared" si="3"/>
        <v>86690244.730000004</v>
      </c>
      <c r="K28" s="71">
        <f t="shared" si="3"/>
        <v>86248583.150000006</v>
      </c>
      <c r="L28" s="71">
        <f t="shared" si="3"/>
        <v>46318266.590000004</v>
      </c>
      <c r="M28" s="71">
        <f t="shared" si="3"/>
        <v>16768897.710000001</v>
      </c>
      <c r="N28" s="34" t="s">
        <v>71</v>
      </c>
      <c r="O28" s="35"/>
    </row>
    <row r="29" spans="1:15" ht="21" customHeight="1">
      <c r="A29" s="35"/>
      <c r="B29" s="65" t="s">
        <v>72</v>
      </c>
      <c r="C29" s="65"/>
      <c r="D29" s="70"/>
      <c r="E29" s="40">
        <v>22850524.699999999</v>
      </c>
      <c r="F29" s="40">
        <v>1305778.6499999999</v>
      </c>
      <c r="G29" s="40">
        <v>223986.25</v>
      </c>
      <c r="H29" s="67">
        <v>1075910.82</v>
      </c>
      <c r="I29" s="40">
        <v>570595.5</v>
      </c>
      <c r="J29" s="40">
        <v>27798251.960000001</v>
      </c>
      <c r="K29" s="40">
        <v>35860382.350000001</v>
      </c>
      <c r="L29" s="40">
        <v>9090115</v>
      </c>
      <c r="M29" s="40">
        <v>7393107.3700000001</v>
      </c>
      <c r="N29" s="41"/>
      <c r="O29" s="6" t="s">
        <v>73</v>
      </c>
    </row>
    <row r="30" spans="1:15" ht="21" customHeight="1">
      <c r="A30" s="35"/>
      <c r="B30" s="65" t="s">
        <v>74</v>
      </c>
      <c r="C30" s="65"/>
      <c r="D30" s="70"/>
      <c r="E30" s="40">
        <v>15682544.640000001</v>
      </c>
      <c r="F30" s="40">
        <v>970659.05</v>
      </c>
      <c r="G30" s="40">
        <v>367681.87</v>
      </c>
      <c r="H30" s="59" t="s">
        <v>42</v>
      </c>
      <c r="I30" s="40">
        <v>224942</v>
      </c>
      <c r="J30" s="40">
        <v>18323315</v>
      </c>
      <c r="K30" s="40">
        <v>19897640.48</v>
      </c>
      <c r="L30" s="40">
        <v>16054484</v>
      </c>
      <c r="M30" s="40">
        <v>2348650.54</v>
      </c>
      <c r="N30" s="41"/>
      <c r="O30" s="6" t="s">
        <v>75</v>
      </c>
    </row>
    <row r="31" spans="1:15" s="54" customFormat="1" ht="21" customHeight="1">
      <c r="A31" s="55"/>
      <c r="B31" s="56" t="s">
        <v>76</v>
      </c>
      <c r="C31" s="56"/>
      <c r="D31" s="57"/>
      <c r="E31" s="58">
        <v>11946767.25</v>
      </c>
      <c r="F31" s="58">
        <v>20234.099999999999</v>
      </c>
      <c r="G31" s="58">
        <v>55988.77</v>
      </c>
      <c r="H31" s="59">
        <v>553404</v>
      </c>
      <c r="I31" s="58">
        <v>101754</v>
      </c>
      <c r="J31" s="58">
        <v>18926663.190000001</v>
      </c>
      <c r="K31" s="58">
        <v>15518491.369999999</v>
      </c>
      <c r="L31" s="58">
        <v>8614212.5899999999</v>
      </c>
      <c r="M31" s="58">
        <v>4719123.5999999996</v>
      </c>
      <c r="N31" s="60"/>
      <c r="O31" s="6" t="s">
        <v>77</v>
      </c>
    </row>
    <row r="32" spans="1:15" s="54" customFormat="1" ht="21" customHeight="1">
      <c r="A32" s="53"/>
      <c r="B32" s="53" t="s">
        <v>78</v>
      </c>
      <c r="C32" s="53"/>
      <c r="D32" s="72"/>
      <c r="E32" s="58">
        <v>12015888.51</v>
      </c>
      <c r="F32" s="58">
        <v>115444.4</v>
      </c>
      <c r="G32" s="58">
        <v>81066.64</v>
      </c>
      <c r="H32" s="68">
        <v>222383</v>
      </c>
      <c r="I32" s="58">
        <v>148200.26</v>
      </c>
      <c r="J32" s="58">
        <v>21642014.579999998</v>
      </c>
      <c r="K32" s="58">
        <v>14972068.949999999</v>
      </c>
      <c r="L32" s="58">
        <v>12559455</v>
      </c>
      <c r="M32" s="58">
        <v>2308016.2000000002</v>
      </c>
      <c r="N32" s="60"/>
      <c r="O32" s="6" t="s">
        <v>79</v>
      </c>
    </row>
    <row r="46" spans="5:15">
      <c r="E46" s="73"/>
      <c r="F46" s="73"/>
      <c r="G46" s="73"/>
      <c r="H46" s="74"/>
      <c r="I46" s="73"/>
      <c r="J46" s="73"/>
      <c r="K46" s="73"/>
      <c r="L46" s="73"/>
      <c r="M46" s="73"/>
      <c r="N46" s="42"/>
      <c r="O46" s="42"/>
    </row>
    <row r="47" spans="5:15">
      <c r="E47" s="73"/>
      <c r="F47" s="73"/>
      <c r="G47" s="73"/>
      <c r="H47" s="75"/>
      <c r="I47" s="73"/>
      <c r="J47" s="73"/>
      <c r="K47" s="73"/>
      <c r="L47" s="73"/>
      <c r="M47" s="73"/>
      <c r="N47" s="42"/>
      <c r="O47" s="42"/>
    </row>
    <row r="48" spans="5:15">
      <c r="E48" s="42" t="s">
        <v>80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</row>
  </sheetData>
  <mergeCells count="7">
    <mergeCell ref="B10:D10"/>
    <mergeCell ref="A4:D9"/>
    <mergeCell ref="E4:J4"/>
    <mergeCell ref="K4:M4"/>
    <mergeCell ref="N4:O9"/>
    <mergeCell ref="E5:J5"/>
    <mergeCell ref="K5:M5"/>
  </mergeCells>
  <printOptions horizontalCentered="1"/>
  <pageMargins left="0.11811023622047245" right="0.15748031496062992" top="0.59055118110236227" bottom="0.59055118110236227" header="0.51181102362204722" footer="0.51181102362204722"/>
  <pageSetup paperSize="9" scale="7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showGridLines="0" topLeftCell="E7" workbookViewId="0">
      <selection activeCell="O16" sqref="O16"/>
    </sheetView>
  </sheetViews>
  <sheetFormatPr defaultRowHeight="18.75"/>
  <cols>
    <col min="1" max="1" width="1.7109375" style="6" customWidth="1"/>
    <col min="2" max="2" width="9.140625" style="6"/>
    <col min="3" max="3" width="6" style="6" customWidth="1"/>
    <col min="4" max="4" width="11.28515625" style="6" customWidth="1"/>
    <col min="5" max="5" width="15.28515625" style="6" customWidth="1"/>
    <col min="6" max="6" width="12.5703125" style="6" customWidth="1"/>
    <col min="7" max="7" width="12.85546875" style="6" customWidth="1"/>
    <col min="8" max="9" width="13.28515625" style="6" customWidth="1"/>
    <col min="10" max="11" width="15" style="6" customWidth="1"/>
    <col min="12" max="12" width="14.7109375" style="6" bestFit="1" customWidth="1"/>
    <col min="13" max="13" width="13.7109375" style="6" bestFit="1" customWidth="1"/>
    <col min="14" max="14" width="1.28515625" style="6" customWidth="1"/>
    <col min="15" max="15" width="36.140625" style="6" bestFit="1" customWidth="1"/>
    <col min="16" max="16" width="8.140625" style="6" customWidth="1"/>
    <col min="17" max="16384" width="9.140625" style="6"/>
  </cols>
  <sheetData>
    <row r="1" spans="1:15" s="76" customFormat="1" ht="21">
      <c r="B1" s="77" t="s">
        <v>0</v>
      </c>
      <c r="C1" s="78">
        <v>16.2</v>
      </c>
      <c r="D1" s="77" t="s">
        <v>81</v>
      </c>
    </row>
    <row r="2" spans="1:15" s="79" customFormat="1" ht="19.5">
      <c r="B2" s="80" t="s">
        <v>2</v>
      </c>
      <c r="C2" s="81">
        <v>16.2</v>
      </c>
      <c r="D2" s="80" t="s">
        <v>82</v>
      </c>
    </row>
    <row r="3" spans="1:15" ht="4.5" customHeight="1"/>
    <row r="4" spans="1:15">
      <c r="A4" s="7" t="s">
        <v>4</v>
      </c>
      <c r="B4" s="7"/>
      <c r="C4" s="7"/>
      <c r="D4" s="8"/>
      <c r="E4" s="9" t="s">
        <v>5</v>
      </c>
      <c r="F4" s="7"/>
      <c r="G4" s="7"/>
      <c r="H4" s="7"/>
      <c r="I4" s="7"/>
      <c r="J4" s="8"/>
      <c r="K4" s="10" t="s">
        <v>6</v>
      </c>
      <c r="L4" s="11"/>
      <c r="M4" s="11"/>
      <c r="N4" s="9" t="s">
        <v>7</v>
      </c>
      <c r="O4" s="12"/>
    </row>
    <row r="5" spans="1:15" ht="16.5" customHeight="1">
      <c r="A5" s="13"/>
      <c r="B5" s="13"/>
      <c r="C5" s="13"/>
      <c r="D5" s="14"/>
      <c r="E5" s="15" t="s">
        <v>8</v>
      </c>
      <c r="F5" s="16"/>
      <c r="G5" s="16"/>
      <c r="H5" s="16"/>
      <c r="I5" s="16"/>
      <c r="J5" s="17"/>
      <c r="K5" s="18" t="s">
        <v>9</v>
      </c>
      <c r="L5" s="19"/>
      <c r="M5" s="20"/>
      <c r="N5" s="21"/>
      <c r="O5" s="22"/>
    </row>
    <row r="6" spans="1:15" ht="22.5" customHeight="1">
      <c r="A6" s="13"/>
      <c r="B6" s="13"/>
      <c r="C6" s="13"/>
      <c r="D6" s="14"/>
      <c r="E6" s="23"/>
      <c r="F6" s="23"/>
      <c r="G6" s="23"/>
      <c r="H6" s="23"/>
      <c r="I6" s="23"/>
      <c r="J6" s="24"/>
      <c r="K6" s="23"/>
      <c r="L6" s="23" t="s">
        <v>6</v>
      </c>
      <c r="M6" s="23" t="s">
        <v>6</v>
      </c>
      <c r="N6" s="21"/>
      <c r="O6" s="22"/>
    </row>
    <row r="7" spans="1:15" ht="22.5" customHeight="1">
      <c r="A7" s="13"/>
      <c r="B7" s="13"/>
      <c r="C7" s="13"/>
      <c r="D7" s="14"/>
      <c r="E7" s="25" t="s">
        <v>10</v>
      </c>
      <c r="F7" s="25" t="s">
        <v>11</v>
      </c>
      <c r="G7" s="25" t="s">
        <v>12</v>
      </c>
      <c r="H7" s="25" t="s">
        <v>13</v>
      </c>
      <c r="I7" s="25" t="s">
        <v>14</v>
      </c>
      <c r="J7" s="25" t="s">
        <v>15</v>
      </c>
      <c r="K7" s="25" t="s">
        <v>16</v>
      </c>
      <c r="L7" s="25" t="s">
        <v>17</v>
      </c>
      <c r="M7" s="25" t="s">
        <v>18</v>
      </c>
      <c r="N7" s="21"/>
      <c r="O7" s="22"/>
    </row>
    <row r="8" spans="1:15" ht="21" customHeight="1">
      <c r="A8" s="13"/>
      <c r="B8" s="13"/>
      <c r="C8" s="13"/>
      <c r="D8" s="14"/>
      <c r="E8" s="25" t="s">
        <v>19</v>
      </c>
      <c r="F8" s="25" t="s">
        <v>20</v>
      </c>
      <c r="G8" s="25" t="s">
        <v>21</v>
      </c>
      <c r="H8" s="25" t="s">
        <v>22</v>
      </c>
      <c r="I8" s="25" t="s">
        <v>23</v>
      </c>
      <c r="J8" s="25" t="s">
        <v>24</v>
      </c>
      <c r="K8" s="25" t="s">
        <v>25</v>
      </c>
      <c r="L8" s="25" t="s">
        <v>26</v>
      </c>
      <c r="M8" s="25" t="s">
        <v>27</v>
      </c>
      <c r="N8" s="21"/>
      <c r="O8" s="22"/>
    </row>
    <row r="9" spans="1:15" ht="21" customHeight="1">
      <c r="A9" s="16"/>
      <c r="B9" s="16"/>
      <c r="C9" s="16"/>
      <c r="D9" s="17"/>
      <c r="E9" s="26" t="s">
        <v>28</v>
      </c>
      <c r="F9" s="26" t="s">
        <v>29</v>
      </c>
      <c r="G9" s="26"/>
      <c r="H9" s="26" t="s">
        <v>30</v>
      </c>
      <c r="I9" s="26"/>
      <c r="J9" s="26"/>
      <c r="K9" s="26" t="s">
        <v>9</v>
      </c>
      <c r="L9" s="26" t="s">
        <v>31</v>
      </c>
      <c r="M9" s="26" t="s">
        <v>32</v>
      </c>
      <c r="N9" s="27"/>
      <c r="O9" s="28"/>
    </row>
    <row r="10" spans="1:15" ht="24.6" customHeight="1">
      <c r="A10" s="35"/>
      <c r="B10" s="64" t="s">
        <v>83</v>
      </c>
      <c r="C10" s="64"/>
      <c r="D10" s="70"/>
      <c r="E10" s="71">
        <f>SUM(E11:E21)</f>
        <v>131600655.86999999</v>
      </c>
      <c r="F10" s="71">
        <f t="shared" ref="F10:M10" si="0">SUM(F11:F21)</f>
        <v>1960181.5</v>
      </c>
      <c r="G10" s="71">
        <f t="shared" si="0"/>
        <v>2569238.8599999994</v>
      </c>
      <c r="H10" s="71">
        <f t="shared" si="0"/>
        <v>5474617</v>
      </c>
      <c r="I10" s="71">
        <f t="shared" si="0"/>
        <v>3060950.5</v>
      </c>
      <c r="J10" s="71">
        <f t="shared" si="0"/>
        <v>206759405.65999997</v>
      </c>
      <c r="K10" s="71">
        <f t="shared" si="0"/>
        <v>149327813.54999998</v>
      </c>
      <c r="L10" s="71">
        <f t="shared" si="0"/>
        <v>115345866.56999999</v>
      </c>
      <c r="M10" s="71">
        <f t="shared" si="0"/>
        <v>45718620.920000002</v>
      </c>
      <c r="N10" s="34" t="s">
        <v>84</v>
      </c>
    </row>
    <row r="11" spans="1:15" ht="24.6" customHeight="1">
      <c r="A11" s="35"/>
      <c r="B11" s="65" t="s">
        <v>85</v>
      </c>
      <c r="C11" s="65"/>
      <c r="D11" s="70"/>
      <c r="E11" s="40">
        <v>12920269.130000001</v>
      </c>
      <c r="F11" s="40">
        <v>470319.5</v>
      </c>
      <c r="G11" s="40">
        <v>1318540.0900000001</v>
      </c>
      <c r="H11" s="45" t="s">
        <v>42</v>
      </c>
      <c r="I11" s="40">
        <v>878403</v>
      </c>
      <c r="J11" s="40">
        <v>11869629.869999999</v>
      </c>
      <c r="K11" s="40">
        <v>16477044.1</v>
      </c>
      <c r="L11" s="40">
        <v>13278492</v>
      </c>
      <c r="M11" s="40">
        <v>5004508.3499999996</v>
      </c>
      <c r="N11" s="41"/>
      <c r="O11" s="6" t="s">
        <v>86</v>
      </c>
    </row>
    <row r="12" spans="1:15" ht="24.6" customHeight="1">
      <c r="A12" s="35"/>
      <c r="B12" s="39" t="s">
        <v>87</v>
      </c>
      <c r="C12" s="39"/>
      <c r="D12" s="70"/>
      <c r="E12" s="40">
        <v>12987716.6</v>
      </c>
      <c r="F12" s="40">
        <v>248910</v>
      </c>
      <c r="G12" s="40">
        <v>363301.87</v>
      </c>
      <c r="H12" s="45">
        <v>1816259</v>
      </c>
      <c r="I12" s="40">
        <v>49500</v>
      </c>
      <c r="J12" s="40">
        <v>11219466</v>
      </c>
      <c r="K12" s="40">
        <v>13721321.869999999</v>
      </c>
      <c r="L12" s="40">
        <v>9507183.5199999996</v>
      </c>
      <c r="M12" s="45">
        <v>947313</v>
      </c>
      <c r="N12" s="41"/>
      <c r="O12" s="6" t="s">
        <v>88</v>
      </c>
    </row>
    <row r="13" spans="1:15" s="54" customFormat="1" ht="24.6" customHeight="1">
      <c r="A13" s="53"/>
      <c r="B13" s="53" t="s">
        <v>89</v>
      </c>
      <c r="C13" s="53"/>
      <c r="D13" s="72"/>
      <c r="E13" s="58">
        <v>15344090.99</v>
      </c>
      <c r="F13" s="58">
        <v>391405</v>
      </c>
      <c r="G13" s="40">
        <v>249044.52</v>
      </c>
      <c r="H13" s="59">
        <v>23117</v>
      </c>
      <c r="I13" s="58">
        <v>359338.5</v>
      </c>
      <c r="J13" s="58">
        <v>28727895.43</v>
      </c>
      <c r="K13" s="58">
        <v>18283437.460000001</v>
      </c>
      <c r="L13" s="59">
        <v>10603237.470000001</v>
      </c>
      <c r="M13" s="58">
        <v>11754396.01</v>
      </c>
      <c r="N13" s="53"/>
      <c r="O13" s="53" t="s">
        <v>90</v>
      </c>
    </row>
    <row r="14" spans="1:15" s="53" customFormat="1" ht="24.6" customHeight="1">
      <c r="B14" s="53" t="s">
        <v>91</v>
      </c>
      <c r="D14" s="72"/>
      <c r="E14" s="58">
        <v>10577509.67</v>
      </c>
      <c r="F14" s="58">
        <v>24540</v>
      </c>
      <c r="G14" s="58">
        <v>65462.02</v>
      </c>
      <c r="H14" s="58">
        <v>695869</v>
      </c>
      <c r="I14" s="58">
        <v>186090</v>
      </c>
      <c r="J14" s="58">
        <v>20671792.600000001</v>
      </c>
      <c r="K14" s="58">
        <v>13952724.460000001</v>
      </c>
      <c r="L14" s="58">
        <v>8875100</v>
      </c>
      <c r="M14" s="58">
        <v>6301934.0800000001</v>
      </c>
      <c r="O14" s="53" t="s">
        <v>92</v>
      </c>
    </row>
    <row r="15" spans="1:15" s="54" customFormat="1" ht="24.6" customHeight="1">
      <c r="A15" s="55"/>
      <c r="B15" s="56" t="s">
        <v>93</v>
      </c>
      <c r="C15" s="56"/>
      <c r="D15" s="57"/>
      <c r="E15" s="58">
        <v>13486226.310000001</v>
      </c>
      <c r="F15" s="58">
        <v>31678</v>
      </c>
      <c r="G15" s="58">
        <v>223734.37</v>
      </c>
      <c r="H15" s="59">
        <v>382235</v>
      </c>
      <c r="I15" s="58">
        <v>391010</v>
      </c>
      <c r="J15" s="58">
        <v>27119158</v>
      </c>
      <c r="K15" s="58">
        <v>16751666.85</v>
      </c>
      <c r="L15" s="58">
        <v>9097272</v>
      </c>
      <c r="M15" s="58">
        <v>9348109</v>
      </c>
      <c r="N15" s="82"/>
      <c r="O15" s="63" t="s">
        <v>94</v>
      </c>
    </row>
    <row r="16" spans="1:15" s="54" customFormat="1" ht="24.6" customHeight="1">
      <c r="A16" s="55"/>
      <c r="B16" s="56" t="s">
        <v>95</v>
      </c>
      <c r="C16" s="56"/>
      <c r="D16" s="57"/>
      <c r="E16" s="58">
        <v>11843162.91</v>
      </c>
      <c r="F16" s="58">
        <v>384200</v>
      </c>
      <c r="G16" s="58">
        <v>55087.3</v>
      </c>
      <c r="H16" s="59">
        <v>344394</v>
      </c>
      <c r="I16" s="58">
        <v>279588</v>
      </c>
      <c r="J16" s="58">
        <v>17296736.600000001</v>
      </c>
      <c r="K16" s="58">
        <v>11237406.789999999</v>
      </c>
      <c r="L16" s="58">
        <v>11102524.6</v>
      </c>
      <c r="M16" s="58">
        <v>2027821.38</v>
      </c>
      <c r="N16" s="53"/>
      <c r="O16" s="56" t="s">
        <v>96</v>
      </c>
    </row>
    <row r="17" spans="1:15" s="54" customFormat="1" ht="24.6" customHeight="1">
      <c r="A17" s="53"/>
      <c r="B17" s="53" t="s">
        <v>97</v>
      </c>
      <c r="C17" s="53"/>
      <c r="D17" s="72"/>
      <c r="E17" s="58">
        <v>10647120</v>
      </c>
      <c r="F17" s="58">
        <v>19279</v>
      </c>
      <c r="G17" s="58">
        <v>50994.76</v>
      </c>
      <c r="H17" s="59">
        <v>580623</v>
      </c>
      <c r="I17" s="58">
        <v>354305</v>
      </c>
      <c r="J17" s="58">
        <v>19037210</v>
      </c>
      <c r="K17" s="58">
        <v>12706890.300000001</v>
      </c>
      <c r="L17" s="58">
        <v>10653348.74</v>
      </c>
      <c r="M17" s="58">
        <v>2152416</v>
      </c>
      <c r="N17" s="53"/>
      <c r="O17" s="53" t="s">
        <v>98</v>
      </c>
    </row>
    <row r="18" spans="1:15" s="54" customFormat="1" ht="24.6" customHeight="1">
      <c r="A18" s="53"/>
      <c r="B18" s="53" t="s">
        <v>99</v>
      </c>
      <c r="C18" s="53"/>
      <c r="D18" s="72"/>
      <c r="E18" s="58">
        <v>10976954.300000001</v>
      </c>
      <c r="F18" s="58">
        <v>220130</v>
      </c>
      <c r="G18" s="58">
        <v>106663.94</v>
      </c>
      <c r="H18" s="59">
        <v>231334</v>
      </c>
      <c r="I18" s="58">
        <v>172585</v>
      </c>
      <c r="J18" s="58">
        <v>24540425.329999998</v>
      </c>
      <c r="K18" s="58">
        <v>11654123.949999999</v>
      </c>
      <c r="L18" s="58">
        <v>8965534.1799999997</v>
      </c>
      <c r="M18" s="58">
        <v>1868890</v>
      </c>
      <c r="N18" s="53"/>
      <c r="O18" s="53" t="s">
        <v>100</v>
      </c>
    </row>
    <row r="19" spans="1:15" s="54" customFormat="1" ht="24.6" customHeight="1">
      <c r="A19" s="55"/>
      <c r="B19" s="56" t="s">
        <v>101</v>
      </c>
      <c r="C19" s="56"/>
      <c r="D19" s="57"/>
      <c r="E19" s="58">
        <v>11367685.15</v>
      </c>
      <c r="F19" s="58">
        <v>2650</v>
      </c>
      <c r="G19" s="58">
        <v>48135.5</v>
      </c>
      <c r="H19" s="59">
        <v>365883</v>
      </c>
      <c r="I19" s="58">
        <v>127800</v>
      </c>
      <c r="J19" s="58">
        <v>21116112</v>
      </c>
      <c r="K19" s="58">
        <v>13795255.470000001</v>
      </c>
      <c r="L19" s="58">
        <v>14097492.9</v>
      </c>
      <c r="M19" s="58">
        <v>1684643</v>
      </c>
      <c r="N19" s="53"/>
      <c r="O19" s="56" t="s">
        <v>102</v>
      </c>
    </row>
    <row r="20" spans="1:15" s="54" customFormat="1" ht="24.6" customHeight="1">
      <c r="A20" s="55"/>
      <c r="B20" s="56" t="s">
        <v>103</v>
      </c>
      <c r="C20" s="56"/>
      <c r="D20" s="57"/>
      <c r="E20" s="58">
        <v>11037095.789999999</v>
      </c>
      <c r="F20" s="58">
        <v>109110</v>
      </c>
      <c r="G20" s="58">
        <v>53203.38</v>
      </c>
      <c r="H20" s="59">
        <v>387248</v>
      </c>
      <c r="I20" s="58">
        <v>25100</v>
      </c>
      <c r="J20" s="58">
        <v>11976761.1</v>
      </c>
      <c r="K20" s="58">
        <v>9471916.9199999999</v>
      </c>
      <c r="L20" s="58">
        <v>8300736.0999999996</v>
      </c>
      <c r="M20" s="58">
        <v>2112276.1</v>
      </c>
      <c r="N20" s="82"/>
      <c r="O20" s="63" t="s">
        <v>104</v>
      </c>
    </row>
    <row r="21" spans="1:15" s="54" customFormat="1" ht="24.6" customHeight="1">
      <c r="A21" s="53"/>
      <c r="B21" s="53" t="s">
        <v>105</v>
      </c>
      <c r="C21" s="53"/>
      <c r="D21" s="72"/>
      <c r="E21" s="58">
        <v>10412825.02</v>
      </c>
      <c r="F21" s="58">
        <v>57960</v>
      </c>
      <c r="G21" s="58">
        <v>35071.11</v>
      </c>
      <c r="H21" s="59">
        <v>647655</v>
      </c>
      <c r="I21" s="58">
        <v>237231</v>
      </c>
      <c r="J21" s="58">
        <v>13184218.73</v>
      </c>
      <c r="K21" s="58">
        <v>11276025.380000001</v>
      </c>
      <c r="L21" s="58">
        <v>10864945.060000001</v>
      </c>
      <c r="M21" s="58">
        <v>2516314</v>
      </c>
      <c r="N21" s="53"/>
      <c r="O21" s="53" t="s">
        <v>106</v>
      </c>
    </row>
    <row r="22" spans="1:15" s="54" customFormat="1" ht="24.6" customHeight="1">
      <c r="A22" s="55"/>
      <c r="B22" s="83" t="s">
        <v>107</v>
      </c>
      <c r="C22" s="83"/>
      <c r="D22" s="84"/>
      <c r="E22" s="85">
        <f>SUM(E23:E27)</f>
        <v>59438233.700000003</v>
      </c>
      <c r="F22" s="85">
        <f t="shared" ref="F22:M22" si="1">SUM(F23:F27)</f>
        <v>162918</v>
      </c>
      <c r="G22" s="85">
        <f t="shared" si="1"/>
        <v>1217478.77</v>
      </c>
      <c r="H22" s="85">
        <f t="shared" si="1"/>
        <v>972030</v>
      </c>
      <c r="I22" s="85">
        <f t="shared" si="1"/>
        <v>575674</v>
      </c>
      <c r="J22" s="85">
        <f t="shared" si="1"/>
        <v>94164072.599999994</v>
      </c>
      <c r="K22" s="85">
        <f t="shared" si="1"/>
        <v>71131441.590000004</v>
      </c>
      <c r="L22" s="85">
        <f t="shared" si="1"/>
        <v>36042435</v>
      </c>
      <c r="M22" s="85">
        <f t="shared" si="1"/>
        <v>10969629.82</v>
      </c>
      <c r="N22" s="86" t="s">
        <v>108</v>
      </c>
      <c r="O22" s="55"/>
    </row>
    <row r="23" spans="1:15" s="54" customFormat="1" ht="24.6" customHeight="1">
      <c r="A23" s="53"/>
      <c r="B23" s="61" t="s">
        <v>109</v>
      </c>
      <c r="C23" s="61"/>
      <c r="D23" s="87"/>
      <c r="E23" s="58">
        <v>14657063.75</v>
      </c>
      <c r="F23" s="58">
        <v>134327</v>
      </c>
      <c r="G23" s="58">
        <v>948286.64</v>
      </c>
      <c r="H23" s="88" t="s">
        <v>42</v>
      </c>
      <c r="I23" s="58">
        <v>81930</v>
      </c>
      <c r="J23" s="58">
        <v>16213263.6</v>
      </c>
      <c r="K23" s="58">
        <v>20655866.559999999</v>
      </c>
      <c r="L23" s="58">
        <v>6947600</v>
      </c>
      <c r="M23" s="58">
        <v>4399603.4400000004</v>
      </c>
      <c r="N23" s="89"/>
      <c r="O23" s="54" t="s">
        <v>110</v>
      </c>
    </row>
    <row r="24" spans="1:15" s="54" customFormat="1" ht="24.6" customHeight="1">
      <c r="A24" s="55"/>
      <c r="B24" s="56" t="s">
        <v>111</v>
      </c>
      <c r="C24" s="56"/>
      <c r="D24" s="57"/>
      <c r="E24" s="58">
        <v>10661115.109999999</v>
      </c>
      <c r="F24" s="58">
        <v>20720</v>
      </c>
      <c r="G24" s="58">
        <v>45064.23</v>
      </c>
      <c r="H24" s="59">
        <v>23550</v>
      </c>
      <c r="I24" s="58">
        <v>82200</v>
      </c>
      <c r="J24" s="58">
        <v>15478137</v>
      </c>
      <c r="K24" s="58">
        <v>10445215.119999999</v>
      </c>
      <c r="L24" s="58">
        <v>14057000</v>
      </c>
      <c r="M24" s="58">
        <v>1971646.38</v>
      </c>
      <c r="N24" s="53"/>
      <c r="O24" s="53" t="s">
        <v>112</v>
      </c>
    </row>
    <row r="25" spans="1:15" s="54" customFormat="1" ht="24.6" customHeight="1">
      <c r="A25" s="53"/>
      <c r="B25" s="53" t="s">
        <v>113</v>
      </c>
      <c r="C25" s="53"/>
      <c r="D25" s="72"/>
      <c r="E25" s="58">
        <v>15007081.5</v>
      </c>
      <c r="F25" s="58">
        <v>4630</v>
      </c>
      <c r="G25" s="58">
        <v>124694.15</v>
      </c>
      <c r="H25" s="58">
        <v>26960</v>
      </c>
      <c r="I25" s="58">
        <v>164294</v>
      </c>
      <c r="J25" s="58">
        <v>31380696</v>
      </c>
      <c r="K25" s="58">
        <v>18513254.32</v>
      </c>
      <c r="L25" s="58">
        <v>9138915</v>
      </c>
      <c r="M25" s="58">
        <v>2952478</v>
      </c>
      <c r="N25" s="53"/>
      <c r="O25" s="53" t="s">
        <v>114</v>
      </c>
    </row>
    <row r="26" spans="1:15" s="54" customFormat="1" ht="24.6" customHeight="1">
      <c r="A26" s="53"/>
      <c r="B26" s="53" t="s">
        <v>115</v>
      </c>
      <c r="C26" s="53"/>
      <c r="D26" s="72"/>
      <c r="E26" s="58">
        <v>11459723.630000001</v>
      </c>
      <c r="F26" s="58">
        <v>2060</v>
      </c>
      <c r="G26" s="58">
        <v>31799.919999999998</v>
      </c>
      <c r="H26" s="59">
        <v>407935</v>
      </c>
      <c r="I26" s="58">
        <v>112330</v>
      </c>
      <c r="J26" s="58">
        <v>15994146</v>
      </c>
      <c r="K26" s="58">
        <v>13886561.279999999</v>
      </c>
      <c r="L26" s="58">
        <v>4726316</v>
      </c>
      <c r="M26" s="59" t="s">
        <v>42</v>
      </c>
      <c r="N26" s="53"/>
      <c r="O26" s="53" t="s">
        <v>116</v>
      </c>
    </row>
    <row r="27" spans="1:15" s="54" customFormat="1" ht="24.6" customHeight="1">
      <c r="A27" s="53"/>
      <c r="B27" s="53" t="s">
        <v>97</v>
      </c>
      <c r="C27" s="53"/>
      <c r="D27" s="72"/>
      <c r="E27" s="58">
        <v>7653249.71</v>
      </c>
      <c r="F27" s="58">
        <v>1181</v>
      </c>
      <c r="G27" s="58">
        <v>67633.83</v>
      </c>
      <c r="H27" s="59">
        <v>513585</v>
      </c>
      <c r="I27" s="58">
        <v>134920</v>
      </c>
      <c r="J27" s="58">
        <v>15097830</v>
      </c>
      <c r="K27" s="58">
        <v>7630544.3099999996</v>
      </c>
      <c r="L27" s="58">
        <v>1172604</v>
      </c>
      <c r="M27" s="58">
        <v>1645902</v>
      </c>
      <c r="N27" s="53"/>
      <c r="O27" s="53" t="s">
        <v>98</v>
      </c>
    </row>
    <row r="29" spans="1:15">
      <c r="E29" s="73"/>
      <c r="F29" s="73"/>
      <c r="G29" s="73"/>
      <c r="H29" s="74"/>
      <c r="I29" s="73"/>
      <c r="J29" s="73"/>
      <c r="K29" s="73"/>
      <c r="L29" s="73"/>
      <c r="M29" s="73"/>
      <c r="N29" s="42"/>
      <c r="O29" s="42"/>
    </row>
    <row r="30" spans="1:15">
      <c r="E30" s="73"/>
      <c r="F30" s="73"/>
      <c r="G30" s="73"/>
      <c r="H30" s="75"/>
      <c r="I30" s="73"/>
      <c r="J30" s="73"/>
      <c r="K30" s="73"/>
      <c r="L30" s="73"/>
      <c r="M30" s="73"/>
      <c r="N30" s="42"/>
      <c r="O30" s="42"/>
    </row>
    <row r="31" spans="1:15">
      <c r="E31" s="42" t="s">
        <v>80</v>
      </c>
      <c r="F31" s="42"/>
      <c r="G31" s="42"/>
      <c r="H31" s="42"/>
      <c r="I31" s="42"/>
      <c r="J31" s="42"/>
      <c r="K31" s="42"/>
      <c r="L31" s="42"/>
      <c r="M31" s="42"/>
      <c r="N31" s="42"/>
      <c r="O31" s="42"/>
    </row>
  </sheetData>
  <mergeCells count="6">
    <mergeCell ref="A4:D9"/>
    <mergeCell ref="E4:J4"/>
    <mergeCell ref="K4:M4"/>
    <mergeCell ref="N4:O9"/>
    <mergeCell ref="E5:J5"/>
    <mergeCell ref="K5:M5"/>
  </mergeCells>
  <printOptions horizontalCentered="1"/>
  <pageMargins left="0.11811023622047245" right="0.15748031496062992" top="1.1023622047244095" bottom="0.19685039370078741" header="0.51181102362204722" footer="0.51181102362204722"/>
  <pageSetup paperSize="9" scale="8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activeCell="O16" sqref="O16"/>
    </sheetView>
  </sheetViews>
  <sheetFormatPr defaultRowHeight="18.75"/>
  <cols>
    <col min="1" max="1" width="1.42578125" style="54" customWidth="1"/>
    <col min="2" max="2" width="9.140625" style="54"/>
    <col min="3" max="3" width="6.5703125" style="54" customWidth="1"/>
    <col min="4" max="4" width="7.85546875" style="54" customWidth="1"/>
    <col min="5" max="5" width="15" style="54" customWidth="1"/>
    <col min="6" max="9" width="13.28515625" style="54" customWidth="1"/>
    <col min="10" max="10" width="14" style="54" bestFit="1" customWidth="1"/>
    <col min="11" max="13" width="13.7109375" style="54" customWidth="1"/>
    <col min="14" max="14" width="1.28515625" style="54" customWidth="1"/>
    <col min="15" max="15" width="34.5703125" style="54" bestFit="1" customWidth="1"/>
    <col min="16" max="16384" width="9.140625" style="54"/>
  </cols>
  <sheetData>
    <row r="1" spans="1:15" s="90" customFormat="1" ht="21">
      <c r="B1" s="91" t="s">
        <v>0</v>
      </c>
      <c r="C1" s="92">
        <v>16.2</v>
      </c>
      <c r="D1" s="91" t="s">
        <v>81</v>
      </c>
    </row>
    <row r="2" spans="1:15" s="93" customFormat="1" ht="19.5">
      <c r="B2" s="94" t="s">
        <v>2</v>
      </c>
      <c r="C2" s="95">
        <v>16.2</v>
      </c>
      <c r="D2" s="94" t="s">
        <v>117</v>
      </c>
    </row>
    <row r="3" spans="1:15" ht="4.5" customHeight="1"/>
    <row r="4" spans="1:15" ht="23.25" customHeight="1">
      <c r="A4" s="96" t="s">
        <v>4</v>
      </c>
      <c r="B4" s="96"/>
      <c r="C4" s="96"/>
      <c r="D4" s="97"/>
      <c r="E4" s="98" t="s">
        <v>5</v>
      </c>
      <c r="F4" s="96"/>
      <c r="G4" s="96"/>
      <c r="H4" s="96"/>
      <c r="I4" s="96"/>
      <c r="J4" s="97"/>
      <c r="K4" s="99" t="s">
        <v>6</v>
      </c>
      <c r="L4" s="100"/>
      <c r="M4" s="100"/>
      <c r="N4" s="98" t="s">
        <v>7</v>
      </c>
      <c r="O4" s="101"/>
    </row>
    <row r="5" spans="1:15" ht="23.25" customHeight="1">
      <c r="A5" s="102"/>
      <c r="B5" s="102"/>
      <c r="C5" s="102"/>
      <c r="D5" s="103"/>
      <c r="E5" s="104" t="s">
        <v>8</v>
      </c>
      <c r="F5" s="105"/>
      <c r="G5" s="105"/>
      <c r="H5" s="105"/>
      <c r="I5" s="105"/>
      <c r="J5" s="106"/>
      <c r="K5" s="107" t="s">
        <v>9</v>
      </c>
      <c r="L5" s="108"/>
      <c r="M5" s="109"/>
      <c r="N5" s="110"/>
      <c r="O5" s="111"/>
    </row>
    <row r="6" spans="1:15" ht="23.25" customHeight="1">
      <c r="A6" s="102"/>
      <c r="B6" s="102"/>
      <c r="C6" s="102"/>
      <c r="D6" s="103"/>
      <c r="E6" s="112"/>
      <c r="F6" s="112"/>
      <c r="G6" s="112"/>
      <c r="H6" s="112"/>
      <c r="I6" s="112"/>
      <c r="J6" s="113"/>
      <c r="K6" s="112"/>
      <c r="L6" s="112" t="s">
        <v>6</v>
      </c>
      <c r="M6" s="112" t="s">
        <v>6</v>
      </c>
      <c r="N6" s="110"/>
      <c r="O6" s="111"/>
    </row>
    <row r="7" spans="1:15" ht="23.25" customHeight="1">
      <c r="A7" s="102"/>
      <c r="B7" s="102"/>
      <c r="C7" s="102"/>
      <c r="D7" s="103"/>
      <c r="E7" s="114" t="s">
        <v>10</v>
      </c>
      <c r="F7" s="114" t="s">
        <v>11</v>
      </c>
      <c r="G7" s="114" t="s">
        <v>12</v>
      </c>
      <c r="H7" s="114" t="s">
        <v>13</v>
      </c>
      <c r="I7" s="114" t="s">
        <v>14</v>
      </c>
      <c r="J7" s="114" t="s">
        <v>15</v>
      </c>
      <c r="K7" s="114" t="s">
        <v>16</v>
      </c>
      <c r="L7" s="114" t="s">
        <v>17</v>
      </c>
      <c r="M7" s="114" t="s">
        <v>18</v>
      </c>
      <c r="N7" s="110"/>
      <c r="O7" s="111"/>
    </row>
    <row r="8" spans="1:15" ht="23.25" customHeight="1">
      <c r="A8" s="102"/>
      <c r="B8" s="102"/>
      <c r="C8" s="102"/>
      <c r="D8" s="103"/>
      <c r="E8" s="114" t="s">
        <v>19</v>
      </c>
      <c r="F8" s="114" t="s">
        <v>20</v>
      </c>
      <c r="G8" s="114" t="s">
        <v>21</v>
      </c>
      <c r="H8" s="114" t="s">
        <v>22</v>
      </c>
      <c r="I8" s="114" t="s">
        <v>23</v>
      </c>
      <c r="J8" s="114" t="s">
        <v>24</v>
      </c>
      <c r="K8" s="114" t="s">
        <v>25</v>
      </c>
      <c r="L8" s="114" t="s">
        <v>26</v>
      </c>
      <c r="M8" s="114" t="s">
        <v>27</v>
      </c>
      <c r="N8" s="110"/>
      <c r="O8" s="111"/>
    </row>
    <row r="9" spans="1:15" ht="23.25" customHeight="1">
      <c r="A9" s="105"/>
      <c r="B9" s="105"/>
      <c r="C9" s="105"/>
      <c r="D9" s="106"/>
      <c r="E9" s="115" t="s">
        <v>28</v>
      </c>
      <c r="F9" s="115" t="s">
        <v>29</v>
      </c>
      <c r="G9" s="115"/>
      <c r="H9" s="115" t="s">
        <v>30</v>
      </c>
      <c r="I9" s="115"/>
      <c r="J9" s="115"/>
      <c r="K9" s="115" t="s">
        <v>9</v>
      </c>
      <c r="L9" s="115" t="s">
        <v>31</v>
      </c>
      <c r="M9" s="115" t="s">
        <v>32</v>
      </c>
      <c r="N9" s="116"/>
      <c r="O9" s="117"/>
    </row>
    <row r="10" spans="1:15" ht="24.95" customHeight="1">
      <c r="A10" s="55"/>
      <c r="B10" s="83" t="s">
        <v>118</v>
      </c>
      <c r="C10" s="83"/>
      <c r="D10" s="84"/>
      <c r="E10" s="85">
        <f>SUM(E11)</f>
        <v>16293826.449999999</v>
      </c>
      <c r="F10" s="85">
        <f t="shared" ref="F10:M10" si="0">SUM(F11)</f>
        <v>1049570</v>
      </c>
      <c r="G10" s="85">
        <f t="shared" si="0"/>
        <v>119014.93</v>
      </c>
      <c r="H10" s="88">
        <v>0</v>
      </c>
      <c r="I10" s="85">
        <f t="shared" si="0"/>
        <v>1095439</v>
      </c>
      <c r="J10" s="85">
        <f t="shared" si="0"/>
        <v>19099631.399999999</v>
      </c>
      <c r="K10" s="85">
        <f t="shared" si="0"/>
        <v>23147668.170000002</v>
      </c>
      <c r="L10" s="85">
        <f t="shared" si="0"/>
        <v>18513625.780000001</v>
      </c>
      <c r="M10" s="85">
        <f t="shared" si="0"/>
        <v>3735180.86</v>
      </c>
      <c r="N10" s="86" t="s">
        <v>119</v>
      </c>
      <c r="O10" s="55"/>
    </row>
    <row r="11" spans="1:15" ht="24.95" customHeight="1">
      <c r="A11" s="55"/>
      <c r="B11" s="61" t="s">
        <v>120</v>
      </c>
      <c r="C11" s="61"/>
      <c r="D11" s="84"/>
      <c r="E11" s="58">
        <v>16293826.449999999</v>
      </c>
      <c r="F11" s="58">
        <v>1049570</v>
      </c>
      <c r="G11" s="58">
        <v>119014.93</v>
      </c>
      <c r="H11" s="88" t="s">
        <v>42</v>
      </c>
      <c r="I11" s="58">
        <v>1095439</v>
      </c>
      <c r="J11" s="58">
        <v>19099631.399999999</v>
      </c>
      <c r="K11" s="58">
        <v>23147668.170000002</v>
      </c>
      <c r="L11" s="58">
        <v>18513625.780000001</v>
      </c>
      <c r="M11" s="58">
        <v>3735180.86</v>
      </c>
      <c r="N11" s="89"/>
      <c r="O11" s="54" t="s">
        <v>121</v>
      </c>
    </row>
    <row r="12" spans="1:15" ht="24.95" customHeight="1">
      <c r="A12" s="53"/>
      <c r="B12" s="83" t="s">
        <v>122</v>
      </c>
      <c r="C12" s="61"/>
      <c r="D12" s="87"/>
      <c r="E12" s="85">
        <f>SUM(E13:E14)</f>
        <v>25177238.460000001</v>
      </c>
      <c r="F12" s="85">
        <f t="shared" ref="F12:M12" si="1">SUM(F13:F14)</f>
        <v>376019.5</v>
      </c>
      <c r="G12" s="85">
        <f t="shared" si="1"/>
        <v>75956.86</v>
      </c>
      <c r="H12" s="118">
        <f t="shared" si="1"/>
        <v>525409</v>
      </c>
      <c r="I12" s="85">
        <f t="shared" si="1"/>
        <v>497576</v>
      </c>
      <c r="J12" s="85">
        <f t="shared" si="1"/>
        <v>39102832.780000001</v>
      </c>
      <c r="K12" s="85">
        <f t="shared" si="1"/>
        <v>33874673.109999999</v>
      </c>
      <c r="L12" s="85">
        <f t="shared" si="1"/>
        <v>20681039.539999999</v>
      </c>
      <c r="M12" s="85">
        <f t="shared" si="1"/>
        <v>5626795.3700000001</v>
      </c>
      <c r="N12" s="86" t="s">
        <v>123</v>
      </c>
      <c r="O12" s="53"/>
    </row>
    <row r="13" spans="1:15" ht="24.95" customHeight="1">
      <c r="A13" s="53"/>
      <c r="B13" s="61" t="s">
        <v>124</v>
      </c>
      <c r="C13" s="61"/>
      <c r="D13" s="87"/>
      <c r="E13" s="58">
        <v>16143443.67</v>
      </c>
      <c r="F13" s="58">
        <v>329507</v>
      </c>
      <c r="G13" s="58">
        <v>39643.620000000003</v>
      </c>
      <c r="H13" s="88" t="s">
        <v>42</v>
      </c>
      <c r="I13" s="58">
        <v>405363</v>
      </c>
      <c r="J13" s="58">
        <v>18558536.780000001</v>
      </c>
      <c r="K13" s="58">
        <v>22552497.609999999</v>
      </c>
      <c r="L13" s="58">
        <v>7193398.7800000003</v>
      </c>
      <c r="M13" s="58">
        <v>462815.37</v>
      </c>
      <c r="N13" s="89"/>
      <c r="O13" s="54" t="s">
        <v>125</v>
      </c>
    </row>
    <row r="14" spans="1:15" s="53" customFormat="1" ht="24.95" customHeight="1">
      <c r="B14" s="61" t="s">
        <v>126</v>
      </c>
      <c r="C14" s="61"/>
      <c r="D14" s="87"/>
      <c r="E14" s="58">
        <v>9033794.7899999991</v>
      </c>
      <c r="F14" s="58">
        <v>46512.5</v>
      </c>
      <c r="G14" s="58">
        <v>36313.24</v>
      </c>
      <c r="H14" s="59">
        <v>525409</v>
      </c>
      <c r="I14" s="58">
        <v>92213</v>
      </c>
      <c r="J14" s="58">
        <v>20544296</v>
      </c>
      <c r="K14" s="58">
        <v>11322175.5</v>
      </c>
      <c r="L14" s="58">
        <v>13487640.76</v>
      </c>
      <c r="M14" s="58">
        <v>5163980</v>
      </c>
      <c r="N14" s="89"/>
      <c r="O14" s="53" t="s">
        <v>127</v>
      </c>
    </row>
    <row r="15" spans="1:15" s="53" customFormat="1" ht="24.95" customHeight="1">
      <c r="A15" s="50"/>
      <c r="B15" s="50" t="s">
        <v>128</v>
      </c>
      <c r="C15" s="50"/>
      <c r="D15" s="51"/>
      <c r="E15" s="52">
        <f>SUM(E16:E17)</f>
        <v>27375023.469999999</v>
      </c>
      <c r="F15" s="52">
        <f t="shared" ref="F15:M15" si="2">SUM(F16:F17)</f>
        <v>410858.57</v>
      </c>
      <c r="G15" s="52">
        <f t="shared" si="2"/>
        <v>63884.32</v>
      </c>
      <c r="H15" s="52">
        <f t="shared" si="2"/>
        <v>1887620</v>
      </c>
      <c r="I15" s="52">
        <f t="shared" si="2"/>
        <v>97497.709999999992</v>
      </c>
      <c r="J15" s="52">
        <f t="shared" si="2"/>
        <v>49972150</v>
      </c>
      <c r="K15" s="52">
        <f t="shared" si="2"/>
        <v>35965970.229999997</v>
      </c>
      <c r="L15" s="52">
        <f t="shared" si="2"/>
        <v>23935011.09</v>
      </c>
      <c r="M15" s="52">
        <f t="shared" si="2"/>
        <v>3280781</v>
      </c>
      <c r="N15" s="119" t="s">
        <v>129</v>
      </c>
      <c r="O15" s="55"/>
    </row>
    <row r="16" spans="1:15" ht="24.95" customHeight="1">
      <c r="A16" s="53"/>
      <c r="B16" s="53" t="s">
        <v>130</v>
      </c>
      <c r="C16" s="53"/>
      <c r="D16" s="72"/>
      <c r="E16" s="58">
        <v>13909380.869999999</v>
      </c>
      <c r="F16" s="58">
        <v>331986</v>
      </c>
      <c r="G16" s="58">
        <v>39688.400000000001</v>
      </c>
      <c r="H16" s="58">
        <v>937017</v>
      </c>
      <c r="I16" s="58">
        <v>55010</v>
      </c>
      <c r="J16" s="58">
        <v>22401060</v>
      </c>
      <c r="K16" s="58">
        <v>20185041.199999999</v>
      </c>
      <c r="L16" s="58">
        <v>12059888</v>
      </c>
      <c r="M16" s="58">
        <v>2062691</v>
      </c>
      <c r="N16" s="53"/>
      <c r="O16" s="53" t="s">
        <v>131</v>
      </c>
    </row>
    <row r="17" spans="1:15" ht="24.95" customHeight="1">
      <c r="A17" s="53"/>
      <c r="B17" s="53" t="s">
        <v>132</v>
      </c>
      <c r="C17" s="53"/>
      <c r="D17" s="72"/>
      <c r="E17" s="58">
        <v>13465642.6</v>
      </c>
      <c r="F17" s="58">
        <v>78872.570000000007</v>
      </c>
      <c r="G17" s="59">
        <v>24195.919999999998</v>
      </c>
      <c r="H17" s="58">
        <v>950603</v>
      </c>
      <c r="I17" s="58">
        <v>42487.71</v>
      </c>
      <c r="J17" s="58">
        <v>27571090</v>
      </c>
      <c r="K17" s="58">
        <v>15780929.029999999</v>
      </c>
      <c r="L17" s="58">
        <v>11875123.09</v>
      </c>
      <c r="M17" s="58">
        <v>1218090</v>
      </c>
      <c r="N17" s="53"/>
      <c r="O17" s="53" t="s">
        <v>133</v>
      </c>
    </row>
    <row r="18" spans="1:15" ht="24.95" customHeight="1">
      <c r="A18" s="50"/>
      <c r="B18" s="50" t="s">
        <v>134</v>
      </c>
      <c r="C18" s="50"/>
      <c r="D18" s="51"/>
      <c r="E18" s="52">
        <f>SUM(E19:E22)</f>
        <v>47041386.129999995</v>
      </c>
      <c r="F18" s="52">
        <f t="shared" ref="F18:M18" si="3">SUM(F19:F22)</f>
        <v>352315</v>
      </c>
      <c r="G18" s="52">
        <f t="shared" si="3"/>
        <v>272339.75</v>
      </c>
      <c r="H18" s="52">
        <f>SUM(H19:H22)</f>
        <v>898856</v>
      </c>
      <c r="I18" s="52">
        <f>SUM(I19:I22)</f>
        <v>347018</v>
      </c>
      <c r="J18" s="52">
        <f>SUM(J19:J22)</f>
        <v>69066795.680000007</v>
      </c>
      <c r="K18" s="52">
        <f t="shared" si="3"/>
        <v>51889488.719999999</v>
      </c>
      <c r="L18" s="52">
        <f t="shared" si="3"/>
        <v>43847201.509999998</v>
      </c>
      <c r="M18" s="52">
        <f t="shared" si="3"/>
        <v>18927350.800000001</v>
      </c>
      <c r="N18" s="86" t="s">
        <v>135</v>
      </c>
      <c r="O18" s="63"/>
    </row>
    <row r="19" spans="1:15" ht="24.95" customHeight="1">
      <c r="A19" s="55"/>
      <c r="B19" s="56" t="s">
        <v>136</v>
      </c>
      <c r="C19" s="56"/>
      <c r="D19" s="57"/>
      <c r="E19" s="58">
        <v>13969987.779999999</v>
      </c>
      <c r="F19" s="58">
        <v>55028</v>
      </c>
      <c r="G19" s="58">
        <v>113432.58</v>
      </c>
      <c r="H19" s="59">
        <v>277200</v>
      </c>
      <c r="I19" s="58">
        <v>119800</v>
      </c>
      <c r="J19" s="58">
        <v>24364979.07</v>
      </c>
      <c r="K19" s="58">
        <v>16322704.289999999</v>
      </c>
      <c r="L19" s="59">
        <v>18845329</v>
      </c>
      <c r="M19" s="58">
        <v>6086196.2000000002</v>
      </c>
      <c r="N19" s="82"/>
      <c r="O19" s="63" t="s">
        <v>137</v>
      </c>
    </row>
    <row r="20" spans="1:15" s="53" customFormat="1" ht="24.95" customHeight="1">
      <c r="A20" s="55"/>
      <c r="B20" s="56" t="s">
        <v>138</v>
      </c>
      <c r="C20" s="56"/>
      <c r="D20" s="57"/>
      <c r="E20" s="58">
        <v>12684247.470000001</v>
      </c>
      <c r="F20" s="58">
        <v>132631</v>
      </c>
      <c r="G20" s="58">
        <v>62754.44</v>
      </c>
      <c r="H20" s="59">
        <v>61300</v>
      </c>
      <c r="I20" s="58">
        <v>61119</v>
      </c>
      <c r="J20" s="58">
        <v>22904787.600000001</v>
      </c>
      <c r="K20" s="58">
        <v>16620130.390000001</v>
      </c>
      <c r="L20" s="58">
        <v>10903670</v>
      </c>
      <c r="M20" s="58">
        <v>5956140.5999999996</v>
      </c>
      <c r="O20" s="56" t="s">
        <v>139</v>
      </c>
    </row>
    <row r="21" spans="1:15" s="53" customFormat="1" ht="24.95" customHeight="1">
      <c r="A21" s="55"/>
      <c r="B21" s="56" t="s">
        <v>140</v>
      </c>
      <c r="C21" s="56"/>
      <c r="D21" s="57"/>
      <c r="E21" s="58">
        <v>9787815.6199999992</v>
      </c>
      <c r="F21" s="58">
        <v>111640</v>
      </c>
      <c r="G21" s="58">
        <v>51985.29</v>
      </c>
      <c r="H21" s="59">
        <v>560356</v>
      </c>
      <c r="I21" s="58">
        <v>40579</v>
      </c>
      <c r="J21" s="58">
        <v>10702630.01</v>
      </c>
      <c r="K21" s="58">
        <v>10143091.75</v>
      </c>
      <c r="L21" s="58">
        <v>5088779.01</v>
      </c>
      <c r="M21" s="58">
        <v>2342836</v>
      </c>
      <c r="N21" s="82"/>
      <c r="O21" s="82" t="s">
        <v>141</v>
      </c>
    </row>
    <row r="22" spans="1:15" s="53" customFormat="1" ht="24.95" customHeight="1">
      <c r="A22" s="120"/>
      <c r="B22" s="121" t="s">
        <v>142</v>
      </c>
      <c r="C22" s="121"/>
      <c r="D22" s="122"/>
      <c r="E22" s="123">
        <v>10599335.26</v>
      </c>
      <c r="F22" s="123">
        <v>53016</v>
      </c>
      <c r="G22" s="123">
        <v>44167.44</v>
      </c>
      <c r="H22" s="124" t="s">
        <v>42</v>
      </c>
      <c r="I22" s="123">
        <v>125520</v>
      </c>
      <c r="J22" s="123">
        <v>11094399</v>
      </c>
      <c r="K22" s="123">
        <v>8803562.2899999991</v>
      </c>
      <c r="L22" s="123">
        <v>9009423.5</v>
      </c>
      <c r="M22" s="123">
        <v>4542178</v>
      </c>
      <c r="N22" s="125"/>
      <c r="O22" s="121" t="s">
        <v>143</v>
      </c>
    </row>
    <row r="23" spans="1:15" s="53" customFormat="1" ht="6.75" customHeight="1">
      <c r="A23" s="55"/>
      <c r="B23" s="56"/>
      <c r="C23" s="56"/>
      <c r="D23" s="55"/>
      <c r="E23" s="73"/>
      <c r="F23" s="73"/>
      <c r="G23" s="73"/>
      <c r="H23" s="75"/>
      <c r="I23" s="73"/>
      <c r="J23" s="73"/>
      <c r="K23" s="73"/>
      <c r="L23" s="73"/>
      <c r="M23" s="73"/>
      <c r="O23" s="56"/>
    </row>
    <row r="24" spans="1:15">
      <c r="B24" s="54" t="s">
        <v>144</v>
      </c>
      <c r="E24" s="126"/>
      <c r="F24" s="126"/>
      <c r="G24" s="126"/>
      <c r="H24" s="127"/>
      <c r="I24" s="126"/>
      <c r="J24" s="126"/>
      <c r="K24" s="126"/>
      <c r="L24" s="126"/>
      <c r="M24" s="126"/>
      <c r="N24" s="126"/>
    </row>
    <row r="25" spans="1:15" ht="20.25" customHeight="1">
      <c r="B25" s="54" t="s">
        <v>145</v>
      </c>
      <c r="E25" s="126"/>
      <c r="F25" s="126"/>
      <c r="G25" s="126"/>
      <c r="H25" s="126"/>
      <c r="I25" s="126"/>
      <c r="J25" s="126"/>
      <c r="K25" s="126"/>
      <c r="L25" s="126"/>
      <c r="M25" s="126"/>
      <c r="N25" s="126"/>
    </row>
  </sheetData>
  <mergeCells count="6">
    <mergeCell ref="A4:D9"/>
    <mergeCell ref="E4:J4"/>
    <mergeCell ref="K4:M4"/>
    <mergeCell ref="N4:O9"/>
    <mergeCell ref="E5:J5"/>
    <mergeCell ref="K5:M5"/>
  </mergeCells>
  <printOptions horizontalCentered="1"/>
  <pageMargins left="0.15748031496062992" right="0" top="0.78740157480314965" bottom="0.59055118110236227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T-16.2</vt:lpstr>
      <vt:lpstr>T-16.2 (ต่อ)</vt:lpstr>
      <vt:lpstr>T-16.2 (ต่อ1)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2012-01-25T03:05:37Z</dcterms:created>
  <dcterms:modified xsi:type="dcterms:W3CDTF">2012-01-25T03:05:58Z</dcterms:modified>
</cp:coreProperties>
</file>