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2 " sheetId="1" r:id="rId1"/>
  </sheets>
  <definedNames>
    <definedName name="_xlnm.Print_Area" localSheetId="0">'T-2 '!$A$1:$Q$24</definedName>
  </definedNames>
  <calcPr calcId="144525"/>
</workbook>
</file>

<file path=xl/calcChain.xml><?xml version="1.0" encoding="utf-8"?>
<calcChain xmlns="http://schemas.openxmlformats.org/spreadsheetml/2006/main">
  <c r="M20" i="1" l="1"/>
  <c r="K20" i="1"/>
  <c r="M19" i="1"/>
  <c r="K19" i="1"/>
  <c r="M17" i="1"/>
  <c r="K17" i="1"/>
  <c r="M15" i="1"/>
  <c r="K15" i="1"/>
  <c r="M14" i="1"/>
  <c r="K14" i="1"/>
  <c r="M13" i="1"/>
  <c r="K13" i="1"/>
  <c r="M8" i="1"/>
  <c r="K8" i="1"/>
  <c r="I7" i="1"/>
  <c r="M7" i="1" s="1"/>
  <c r="G7" i="1"/>
  <c r="K7" i="1" s="1"/>
  <c r="E7" i="1"/>
</calcChain>
</file>

<file path=xl/sharedStrings.xml><?xml version="1.0" encoding="utf-8"?>
<sst xmlns="http://schemas.openxmlformats.org/spreadsheetml/2006/main" count="74" uniqueCount="49">
  <si>
    <t>ตาราง</t>
  </si>
  <si>
    <t>ปริมาณการจำหน่ายน้ำมันเชื้อเพลิง จำแนกตามชนิดของน้ำมันเชื้อเพลิง พ.ศ.  2552 - 2554</t>
  </si>
  <si>
    <t>TABLE</t>
  </si>
  <si>
    <t>QUANTITY OF OIL TO SALE BY TYPE OF OIL :  2009 - 2011</t>
  </si>
  <si>
    <t>(พันลิตร  Thousand litre)</t>
  </si>
  <si>
    <t>ชนิดของน้ำมันเชื้อเพลิง</t>
  </si>
  <si>
    <t>2552</t>
  </si>
  <si>
    <t>2553</t>
  </si>
  <si>
    <t>2554</t>
  </si>
  <si>
    <t>อัตราการเปลี่ยนแปลง (recent  change)</t>
  </si>
  <si>
    <t xml:space="preserve">Type of oil </t>
  </si>
  <si>
    <t>(2009)</t>
  </si>
  <si>
    <t>(2010)</t>
  </si>
  <si>
    <t>(2011)</t>
  </si>
  <si>
    <t>2553  (2010)</t>
  </si>
  <si>
    <t>2554  (2011)</t>
  </si>
  <si>
    <t>รวมยอด</t>
  </si>
  <si>
    <t>Total</t>
  </si>
  <si>
    <t>เบนซิน ออกเทน 91</t>
  </si>
  <si>
    <t>Unleaded gasoline research octane number 91</t>
  </si>
  <si>
    <t>เบนซิน ออกเทน 95</t>
  </si>
  <si>
    <t>-</t>
  </si>
  <si>
    <t>Unleaded gasoline research octane number 95</t>
  </si>
  <si>
    <t>แก๊สโซฮอล์ 91</t>
  </si>
  <si>
    <t>Gasohol 91</t>
  </si>
  <si>
    <t>แก๊สโซฮอล์ 95</t>
  </si>
  <si>
    <t>Gasohol 95</t>
  </si>
  <si>
    <t>แก๊สโซฮอล์ E20</t>
  </si>
  <si>
    <t>Gasohol E20</t>
  </si>
  <si>
    <t>แก๊สโซฮอล์ E10 ออกเทน 91</t>
  </si>
  <si>
    <t>Gasohol 91 - E10</t>
  </si>
  <si>
    <t>แก๊สโซฮอล์ E10 ออกเทน 95</t>
  </si>
  <si>
    <t>Gasohol 95 - E10</t>
  </si>
  <si>
    <t>ดีเซลพื้นฐาน</t>
  </si>
  <si>
    <t>Base diesel</t>
  </si>
  <si>
    <t>ดีเซลหมุนช้า</t>
  </si>
  <si>
    <t>Low speed diesel</t>
  </si>
  <si>
    <t xml:space="preserve">ดีเซลหมุนเร็ว บี 2 </t>
  </si>
  <si>
    <t>High speed diesel B 2</t>
  </si>
  <si>
    <t>ดีเซลหมุนเร็ว บี 5 (ไบโอดีเซล)</t>
  </si>
  <si>
    <t>High speed diesel B 5 (Biodiesel)</t>
  </si>
  <si>
    <t>น้ำมันเตา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</si>
  <si>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</si>
  <si>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</si>
  <si>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LPG (Liguefied petrolem gas)</t>
    </r>
    <r>
      <rPr>
        <vertAlign val="superscript"/>
        <sz val="13"/>
        <rFont val="TH SarabunPSK"/>
        <family val="2"/>
      </rPr>
      <t>1/</t>
    </r>
  </si>
  <si>
    <t xml:space="preserve">     1/  ปริมาณเป็นพันกิโลกรัม </t>
  </si>
  <si>
    <t xml:space="preserve">         1/   Quantities in thousand kilogram</t>
  </si>
  <si>
    <t>ที่มา  :   กรมธุรกิจพลังงาน  กระทรวงพลังงาน</t>
  </si>
  <si>
    <t xml:space="preserve">Source  : 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</si>
</sst>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_ ;\-#,##0.00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3" fillId="0" borderId="6" xfId="0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8" xfId="0" applyFont="1" applyBorder="1" applyAlignment="1"/>
    <xf numFmtId="0" fontId="4" fillId="0" borderId="9" xfId="0" applyFont="1" applyBorder="1" applyAlignment="1">
      <alignment horizontal="center"/>
    </xf>
    <xf numFmtId="0" fontId="4" fillId="0" borderId="5" xfId="0" applyFont="1" applyBorder="1" applyAlignment="1"/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3" fontId="5" fillId="0" borderId="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3" fontId="5" fillId="0" borderId="0" xfId="0" applyNumberFormat="1" applyFont="1" applyBorder="1"/>
    <xf numFmtId="0" fontId="5" fillId="0" borderId="11" xfId="0" applyFont="1" applyBorder="1"/>
    <xf numFmtId="187" fontId="5" fillId="0" borderId="12" xfId="0" applyNumberFormat="1" applyFont="1" applyBorder="1"/>
    <xf numFmtId="0" fontId="5" fillId="0" borderId="12" xfId="0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43" fontId="2" fillId="0" borderId="0" xfId="0" applyNumberFormat="1" applyFont="1" applyFill="1" applyBorder="1" applyAlignment="1">
      <alignment horizontal="right" vertical="center"/>
    </xf>
    <xf numFmtId="43" fontId="2" fillId="0" borderId="11" xfId="0" applyNumberFormat="1" applyFont="1" applyFill="1" applyBorder="1" applyAlignment="1">
      <alignment horizontal="right" vertical="center"/>
    </xf>
    <xf numFmtId="187" fontId="2" fillId="0" borderId="12" xfId="0" applyNumberFormat="1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43" fontId="2" fillId="0" borderId="12" xfId="0" applyNumberFormat="1" applyFont="1" applyBorder="1" applyAlignment="1">
      <alignment horizontal="right"/>
    </xf>
    <xf numFmtId="43" fontId="2" fillId="0" borderId="12" xfId="0" applyNumberFormat="1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7" xfId="0" applyFont="1" applyBorder="1"/>
    <xf numFmtId="0" fontId="2" fillId="0" borderId="0" xfId="0" applyFont="1"/>
    <xf numFmtId="0" fontId="7" fillId="0" borderId="0" xfId="0" applyFont="1"/>
    <xf numFmtId="0" fontId="7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20</xdr:row>
      <xdr:rowOff>0</xdr:rowOff>
    </xdr:from>
    <xdr:to>
      <xdr:col>15</xdr:col>
      <xdr:colOff>76200</xdr:colOff>
      <xdr:row>22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686675" y="5486400"/>
          <a:ext cx="12668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0</xdr:colOff>
      <xdr:row>1</xdr:row>
      <xdr:rowOff>19050</xdr:rowOff>
    </xdr:from>
    <xdr:to>
      <xdr:col>17</xdr:col>
      <xdr:colOff>0</xdr:colOff>
      <xdr:row>2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9448800" y="31432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O24"/>
  <sheetViews>
    <sheetView showGridLines="0" tabSelected="1" zoomScaleNormal="100" workbookViewId="0">
      <selection activeCell="G13" sqref="G13"/>
    </sheetView>
  </sheetViews>
  <sheetFormatPr defaultRowHeight="18.75" x14ac:dyDescent="0.3"/>
  <cols>
    <col min="1" max="1" width="1.7109375" style="6" customWidth="1"/>
    <col min="2" max="2" width="6" style="6" customWidth="1"/>
    <col min="3" max="3" width="4.5703125" style="6" customWidth="1"/>
    <col min="4" max="4" width="12.140625" style="6" customWidth="1"/>
    <col min="5" max="5" width="12.85546875" style="6" customWidth="1"/>
    <col min="6" max="6" width="1.140625" style="6" customWidth="1"/>
    <col min="7" max="7" width="12.85546875" style="6" customWidth="1"/>
    <col min="8" max="8" width="1.140625" style="6" customWidth="1"/>
    <col min="9" max="9" width="12.85546875" style="6" customWidth="1"/>
    <col min="10" max="10" width="1.140625" style="6" customWidth="1"/>
    <col min="11" max="11" width="12.85546875" style="6" customWidth="1"/>
    <col min="12" max="12" width="1.140625" style="6" customWidth="1"/>
    <col min="13" max="13" width="12.85546875" style="6" customWidth="1"/>
    <col min="14" max="14" width="1.140625" style="6" customWidth="1"/>
    <col min="15" max="15" width="38.7109375" style="6" customWidth="1"/>
    <col min="16" max="16" width="2.85546875" style="5" customWidth="1"/>
    <col min="17" max="17" width="5.7109375" style="5" customWidth="1"/>
    <col min="18" max="16384" width="9.140625" style="5"/>
  </cols>
  <sheetData>
    <row r="1" spans="1:15" s="3" customFormat="1" ht="23.25" customHeight="1" x14ac:dyDescent="0.3">
      <c r="A1" s="1"/>
      <c r="B1" s="1" t="s">
        <v>0</v>
      </c>
      <c r="C1" s="2">
        <v>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3" customFormat="1" x14ac:dyDescent="0.3">
      <c r="A2" s="1"/>
      <c r="B2" s="1" t="s">
        <v>2</v>
      </c>
      <c r="C2" s="2">
        <v>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4" t="s">
        <v>4</v>
      </c>
    </row>
    <row r="3" spans="1:15" ht="3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s="15" customFormat="1" ht="22.5" customHeight="1" x14ac:dyDescent="0.3">
      <c r="A4" s="7" t="s">
        <v>5</v>
      </c>
      <c r="B4" s="8"/>
      <c r="C4" s="8"/>
      <c r="D4" s="8"/>
      <c r="E4" s="9" t="s">
        <v>6</v>
      </c>
      <c r="F4" s="10"/>
      <c r="G4" s="9" t="s">
        <v>7</v>
      </c>
      <c r="H4" s="11"/>
      <c r="I4" s="9" t="s">
        <v>8</v>
      </c>
      <c r="J4" s="11"/>
      <c r="K4" s="12" t="s">
        <v>9</v>
      </c>
      <c r="L4" s="12"/>
      <c r="M4" s="13"/>
      <c r="N4" s="14"/>
      <c r="O4" s="7" t="s">
        <v>10</v>
      </c>
    </row>
    <row r="5" spans="1:15" s="15" customFormat="1" ht="22.5" customHeight="1" x14ac:dyDescent="0.3">
      <c r="A5" s="16"/>
      <c r="B5" s="16"/>
      <c r="C5" s="16"/>
      <c r="D5" s="16"/>
      <c r="E5" s="17" t="s">
        <v>11</v>
      </c>
      <c r="F5" s="18"/>
      <c r="G5" s="17" t="s">
        <v>12</v>
      </c>
      <c r="H5" s="19"/>
      <c r="I5" s="17" t="s">
        <v>13</v>
      </c>
      <c r="J5" s="20"/>
      <c r="K5" s="21" t="s">
        <v>14</v>
      </c>
      <c r="L5" s="22"/>
      <c r="M5" s="23" t="s">
        <v>15</v>
      </c>
      <c r="N5" s="24"/>
      <c r="O5" s="25"/>
    </row>
    <row r="6" spans="1:15" s="15" customFormat="1" ht="6" customHeight="1" x14ac:dyDescent="0.3">
      <c r="A6" s="26"/>
      <c r="B6" s="26"/>
      <c r="C6" s="26"/>
      <c r="D6" s="27"/>
      <c r="E6" s="28"/>
      <c r="F6" s="29"/>
      <c r="G6" s="28"/>
      <c r="H6" s="11"/>
      <c r="I6" s="28"/>
      <c r="J6" s="30"/>
      <c r="K6" s="31"/>
      <c r="L6" s="30"/>
      <c r="M6" s="32"/>
      <c r="N6" s="28"/>
      <c r="O6" s="33"/>
    </row>
    <row r="7" spans="1:15" s="15" customFormat="1" ht="24" customHeight="1" x14ac:dyDescent="0.3">
      <c r="A7" s="34" t="s">
        <v>16</v>
      </c>
      <c r="B7" s="34"/>
      <c r="C7" s="34"/>
      <c r="D7" s="35"/>
      <c r="E7" s="36">
        <f>SUM(E8+E9+E13+E14+E15+E17+E19+E20)</f>
        <v>186089.56176000001</v>
      </c>
      <c r="F7" s="37"/>
      <c r="G7" s="38">
        <f>SUM(G8+G9+G12+G13+G14+G15+G17+G19+G20)</f>
        <v>211039.02643999999</v>
      </c>
      <c r="H7" s="39"/>
      <c r="I7" s="38">
        <f>SUM(I8+I12+I13+I14+I15+I17+I19+I20)</f>
        <v>285976.44384999998</v>
      </c>
      <c r="J7" s="39"/>
      <c r="K7" s="40">
        <f>SUM(G7-E7)/E7*100</f>
        <v>13.407234905618907</v>
      </c>
      <c r="L7" s="39"/>
      <c r="M7" s="40">
        <f>SUM(I7-G7)/G7*100</f>
        <v>35.508796014705496</v>
      </c>
      <c r="N7" s="41"/>
      <c r="O7" s="42" t="s">
        <v>17</v>
      </c>
    </row>
    <row r="8" spans="1:15" s="15" customFormat="1" ht="24" customHeight="1" x14ac:dyDescent="0.3">
      <c r="A8" s="42"/>
      <c r="B8" s="43" t="s">
        <v>18</v>
      </c>
      <c r="C8" s="42"/>
      <c r="D8" s="37"/>
      <c r="E8" s="44">
        <v>19857.527300000002</v>
      </c>
      <c r="F8" s="45">
        <v>18182.53933</v>
      </c>
      <c r="G8" s="44">
        <v>18314.678510000002</v>
      </c>
      <c r="H8" s="45">
        <v>19857.527300000002</v>
      </c>
      <c r="I8" s="44">
        <v>18182.53933</v>
      </c>
      <c r="J8" s="44">
        <v>18314.678510000002</v>
      </c>
      <c r="K8" s="46">
        <f>SUM(G8-E8)/E8*100</f>
        <v>-7.769591685264861</v>
      </c>
      <c r="L8" s="47"/>
      <c r="M8" s="46">
        <f>SUM(I8-G8)/G8*100</f>
        <v>-0.72149330892077956</v>
      </c>
      <c r="N8" s="48"/>
      <c r="O8" s="43" t="s">
        <v>19</v>
      </c>
    </row>
    <row r="9" spans="1:15" s="15" customFormat="1" ht="24" customHeight="1" x14ac:dyDescent="0.3">
      <c r="A9" s="42"/>
      <c r="B9" s="43" t="s">
        <v>20</v>
      </c>
      <c r="C9" s="42"/>
      <c r="D9" s="37"/>
      <c r="E9" s="44">
        <v>482.61032999999998</v>
      </c>
      <c r="F9" s="45">
        <v>90.422510000000003</v>
      </c>
      <c r="G9" s="44">
        <v>90.422510000000003</v>
      </c>
      <c r="H9" s="45">
        <v>482.61032999999998</v>
      </c>
      <c r="I9" s="44" t="s">
        <v>21</v>
      </c>
      <c r="J9" s="44">
        <v>0</v>
      </c>
      <c r="K9" s="49" t="s">
        <v>21</v>
      </c>
      <c r="L9" s="50"/>
      <c r="M9" s="50" t="s">
        <v>21</v>
      </c>
      <c r="N9" s="48"/>
      <c r="O9" s="43" t="s">
        <v>22</v>
      </c>
    </row>
    <row r="10" spans="1:15" s="15" customFormat="1" ht="24" customHeight="1" x14ac:dyDescent="0.3">
      <c r="B10" s="15" t="s">
        <v>23</v>
      </c>
      <c r="D10" s="47"/>
      <c r="E10" s="51" t="s">
        <v>21</v>
      </c>
      <c r="F10" s="50"/>
      <c r="G10" s="51" t="s">
        <v>21</v>
      </c>
      <c r="H10" s="50"/>
      <c r="I10" s="51" t="s">
        <v>21</v>
      </c>
      <c r="J10" s="47"/>
      <c r="K10" s="49" t="s">
        <v>21</v>
      </c>
      <c r="L10" s="50"/>
      <c r="M10" s="50" t="s">
        <v>21</v>
      </c>
      <c r="N10" s="48"/>
      <c r="O10" s="15" t="s">
        <v>24</v>
      </c>
    </row>
    <row r="11" spans="1:15" s="15" customFormat="1" ht="24" customHeight="1" x14ac:dyDescent="0.3">
      <c r="B11" s="15" t="s">
        <v>25</v>
      </c>
      <c r="D11" s="47"/>
      <c r="E11" s="51" t="s">
        <v>21</v>
      </c>
      <c r="F11" s="50"/>
      <c r="G11" s="51" t="s">
        <v>21</v>
      </c>
      <c r="H11" s="50"/>
      <c r="I11" s="51" t="s">
        <v>21</v>
      </c>
      <c r="J11" s="47"/>
      <c r="K11" s="49" t="s">
        <v>21</v>
      </c>
      <c r="L11" s="50"/>
      <c r="M11" s="50" t="s">
        <v>21</v>
      </c>
      <c r="N11" s="48"/>
      <c r="O11" s="15" t="s">
        <v>26</v>
      </c>
    </row>
    <row r="12" spans="1:15" s="15" customFormat="1" ht="24" customHeight="1" x14ac:dyDescent="0.3">
      <c r="B12" s="15" t="s">
        <v>27</v>
      </c>
      <c r="D12" s="47"/>
      <c r="E12" s="51" t="s">
        <v>21</v>
      </c>
      <c r="F12" s="47"/>
      <c r="G12" s="44">
        <v>88</v>
      </c>
      <c r="H12" s="47"/>
      <c r="I12" s="44">
        <v>493</v>
      </c>
      <c r="J12" s="47"/>
      <c r="K12" s="52" t="s">
        <v>21</v>
      </c>
      <c r="L12" s="50"/>
      <c r="M12" s="50" t="s">
        <v>21</v>
      </c>
      <c r="N12" s="48"/>
      <c r="O12" s="15" t="s">
        <v>28</v>
      </c>
    </row>
    <row r="13" spans="1:15" s="15" customFormat="1" ht="24" customHeight="1" x14ac:dyDescent="0.3">
      <c r="B13" s="15" t="s">
        <v>29</v>
      </c>
      <c r="D13" s="47"/>
      <c r="E13" s="44">
        <v>3080.0522000000001</v>
      </c>
      <c r="F13" s="47"/>
      <c r="G13" s="44">
        <v>4380.9725099999996</v>
      </c>
      <c r="H13" s="47"/>
      <c r="I13" s="44">
        <v>6532.93923</v>
      </c>
      <c r="J13" s="47"/>
      <c r="K13" s="53">
        <f>SUM(G13-E13)/E13*100</f>
        <v>42.236956568463334</v>
      </c>
      <c r="L13" s="47"/>
      <c r="M13" s="46">
        <f>SUM(I13-G13)/G13*100</f>
        <v>49.12075378441488</v>
      </c>
      <c r="N13" s="48"/>
      <c r="O13" s="15" t="s">
        <v>30</v>
      </c>
    </row>
    <row r="14" spans="1:15" s="15" customFormat="1" ht="24" customHeight="1" x14ac:dyDescent="0.3">
      <c r="B14" s="15" t="s">
        <v>31</v>
      </c>
      <c r="D14" s="47"/>
      <c r="E14" s="44">
        <v>14469.707179999999</v>
      </c>
      <c r="F14" s="47"/>
      <c r="G14" s="44">
        <v>13773.29327</v>
      </c>
      <c r="H14" s="47"/>
      <c r="I14" s="44">
        <v>11265.061659999999</v>
      </c>
      <c r="J14" s="47"/>
      <c r="K14" s="46">
        <f>SUM(G14-E14)/E14*100</f>
        <v>-4.8129094897136637</v>
      </c>
      <c r="L14" s="47"/>
      <c r="M14" s="46">
        <f>SUM(I14-G14)/G14*100</f>
        <v>-18.210834263314869</v>
      </c>
      <c r="N14" s="48"/>
      <c r="O14" s="15" t="s">
        <v>32</v>
      </c>
    </row>
    <row r="15" spans="1:15" s="15" customFormat="1" ht="24" customHeight="1" x14ac:dyDescent="0.3">
      <c r="B15" s="15" t="s">
        <v>33</v>
      </c>
      <c r="D15" s="47"/>
      <c r="E15" s="44">
        <v>369.36099999999999</v>
      </c>
      <c r="F15" s="47"/>
      <c r="G15" s="44">
        <v>239.732</v>
      </c>
      <c r="H15" s="47"/>
      <c r="I15" s="44">
        <v>359.13499999999999</v>
      </c>
      <c r="J15" s="47"/>
      <c r="K15" s="46">
        <f>SUM(G15-E15)/E15*100</f>
        <v>-35.095475699925004</v>
      </c>
      <c r="L15" s="47"/>
      <c r="M15" s="46">
        <f>SUM(I15-G15)/G15*100</f>
        <v>49.806867668896935</v>
      </c>
      <c r="N15" s="48"/>
      <c r="O15" s="15" t="s">
        <v>34</v>
      </c>
    </row>
    <row r="16" spans="1:15" s="15" customFormat="1" ht="24" customHeight="1" x14ac:dyDescent="0.3">
      <c r="B16" s="15" t="s">
        <v>35</v>
      </c>
      <c r="D16" s="47"/>
      <c r="E16" s="51" t="s">
        <v>21</v>
      </c>
      <c r="F16" s="50"/>
      <c r="G16" s="51" t="s">
        <v>21</v>
      </c>
      <c r="H16" s="50"/>
      <c r="I16" s="51" t="s">
        <v>21</v>
      </c>
      <c r="J16" s="50"/>
      <c r="K16" s="49" t="s">
        <v>21</v>
      </c>
      <c r="L16" s="50"/>
      <c r="M16" s="50" t="s">
        <v>21</v>
      </c>
      <c r="N16" s="48"/>
      <c r="O16" s="15" t="s">
        <v>36</v>
      </c>
    </row>
    <row r="17" spans="1:15" s="15" customFormat="1" ht="24" customHeight="1" x14ac:dyDescent="0.3">
      <c r="B17" s="15" t="s">
        <v>37</v>
      </c>
      <c r="D17" s="47"/>
      <c r="E17" s="44">
        <v>87497.394480000003</v>
      </c>
      <c r="F17" s="47"/>
      <c r="G17" s="44">
        <v>80871.511360000004</v>
      </c>
      <c r="H17" s="47"/>
      <c r="I17" s="44">
        <v>89068.611669999998</v>
      </c>
      <c r="J17" s="47"/>
      <c r="K17" s="46">
        <f>SUM(G17-E17)/E17*100</f>
        <v>-7.5726633454377108</v>
      </c>
      <c r="L17" s="47"/>
      <c r="M17" s="46">
        <f>SUM(I17-G17)/G17*100</f>
        <v>10.135955384227401</v>
      </c>
      <c r="N17" s="48"/>
      <c r="O17" s="15" t="s">
        <v>38</v>
      </c>
    </row>
    <row r="18" spans="1:15" s="15" customFormat="1" ht="24" customHeight="1" x14ac:dyDescent="0.3">
      <c r="B18" s="15" t="s">
        <v>39</v>
      </c>
      <c r="D18" s="47"/>
      <c r="E18" s="51" t="s">
        <v>21</v>
      </c>
      <c r="F18" s="50"/>
      <c r="G18" s="51" t="s">
        <v>21</v>
      </c>
      <c r="H18" s="50"/>
      <c r="I18" s="51" t="s">
        <v>21</v>
      </c>
      <c r="J18" s="50"/>
      <c r="K18" s="49" t="s">
        <v>21</v>
      </c>
      <c r="L18" s="50"/>
      <c r="M18" s="50" t="s">
        <v>21</v>
      </c>
      <c r="N18" s="48"/>
      <c r="O18" s="15" t="s">
        <v>40</v>
      </c>
    </row>
    <row r="19" spans="1:15" s="15" customFormat="1" ht="24" customHeight="1" x14ac:dyDescent="0.3">
      <c r="B19" s="15" t="s">
        <v>41</v>
      </c>
      <c r="D19" s="47"/>
      <c r="E19" s="44">
        <v>40535.902280000002</v>
      </c>
      <c r="F19" s="47"/>
      <c r="G19" s="44">
        <v>68285.970279999994</v>
      </c>
      <c r="H19" s="47"/>
      <c r="I19" s="44">
        <v>132315.70396000001</v>
      </c>
      <c r="J19" s="47"/>
      <c r="K19" s="46">
        <f>SUM(G19-E19)/E19*100</f>
        <v>68.458000042326887</v>
      </c>
      <c r="L19" s="47"/>
      <c r="M19" s="46">
        <f>SUM(I19-G19)/G19*100</f>
        <v>93.767040897935999</v>
      </c>
      <c r="N19" s="48"/>
      <c r="O19" s="5" t="s">
        <v>42</v>
      </c>
    </row>
    <row r="20" spans="1:15" s="15" customFormat="1" ht="24" customHeight="1" x14ac:dyDescent="0.3">
      <c r="B20" s="15" t="s">
        <v>43</v>
      </c>
      <c r="D20" s="47"/>
      <c r="E20" s="44">
        <v>19797.006990000002</v>
      </c>
      <c r="F20" s="47"/>
      <c r="G20" s="44">
        <v>24994.446</v>
      </c>
      <c r="H20" s="47"/>
      <c r="I20" s="44">
        <v>27759.453000000001</v>
      </c>
      <c r="J20" s="47"/>
      <c r="K20" s="46">
        <f>SUM(G20-E20)/E20*100</f>
        <v>26.253660528712064</v>
      </c>
      <c r="L20" s="47"/>
      <c r="M20" s="46">
        <f>SUM(I20-G20)/G20*100</f>
        <v>11.062485641810191</v>
      </c>
      <c r="N20" s="48"/>
      <c r="O20" s="15" t="s">
        <v>44</v>
      </c>
    </row>
    <row r="21" spans="1:15" s="15" customFormat="1" ht="6" customHeight="1" x14ac:dyDescent="0.3">
      <c r="A21" s="54"/>
      <c r="B21" s="54"/>
      <c r="C21" s="54"/>
      <c r="D21" s="55"/>
      <c r="E21" s="54"/>
      <c r="F21" s="55"/>
      <c r="G21" s="54"/>
      <c r="H21" s="55"/>
      <c r="I21" s="54"/>
      <c r="J21" s="55"/>
      <c r="K21" s="56"/>
      <c r="L21" s="55"/>
      <c r="M21" s="55"/>
      <c r="N21" s="56"/>
      <c r="O21" s="54"/>
    </row>
    <row r="22" spans="1:15" s="15" customFormat="1" ht="3" customHeight="1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</row>
    <row r="23" spans="1:15" s="59" customFormat="1" ht="15.75" x14ac:dyDescent="0.25">
      <c r="A23" s="58"/>
      <c r="B23" s="58"/>
      <c r="C23" s="59" t="s">
        <v>45</v>
      </c>
      <c r="D23" s="58"/>
      <c r="E23" s="58"/>
      <c r="F23" s="58"/>
      <c r="G23" s="58"/>
      <c r="H23" s="58"/>
      <c r="I23" s="59" t="s">
        <v>46</v>
      </c>
      <c r="J23" s="58"/>
      <c r="K23" s="58"/>
      <c r="L23" s="58"/>
      <c r="M23" s="58"/>
      <c r="N23" s="58"/>
      <c r="O23" s="58"/>
    </row>
    <row r="24" spans="1:15" s="59" customFormat="1" ht="15.75" x14ac:dyDescent="0.25">
      <c r="A24" s="58"/>
      <c r="B24" s="58"/>
      <c r="C24" s="58" t="s">
        <v>47</v>
      </c>
      <c r="D24" s="58"/>
      <c r="E24" s="58"/>
      <c r="F24" s="58"/>
      <c r="G24" s="58"/>
      <c r="H24" s="58"/>
      <c r="I24" s="58" t="s">
        <v>48</v>
      </c>
      <c r="J24" s="58"/>
      <c r="K24" s="58"/>
      <c r="L24" s="58"/>
      <c r="M24" s="58"/>
      <c r="N24" s="58"/>
      <c r="O24" s="58"/>
    </row>
  </sheetData>
  <mergeCells count="4">
    <mergeCell ref="A4:D5"/>
    <mergeCell ref="K4:M4"/>
    <mergeCell ref="O4:O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 </vt:lpstr>
      <vt:lpstr>'T-2 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2013-01-03T04:56:09Z</dcterms:created>
  <dcterms:modified xsi:type="dcterms:W3CDTF">2013-01-03T04:56:27Z</dcterms:modified>
</cp:coreProperties>
</file>