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60" windowHeight="7995"/>
  </bookViews>
  <sheets>
    <sheet name="T-3.2" sheetId="1" r:id="rId1"/>
  </sheets>
  <definedNames>
    <definedName name="_xlnm.Print_Area" localSheetId="0">'T-3.2'!$A$1:$R$48</definedName>
  </definedNames>
  <calcPr calcId="145621"/>
</workbook>
</file>

<file path=xl/calcChain.xml><?xml version="1.0" encoding="utf-8"?>
<calcChain xmlns="http://schemas.openxmlformats.org/spreadsheetml/2006/main">
  <c r="E43" i="1" l="1"/>
  <c r="E42" i="1"/>
  <c r="O41" i="1"/>
  <c r="E41" i="1" s="1"/>
  <c r="O40" i="1"/>
  <c r="E40" i="1"/>
  <c r="E39" i="1"/>
  <c r="E38" i="1"/>
  <c r="O37" i="1"/>
  <c r="E37" i="1"/>
  <c r="E36" i="1"/>
  <c r="O21" i="1"/>
  <c r="E21" i="1"/>
  <c r="E20" i="1"/>
  <c r="O19" i="1"/>
  <c r="E19" i="1"/>
  <c r="E18" i="1"/>
  <c r="E17" i="1"/>
  <c r="G16" i="1"/>
  <c r="E16" i="1"/>
  <c r="E15" i="1"/>
  <c r="E14" i="1"/>
  <c r="E13" i="1"/>
  <c r="O12" i="1"/>
  <c r="I12" i="1"/>
  <c r="H12" i="1"/>
  <c r="G12" i="1"/>
  <c r="E12" i="1"/>
  <c r="O11" i="1"/>
  <c r="N11" i="1"/>
  <c r="M11" i="1"/>
  <c r="L11" i="1"/>
  <c r="K11" i="1"/>
  <c r="I11" i="1"/>
  <c r="H11" i="1"/>
  <c r="G11" i="1"/>
  <c r="F11" i="1"/>
  <c r="E11" i="1" s="1"/>
</calcChain>
</file>

<file path=xl/sharedStrings.xml><?xml version="1.0" encoding="utf-8"?>
<sst xmlns="http://schemas.openxmlformats.org/spreadsheetml/2006/main" count="250" uniqueCount="77">
  <si>
    <t>ตาราง</t>
  </si>
  <si>
    <t>จำนวนโรงเรียน จำแนกตามระดับการศึกษาที่เปิดสอน เป็นรายอำเภอ ปีการศึกษา 2553</t>
  </si>
  <si>
    <t>TABLE</t>
  </si>
  <si>
    <t>NUMBER OF SCHOOLS BY LEVEL OF EDUCATION OPENED AND DISTRICT: ACADEMIC YEAR 2010</t>
  </si>
  <si>
    <t>อำเภอ</t>
  </si>
  <si>
    <t>ระดับการศึกษาที่เปิดสอน   Level of education opened</t>
  </si>
  <si>
    <t>มัธยมฯ</t>
  </si>
  <si>
    <t>อนุบาล-</t>
  </si>
  <si>
    <t>อนุบาล-มัธยมฯ</t>
  </si>
  <si>
    <t>เด็กเล็ก-</t>
  </si>
  <si>
    <t>ประถมฯ-มัธยมฯ</t>
  </si>
  <si>
    <t>ตอนต้น-</t>
  </si>
  <si>
    <t>รวม</t>
  </si>
  <si>
    <t>อนุบาล</t>
  </si>
  <si>
    <t>ประถมศึกษา</t>
  </si>
  <si>
    <t>ตอนต้น</t>
  </si>
  <si>
    <t>ตอนปลาย</t>
  </si>
  <si>
    <t>District</t>
  </si>
  <si>
    <t>Total</t>
  </si>
  <si>
    <t>Kindergarten</t>
  </si>
  <si>
    <t>Kindergarten-</t>
  </si>
  <si>
    <t>Pre-primary -</t>
  </si>
  <si>
    <t>Elementary</t>
  </si>
  <si>
    <t>Elementary-</t>
  </si>
  <si>
    <t>Lower</t>
  </si>
  <si>
    <t>Lower Secondary</t>
  </si>
  <si>
    <t>Upper Secondary</t>
  </si>
  <si>
    <t>Secondary</t>
  </si>
  <si>
    <t xml:space="preserve"> Lower-Upper</t>
  </si>
  <si>
    <t>รวมยอด</t>
  </si>
  <si>
    <t xml:space="preserve"> -</t>
  </si>
  <si>
    <t>เมืองสกลนคร</t>
  </si>
  <si>
    <t xml:space="preserve">             -</t>
  </si>
  <si>
    <t xml:space="preserve">   Muang Sakon Nakhon</t>
  </si>
  <si>
    <t>กุสุมาลย์</t>
  </si>
  <si>
    <t xml:space="preserve">                   -</t>
  </si>
  <si>
    <t xml:space="preserve">   Kusuman</t>
  </si>
  <si>
    <t>กุดบาก</t>
  </si>
  <si>
    <t xml:space="preserve">   Kut Bak</t>
  </si>
  <si>
    <t>คำตากล้า</t>
  </si>
  <si>
    <t xml:space="preserve">               -</t>
  </si>
  <si>
    <t xml:space="preserve">   Kham Ta Kla</t>
  </si>
  <si>
    <t>โคกศรีสุพรรณ</t>
  </si>
  <si>
    <t xml:space="preserve">   Khok Si Suphan</t>
  </si>
  <si>
    <t>เจริญศิลป์</t>
  </si>
  <si>
    <t xml:space="preserve">   Charoen Sin</t>
  </si>
  <si>
    <t>เต่างอย</t>
  </si>
  <si>
    <t xml:space="preserve">   Tao Ngoi</t>
  </si>
  <si>
    <t>นิคมน้ำอูน</t>
  </si>
  <si>
    <t xml:space="preserve">   Nikhom Nam Un</t>
  </si>
  <si>
    <t>บ้านม่วง</t>
  </si>
  <si>
    <t xml:space="preserve">   Ban Muang</t>
  </si>
  <si>
    <t>พรรณานิคม</t>
  </si>
  <si>
    <t xml:space="preserve">   Phanna Nikhom</t>
  </si>
  <si>
    <t>จำนวนโรงเรียน จำแนกตามระดับการศึกษาที่เปิดสอน เป็นรายอำเภอ ปีการศึกษา 2553    (ต่อ)</t>
  </si>
  <si>
    <t>NUMBER OF SCHOOLS BY LEVEL OF EDUCATION OPENED AND DISTRICT: ACADEMIC YEAR 2010  (Contd.)</t>
  </si>
  <si>
    <t>พังโคน</t>
  </si>
  <si>
    <t xml:space="preserve">   Phang Khon</t>
  </si>
  <si>
    <t>โพนนาแก้ว</t>
  </si>
  <si>
    <t xml:space="preserve">   Phon Na Kaeo</t>
  </si>
  <si>
    <t>ภูพาน</t>
  </si>
  <si>
    <t xml:space="preserve">   Phu Phan</t>
  </si>
  <si>
    <t>วานรนิวาส</t>
  </si>
  <si>
    <t xml:space="preserve">   Wanon Niwat</t>
  </si>
  <si>
    <t>วาริชภูมิ</t>
  </si>
  <si>
    <t xml:space="preserve">   Waritchaphum</t>
  </si>
  <si>
    <t>สว่างแดนดิน</t>
  </si>
  <si>
    <t xml:space="preserve">   Sawang Daen Din</t>
  </si>
  <si>
    <t>ส่องดาว</t>
  </si>
  <si>
    <t xml:space="preserve">   Song Dao</t>
  </si>
  <si>
    <t>อากาศอำนวย</t>
  </si>
  <si>
    <t xml:space="preserve">   Akat Amnuai</t>
  </si>
  <si>
    <t xml:space="preserve"> ที่มา:  </t>
  </si>
  <si>
    <t>สำนักงานเขตพื้นที่การศึกษาสกลนคร  เขต 1 , 2  และ 3</t>
  </si>
  <si>
    <t xml:space="preserve"> Source:   Sakon Nakhon Educational Service Area Office, Area 1 , 2 and 3</t>
  </si>
  <si>
    <t xml:space="preserve">              สำนักงานเขตพื้นที่การศึกษามัธยมศึกษาเขต 23  จังหวัดสกลนคร</t>
  </si>
  <si>
    <t xml:space="preserve">                Sakon Nakhon  Seconary Educational Service Area Office, Area 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</si>
</sst>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#,##0____"/>
    <numFmt numFmtId="188" formatCode="\ \ \ \ \ @"/>
  </numFmts>
  <fonts count="8" x14ac:knownFonts="1"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1"/>
      <name val="AngsanaUPC"/>
      <family val="1"/>
      <charset val="222"/>
    </font>
    <font>
      <sz val="14"/>
      <color rgb="FFFF0000"/>
      <name val="AngsanaUPC"/>
      <family val="1"/>
      <charset val="222"/>
    </font>
    <font>
      <b/>
      <sz val="14"/>
      <color rgb="FFFF0000"/>
      <name val="AngsanaUPC"/>
      <family val="1"/>
      <charset val="222"/>
    </font>
    <font>
      <sz val="13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0" xfId="0" applyFont="1" applyBorder="1"/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/>
    <xf numFmtId="0" fontId="4" fillId="0" borderId="13" xfId="0" applyFont="1" applyBorder="1"/>
    <xf numFmtId="0" fontId="4" fillId="0" borderId="11" xfId="0" applyFont="1" applyBorder="1" applyAlignment="1">
      <alignment horizontal="center"/>
    </xf>
    <xf numFmtId="0" fontId="4" fillId="0" borderId="10" xfId="0" applyFont="1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87" fontId="2" fillId="0" borderId="3" xfId="0" applyNumberFormat="1" applyFont="1" applyBorder="1" applyAlignment="1">
      <alignment vertical="center"/>
    </xf>
    <xf numFmtId="187" fontId="2" fillId="0" borderId="3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188" fontId="3" fillId="0" borderId="7" xfId="0" applyNumberFormat="1" applyFont="1" applyBorder="1" applyAlignment="1"/>
    <xf numFmtId="0" fontId="3" fillId="0" borderId="0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187" fontId="2" fillId="0" borderId="8" xfId="0" applyNumberFormat="1" applyFont="1" applyBorder="1" applyAlignment="1">
      <alignment vertical="center"/>
    </xf>
    <xf numFmtId="187" fontId="3" fillId="0" borderId="8" xfId="0" applyNumberFormat="1" applyFont="1" applyBorder="1"/>
    <xf numFmtId="187" fontId="3" fillId="0" borderId="7" xfId="0" applyNumberFormat="1" applyFont="1" applyBorder="1"/>
    <xf numFmtId="187" fontId="2" fillId="0" borderId="8" xfId="0" applyNumberFormat="1" applyFont="1" applyBorder="1" applyAlignment="1">
      <alignment horizontal="center" vertical="center"/>
    </xf>
    <xf numFmtId="0" fontId="3" fillId="0" borderId="0" xfId="0" quotePrefix="1" applyFont="1" applyBorder="1" applyAlignment="1">
      <alignment horizontal="left"/>
    </xf>
    <xf numFmtId="188" fontId="3" fillId="0" borderId="0" xfId="0" applyNumberFormat="1" applyFont="1" applyBorder="1" applyAlignment="1"/>
    <xf numFmtId="188" fontId="5" fillId="0" borderId="0" xfId="0" applyNumberFormat="1" applyFont="1" applyBorder="1" applyAlignment="1"/>
    <xf numFmtId="0" fontId="5" fillId="0" borderId="0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5" fillId="0" borderId="0" xfId="0" applyFont="1" applyBorder="1"/>
    <xf numFmtId="0" fontId="6" fillId="0" borderId="7" xfId="0" applyFont="1" applyBorder="1" applyAlignment="1">
      <alignment horizontal="center"/>
    </xf>
    <xf numFmtId="0" fontId="3" fillId="0" borderId="0" xfId="0" applyFont="1" applyBorder="1"/>
    <xf numFmtId="0" fontId="1" fillId="0" borderId="7" xfId="0" applyFont="1" applyBorder="1" applyAlignment="1">
      <alignment horizontal="center"/>
    </xf>
    <xf numFmtId="188" fontId="3" fillId="0" borderId="1" xfId="0" applyNumberFormat="1" applyFont="1" applyBorder="1" applyAlignme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87" fontId="3" fillId="0" borderId="3" xfId="0" applyNumberFormat="1" applyFont="1" applyBorder="1"/>
    <xf numFmtId="187" fontId="3" fillId="0" borderId="2" xfId="0" applyNumberFormat="1" applyFont="1" applyBorder="1"/>
    <xf numFmtId="0" fontId="3" fillId="0" borderId="7" xfId="0" applyFont="1" applyBorder="1"/>
    <xf numFmtId="0" fontId="5" fillId="0" borderId="7" xfId="0" applyFont="1" applyBorder="1"/>
    <xf numFmtId="188" fontId="5" fillId="0" borderId="7" xfId="0" applyNumberFormat="1" applyFont="1" applyBorder="1" applyAlignment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590550</xdr:colOff>
      <xdr:row>0</xdr:row>
      <xdr:rowOff>133350</xdr:rowOff>
    </xdr:from>
    <xdr:to>
      <xdr:col>20</xdr:col>
      <xdr:colOff>247650</xdr:colOff>
      <xdr:row>48</xdr:row>
      <xdr:rowOff>123825</xdr:rowOff>
    </xdr:to>
    <xdr:grpSp>
      <xdr:nvGrpSpPr>
        <xdr:cNvPr id="2" name="Group 3"/>
        <xdr:cNvGrpSpPr>
          <a:grpSpLocks/>
        </xdr:cNvGrpSpPr>
      </xdr:nvGrpSpPr>
      <xdr:grpSpPr bwMode="auto">
        <a:xfrm rot="-2472">
          <a:off x="11144250" y="133350"/>
          <a:ext cx="266700" cy="11896725"/>
          <a:chOff x="636" y="6"/>
          <a:chExt cx="25" cy="503"/>
        </a:xfrm>
      </xdr:grpSpPr>
      <xdr:sp macro="" textlink="">
        <xdr:nvSpPr>
          <xdr:cNvPr id="3" name="Rectangle 4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Rectangle 5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19</xdr:col>
      <xdr:colOff>457200</xdr:colOff>
      <xdr:row>1</xdr:row>
      <xdr:rowOff>133350</xdr:rowOff>
    </xdr:from>
    <xdr:to>
      <xdr:col>20</xdr:col>
      <xdr:colOff>66675</xdr:colOff>
      <xdr:row>40</xdr:row>
      <xdr:rowOff>76200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11010900" y="400050"/>
          <a:ext cx="219075" cy="1001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สถิติการศึกษา การฝึกอบรม ศาสนาและวัฒนธรรม รวมถึงสถิติสื่อสารมวลชน</a:t>
          </a:r>
        </a:p>
      </xdr:txBody>
    </xdr:sp>
    <xdr:clientData/>
  </xdr:twoCellAnchor>
  <xdr:twoCellAnchor>
    <xdr:from>
      <xdr:col>19</xdr:col>
      <xdr:colOff>485775</xdr:colOff>
      <xdr:row>0</xdr:row>
      <xdr:rowOff>161925</xdr:rowOff>
    </xdr:from>
    <xdr:to>
      <xdr:col>20</xdr:col>
      <xdr:colOff>123825</xdr:colOff>
      <xdr:row>3</xdr:row>
      <xdr:rowOff>28575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1039475" y="161925"/>
          <a:ext cx="2476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28</a:t>
          </a:r>
        </a:p>
      </xdr:txBody>
    </xdr:sp>
    <xdr:clientData/>
  </xdr:twoCellAnchor>
  <xdr:twoCellAnchor>
    <xdr:from>
      <xdr:col>18</xdr:col>
      <xdr:colOff>504825</xdr:colOff>
      <xdr:row>25</xdr:row>
      <xdr:rowOff>95250</xdr:rowOff>
    </xdr:from>
    <xdr:to>
      <xdr:col>19</xdr:col>
      <xdr:colOff>142875</xdr:colOff>
      <xdr:row>27</xdr:row>
      <xdr:rowOff>38100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10448925" y="6610350"/>
          <a:ext cx="2476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showGridLines="0" tabSelected="1" view="pageBreakPreview" zoomScaleNormal="100" zoomScaleSheetLayoutView="100" workbookViewId="0">
      <selection activeCell="T31" sqref="T31"/>
    </sheetView>
  </sheetViews>
  <sheetFormatPr defaultRowHeight="21" x14ac:dyDescent="0.45"/>
  <cols>
    <col min="1" max="1" width="1" style="4" customWidth="1"/>
    <col min="2" max="2" width="6" style="4" customWidth="1"/>
    <col min="3" max="3" width="3.5703125" style="4" customWidth="1"/>
    <col min="4" max="4" width="4.5703125" style="4" customWidth="1"/>
    <col min="5" max="5" width="9.7109375" style="4" customWidth="1"/>
    <col min="6" max="6" width="8.7109375" style="4" customWidth="1"/>
    <col min="7" max="9" width="11.140625" style="4" customWidth="1"/>
    <col min="10" max="10" width="10.5703125" style="4" customWidth="1"/>
    <col min="11" max="11" width="8.7109375" style="4" customWidth="1"/>
    <col min="12" max="12" width="11.85546875" style="4" customWidth="1"/>
    <col min="13" max="13" width="11.5703125" style="4" customWidth="1"/>
    <col min="14" max="14" width="7.7109375" style="4" customWidth="1"/>
    <col min="15" max="15" width="9.5703125" style="4" customWidth="1"/>
    <col min="16" max="16" width="15.7109375" style="4" customWidth="1"/>
    <col min="17" max="17" width="2.28515625" style="4" customWidth="1"/>
    <col min="18" max="18" width="4.140625" style="4" customWidth="1"/>
    <col min="19" max="16384" width="9.140625" style="4"/>
  </cols>
  <sheetData>
    <row r="1" spans="1:16" s="1" customFormat="1" x14ac:dyDescent="0.45">
      <c r="B1" s="1" t="s">
        <v>0</v>
      </c>
      <c r="C1" s="2">
        <v>3.2</v>
      </c>
      <c r="D1" s="1" t="s">
        <v>1</v>
      </c>
    </row>
    <row r="2" spans="1:16" s="3" customFormat="1" x14ac:dyDescent="0.45">
      <c r="B2" s="3" t="s">
        <v>2</v>
      </c>
      <c r="C2" s="2">
        <v>3.2</v>
      </c>
      <c r="D2" s="3" t="s">
        <v>3</v>
      </c>
    </row>
    <row r="3" spans="1:16" ht="6" customHeight="1" x14ac:dyDescent="0.45"/>
    <row r="4" spans="1:16" ht="21.75" customHeight="1" x14ac:dyDescent="0.45">
      <c r="A4" s="5" t="s">
        <v>4</v>
      </c>
      <c r="B4" s="5"/>
      <c r="C4" s="5"/>
      <c r="D4" s="6"/>
      <c r="E4" s="7"/>
      <c r="F4" s="8" t="s">
        <v>5</v>
      </c>
      <c r="G4" s="9"/>
      <c r="H4" s="9"/>
      <c r="I4" s="9"/>
      <c r="J4" s="9"/>
      <c r="K4" s="9"/>
      <c r="L4" s="9"/>
      <c r="M4" s="9"/>
      <c r="N4" s="9"/>
      <c r="O4" s="10"/>
      <c r="P4" s="11"/>
    </row>
    <row r="5" spans="1:16" x14ac:dyDescent="0.45">
      <c r="A5" s="12"/>
      <c r="B5" s="12"/>
      <c r="C5" s="12"/>
      <c r="D5" s="13"/>
      <c r="E5" s="14"/>
      <c r="F5" s="7"/>
      <c r="G5" s="15"/>
      <c r="H5" s="7"/>
      <c r="I5" s="7"/>
      <c r="J5" s="7"/>
      <c r="K5" s="7"/>
      <c r="L5" s="7"/>
      <c r="M5" s="7"/>
      <c r="N5" s="7"/>
      <c r="O5" s="16" t="s">
        <v>6</v>
      </c>
      <c r="P5" s="17"/>
    </row>
    <row r="6" spans="1:16" x14ac:dyDescent="0.45">
      <c r="A6" s="12"/>
      <c r="B6" s="12"/>
      <c r="C6" s="12"/>
      <c r="D6" s="13"/>
      <c r="E6" s="14"/>
      <c r="F6" s="18"/>
      <c r="G6" s="19" t="s">
        <v>7</v>
      </c>
      <c r="H6" s="18" t="s">
        <v>8</v>
      </c>
      <c r="I6" s="18" t="s">
        <v>8</v>
      </c>
      <c r="J6" s="18" t="s">
        <v>9</v>
      </c>
      <c r="K6" s="20"/>
      <c r="L6" s="18" t="s">
        <v>10</v>
      </c>
      <c r="M6" s="18" t="s">
        <v>10</v>
      </c>
      <c r="N6" s="18" t="s">
        <v>6</v>
      </c>
      <c r="O6" s="18" t="s">
        <v>11</v>
      </c>
      <c r="P6" s="17"/>
    </row>
    <row r="7" spans="1:16" x14ac:dyDescent="0.45">
      <c r="A7" s="12"/>
      <c r="B7" s="12"/>
      <c r="C7" s="12"/>
      <c r="D7" s="13"/>
      <c r="E7" s="18" t="s">
        <v>12</v>
      </c>
      <c r="F7" s="18" t="s">
        <v>13</v>
      </c>
      <c r="G7" s="19" t="s">
        <v>14</v>
      </c>
      <c r="H7" s="18" t="s">
        <v>15</v>
      </c>
      <c r="I7" s="18" t="s">
        <v>16</v>
      </c>
      <c r="J7" s="18" t="s">
        <v>14</v>
      </c>
      <c r="K7" s="18" t="s">
        <v>14</v>
      </c>
      <c r="L7" s="18" t="s">
        <v>15</v>
      </c>
      <c r="M7" s="18" t="s">
        <v>16</v>
      </c>
      <c r="N7" s="18" t="s">
        <v>15</v>
      </c>
      <c r="O7" s="18" t="s">
        <v>6</v>
      </c>
      <c r="P7" s="21" t="s">
        <v>17</v>
      </c>
    </row>
    <row r="8" spans="1:16" x14ac:dyDescent="0.45">
      <c r="A8" s="12"/>
      <c r="B8" s="12"/>
      <c r="C8" s="12"/>
      <c r="D8" s="13"/>
      <c r="E8" s="18" t="s">
        <v>18</v>
      </c>
      <c r="F8" s="18" t="s">
        <v>19</v>
      </c>
      <c r="G8" s="19" t="s">
        <v>20</v>
      </c>
      <c r="H8" s="18" t="s">
        <v>20</v>
      </c>
      <c r="I8" s="18" t="s">
        <v>20</v>
      </c>
      <c r="J8" s="18" t="s">
        <v>21</v>
      </c>
      <c r="K8" s="18" t="s">
        <v>22</v>
      </c>
      <c r="L8" s="18" t="s">
        <v>23</v>
      </c>
      <c r="M8" s="18" t="s">
        <v>23</v>
      </c>
      <c r="N8" s="18" t="s">
        <v>24</v>
      </c>
      <c r="O8" s="18" t="s">
        <v>16</v>
      </c>
      <c r="P8" s="17"/>
    </row>
    <row r="9" spans="1:16" x14ac:dyDescent="0.45">
      <c r="A9" s="12"/>
      <c r="B9" s="12"/>
      <c r="C9" s="12"/>
      <c r="D9" s="13"/>
      <c r="E9" s="14"/>
      <c r="F9" s="20"/>
      <c r="G9" s="18" t="s">
        <v>22</v>
      </c>
      <c r="H9" s="18" t="s">
        <v>25</v>
      </c>
      <c r="I9" s="18" t="s">
        <v>26</v>
      </c>
      <c r="J9" s="18" t="s">
        <v>22</v>
      </c>
      <c r="K9" s="18"/>
      <c r="L9" s="18" t="s">
        <v>25</v>
      </c>
      <c r="M9" s="18" t="s">
        <v>26</v>
      </c>
      <c r="N9" s="18" t="s">
        <v>27</v>
      </c>
      <c r="O9" s="14" t="s">
        <v>28</v>
      </c>
      <c r="P9" s="17"/>
    </row>
    <row r="10" spans="1:16" x14ac:dyDescent="0.45">
      <c r="A10" s="22"/>
      <c r="B10" s="22"/>
      <c r="C10" s="22"/>
      <c r="D10" s="23"/>
      <c r="E10" s="24"/>
      <c r="F10" s="25"/>
      <c r="G10" s="24"/>
      <c r="H10" s="24"/>
      <c r="I10" s="24"/>
      <c r="J10" s="24"/>
      <c r="K10" s="24"/>
      <c r="L10" s="24"/>
      <c r="M10" s="24"/>
      <c r="N10" s="24"/>
      <c r="O10" s="26" t="s">
        <v>27</v>
      </c>
      <c r="P10" s="27"/>
    </row>
    <row r="11" spans="1:16" s="33" customFormat="1" ht="23.25" customHeight="1" x14ac:dyDescent="0.5">
      <c r="A11" s="28" t="s">
        <v>29</v>
      </c>
      <c r="B11" s="28"/>
      <c r="C11" s="28"/>
      <c r="D11" s="29"/>
      <c r="E11" s="30">
        <f>SUM(F11:O11)</f>
        <v>705</v>
      </c>
      <c r="F11" s="30">
        <f t="shared" ref="F11:O11" si="0">SUM(F12:F21,F36:F43)</f>
        <v>34</v>
      </c>
      <c r="G11" s="30">
        <f t="shared" si="0"/>
        <v>434</v>
      </c>
      <c r="H11" s="30">
        <f t="shared" si="0"/>
        <v>186</v>
      </c>
      <c r="I11" s="30">
        <f t="shared" si="0"/>
        <v>4</v>
      </c>
      <c r="J11" s="31" t="s">
        <v>30</v>
      </c>
      <c r="K11" s="30">
        <f t="shared" si="0"/>
        <v>7</v>
      </c>
      <c r="L11" s="30">
        <f t="shared" si="0"/>
        <v>0</v>
      </c>
      <c r="M11" s="30">
        <f t="shared" si="0"/>
        <v>0</v>
      </c>
      <c r="N11" s="30">
        <f t="shared" si="0"/>
        <v>0</v>
      </c>
      <c r="O11" s="30">
        <f t="shared" si="0"/>
        <v>40</v>
      </c>
      <c r="P11" s="32" t="s">
        <v>18</v>
      </c>
    </row>
    <row r="12" spans="1:16" x14ac:dyDescent="0.45">
      <c r="A12" s="34"/>
      <c r="B12" s="35" t="s">
        <v>31</v>
      </c>
      <c r="C12" s="36"/>
      <c r="D12" s="37"/>
      <c r="E12" s="38">
        <f t="shared" ref="E12:E21" si="1">SUM(F12:O12)</f>
        <v>101</v>
      </c>
      <c r="F12" s="39">
        <v>12</v>
      </c>
      <c r="G12" s="40">
        <f>53+1</f>
        <v>54</v>
      </c>
      <c r="H12" s="39">
        <f>23+2</f>
        <v>25</v>
      </c>
      <c r="I12" s="39">
        <f>1+1</f>
        <v>2</v>
      </c>
      <c r="J12" s="41" t="s">
        <v>30</v>
      </c>
      <c r="K12" s="39" t="s">
        <v>32</v>
      </c>
      <c r="L12" s="39" t="s">
        <v>32</v>
      </c>
      <c r="M12" s="39" t="s">
        <v>32</v>
      </c>
      <c r="N12" s="39" t="s">
        <v>32</v>
      </c>
      <c r="O12" s="39">
        <f>5+3</f>
        <v>8</v>
      </c>
      <c r="P12" s="42" t="s">
        <v>33</v>
      </c>
    </row>
    <row r="13" spans="1:16" x14ac:dyDescent="0.45">
      <c r="A13" s="34"/>
      <c r="B13" s="43" t="s">
        <v>34</v>
      </c>
      <c r="C13" s="36"/>
      <c r="D13" s="37"/>
      <c r="E13" s="38">
        <f t="shared" si="1"/>
        <v>29</v>
      </c>
      <c r="F13" s="39">
        <v>1</v>
      </c>
      <c r="G13" s="40">
        <v>21</v>
      </c>
      <c r="H13" s="39">
        <v>5</v>
      </c>
      <c r="I13" s="39" t="s">
        <v>35</v>
      </c>
      <c r="J13" s="41" t="s">
        <v>30</v>
      </c>
      <c r="K13" s="39" t="s">
        <v>32</v>
      </c>
      <c r="L13" s="39" t="s">
        <v>32</v>
      </c>
      <c r="M13" s="39" t="s">
        <v>32</v>
      </c>
      <c r="N13" s="39" t="s">
        <v>32</v>
      </c>
      <c r="O13" s="39">
        <v>2</v>
      </c>
      <c r="P13" s="42" t="s">
        <v>36</v>
      </c>
    </row>
    <row r="14" spans="1:16" x14ac:dyDescent="0.45">
      <c r="A14" s="34"/>
      <c r="B14" s="43" t="s">
        <v>37</v>
      </c>
      <c r="C14" s="36"/>
      <c r="D14" s="37"/>
      <c r="E14" s="38">
        <f t="shared" si="1"/>
        <v>16</v>
      </c>
      <c r="F14" s="39">
        <v>6</v>
      </c>
      <c r="G14" s="40">
        <v>1</v>
      </c>
      <c r="H14" s="39">
        <v>8</v>
      </c>
      <c r="I14" s="39" t="s">
        <v>35</v>
      </c>
      <c r="J14" s="41" t="s">
        <v>30</v>
      </c>
      <c r="K14" s="39" t="s">
        <v>32</v>
      </c>
      <c r="L14" s="39" t="s">
        <v>32</v>
      </c>
      <c r="M14" s="39" t="s">
        <v>32</v>
      </c>
      <c r="N14" s="39" t="s">
        <v>32</v>
      </c>
      <c r="O14" s="39">
        <v>1</v>
      </c>
      <c r="P14" s="42" t="s">
        <v>38</v>
      </c>
    </row>
    <row r="15" spans="1:16" x14ac:dyDescent="0.45">
      <c r="A15" s="34"/>
      <c r="B15" s="44" t="s">
        <v>39</v>
      </c>
      <c r="C15" s="45"/>
      <c r="D15" s="46"/>
      <c r="E15" s="38">
        <f t="shared" si="1"/>
        <v>20</v>
      </c>
      <c r="F15" s="39">
        <v>1</v>
      </c>
      <c r="G15" s="40">
        <v>18</v>
      </c>
      <c r="H15" s="39" t="s">
        <v>35</v>
      </c>
      <c r="I15" s="39" t="s">
        <v>35</v>
      </c>
      <c r="J15" s="41" t="s">
        <v>30</v>
      </c>
      <c r="K15" s="39">
        <v>1</v>
      </c>
      <c r="L15" s="39" t="s">
        <v>32</v>
      </c>
      <c r="M15" s="39" t="s">
        <v>32</v>
      </c>
      <c r="N15" s="39" t="s">
        <v>32</v>
      </c>
      <c r="O15" s="39" t="s">
        <v>40</v>
      </c>
      <c r="P15" s="42" t="s">
        <v>41</v>
      </c>
    </row>
    <row r="16" spans="1:16" x14ac:dyDescent="0.45">
      <c r="A16" s="34"/>
      <c r="B16" s="43" t="s">
        <v>42</v>
      </c>
      <c r="C16" s="36"/>
      <c r="D16" s="37"/>
      <c r="E16" s="38">
        <f t="shared" si="1"/>
        <v>23</v>
      </c>
      <c r="F16" s="39">
        <v>2</v>
      </c>
      <c r="G16" s="40">
        <f>12+1</f>
        <v>13</v>
      </c>
      <c r="H16" s="39">
        <v>6</v>
      </c>
      <c r="I16" s="39" t="s">
        <v>35</v>
      </c>
      <c r="J16" s="41" t="s">
        <v>30</v>
      </c>
      <c r="K16" s="39" t="s">
        <v>32</v>
      </c>
      <c r="L16" s="39" t="s">
        <v>32</v>
      </c>
      <c r="M16" s="39" t="s">
        <v>32</v>
      </c>
      <c r="N16" s="39" t="s">
        <v>32</v>
      </c>
      <c r="O16" s="39">
        <v>2</v>
      </c>
      <c r="P16" s="42" t="s">
        <v>43</v>
      </c>
    </row>
    <row r="17" spans="1:16" x14ac:dyDescent="0.45">
      <c r="A17" s="34"/>
      <c r="B17" s="44" t="s">
        <v>44</v>
      </c>
      <c r="C17" s="45"/>
      <c r="D17" s="46"/>
      <c r="E17" s="38">
        <f t="shared" si="1"/>
        <v>28</v>
      </c>
      <c r="F17" s="39">
        <v>1</v>
      </c>
      <c r="G17" s="40">
        <v>15</v>
      </c>
      <c r="H17" s="39">
        <v>11</v>
      </c>
      <c r="I17" s="39">
        <v>1</v>
      </c>
      <c r="J17" s="41" t="s">
        <v>30</v>
      </c>
      <c r="K17" s="39" t="s">
        <v>32</v>
      </c>
      <c r="L17" s="39" t="s">
        <v>32</v>
      </c>
      <c r="M17" s="39" t="s">
        <v>32</v>
      </c>
      <c r="N17" s="39" t="s">
        <v>32</v>
      </c>
      <c r="O17" s="39" t="s">
        <v>40</v>
      </c>
      <c r="P17" s="42" t="s">
        <v>45</v>
      </c>
    </row>
    <row r="18" spans="1:16" x14ac:dyDescent="0.45">
      <c r="A18" s="34"/>
      <c r="B18" s="43" t="s">
        <v>46</v>
      </c>
      <c r="C18" s="36"/>
      <c r="D18" s="37"/>
      <c r="E18" s="38">
        <f t="shared" si="1"/>
        <v>13</v>
      </c>
      <c r="F18" s="39">
        <v>2</v>
      </c>
      <c r="G18" s="40">
        <v>5</v>
      </c>
      <c r="H18" s="39">
        <v>5</v>
      </c>
      <c r="I18" s="39" t="s">
        <v>35</v>
      </c>
      <c r="J18" s="41" t="s">
        <v>30</v>
      </c>
      <c r="K18" s="39" t="s">
        <v>32</v>
      </c>
      <c r="L18" s="39" t="s">
        <v>32</v>
      </c>
      <c r="M18" s="39" t="s">
        <v>32</v>
      </c>
      <c r="N18" s="39" t="s">
        <v>32</v>
      </c>
      <c r="O18" s="39">
        <v>1</v>
      </c>
      <c r="P18" s="42" t="s">
        <v>47</v>
      </c>
    </row>
    <row r="19" spans="1:16" x14ac:dyDescent="0.45">
      <c r="A19" s="34"/>
      <c r="B19" s="43" t="s">
        <v>48</v>
      </c>
      <c r="C19" s="36"/>
      <c r="D19" s="37"/>
      <c r="E19" s="38">
        <f t="shared" si="1"/>
        <v>11</v>
      </c>
      <c r="F19" s="39" t="s">
        <v>32</v>
      </c>
      <c r="G19" s="40">
        <v>7</v>
      </c>
      <c r="H19" s="39">
        <v>3</v>
      </c>
      <c r="I19" s="39" t="s">
        <v>35</v>
      </c>
      <c r="J19" s="41" t="s">
        <v>30</v>
      </c>
      <c r="K19" s="39" t="s">
        <v>32</v>
      </c>
      <c r="L19" s="39" t="s">
        <v>32</v>
      </c>
      <c r="M19" s="39" t="s">
        <v>32</v>
      </c>
      <c r="N19" s="39" t="s">
        <v>32</v>
      </c>
      <c r="O19" s="39">
        <f>1</f>
        <v>1</v>
      </c>
      <c r="P19" s="42" t="s">
        <v>49</v>
      </c>
    </row>
    <row r="20" spans="1:16" x14ac:dyDescent="0.45">
      <c r="A20" s="47"/>
      <c r="B20" s="44" t="s">
        <v>50</v>
      </c>
      <c r="C20" s="48"/>
      <c r="D20" s="49"/>
      <c r="E20" s="38">
        <f t="shared" si="1"/>
        <v>44</v>
      </c>
      <c r="F20" s="39" t="s">
        <v>32</v>
      </c>
      <c r="G20" s="40">
        <v>26</v>
      </c>
      <c r="H20" s="39">
        <v>17</v>
      </c>
      <c r="I20" s="39">
        <v>1</v>
      </c>
      <c r="J20" s="41" t="s">
        <v>30</v>
      </c>
      <c r="K20" s="39" t="s">
        <v>32</v>
      </c>
      <c r="L20" s="39" t="s">
        <v>32</v>
      </c>
      <c r="M20" s="39" t="s">
        <v>32</v>
      </c>
      <c r="N20" s="39" t="s">
        <v>32</v>
      </c>
      <c r="O20" s="39" t="s">
        <v>40</v>
      </c>
      <c r="P20" s="42" t="s">
        <v>51</v>
      </c>
    </row>
    <row r="21" spans="1:16" x14ac:dyDescent="0.45">
      <c r="A21" s="47"/>
      <c r="B21" s="43" t="s">
        <v>52</v>
      </c>
      <c r="C21" s="50"/>
      <c r="D21" s="51"/>
      <c r="E21" s="38">
        <f t="shared" si="1"/>
        <v>66</v>
      </c>
      <c r="F21" s="39">
        <v>2</v>
      </c>
      <c r="G21" s="40">
        <v>42</v>
      </c>
      <c r="H21" s="39">
        <v>15</v>
      </c>
      <c r="I21" s="39" t="s">
        <v>35</v>
      </c>
      <c r="J21" s="41" t="s">
        <v>30</v>
      </c>
      <c r="K21" s="39" t="s">
        <v>32</v>
      </c>
      <c r="L21" s="39" t="s">
        <v>32</v>
      </c>
      <c r="M21" s="39" t="s">
        <v>32</v>
      </c>
      <c r="N21" s="39" t="s">
        <v>32</v>
      </c>
      <c r="O21" s="39">
        <f>6+1</f>
        <v>7</v>
      </c>
      <c r="P21" s="42" t="s">
        <v>53</v>
      </c>
    </row>
    <row r="22" spans="1:16" x14ac:dyDescent="0.45">
      <c r="A22" s="47"/>
      <c r="B22" s="43"/>
      <c r="C22" s="50"/>
      <c r="D22" s="47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42"/>
    </row>
    <row r="23" spans="1:16" x14ac:dyDescent="0.45">
      <c r="A23" s="47"/>
      <c r="B23" s="43"/>
      <c r="C23" s="50"/>
      <c r="D23" s="47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42"/>
    </row>
    <row r="24" spans="1:16" x14ac:dyDescent="0.45">
      <c r="A24" s="47"/>
      <c r="B24" s="43"/>
      <c r="C24" s="50"/>
      <c r="D24" s="47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42"/>
    </row>
    <row r="25" spans="1:16" x14ac:dyDescent="0.45">
      <c r="A25" s="47"/>
      <c r="B25" s="43"/>
      <c r="C25" s="50"/>
      <c r="D25" s="47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42"/>
    </row>
    <row r="26" spans="1:16" s="1" customFormat="1" x14ac:dyDescent="0.45">
      <c r="B26" s="1" t="s">
        <v>0</v>
      </c>
      <c r="C26" s="2">
        <v>3.2</v>
      </c>
      <c r="D26" s="1" t="s">
        <v>54</v>
      </c>
    </row>
    <row r="27" spans="1:16" s="3" customFormat="1" x14ac:dyDescent="0.45">
      <c r="B27" s="3" t="s">
        <v>2</v>
      </c>
      <c r="C27" s="2">
        <v>3.2</v>
      </c>
      <c r="D27" s="3" t="s">
        <v>55</v>
      </c>
    </row>
    <row r="28" spans="1:16" ht="6" customHeight="1" x14ac:dyDescent="0.45"/>
    <row r="29" spans="1:16" ht="21.75" customHeight="1" x14ac:dyDescent="0.45">
      <c r="A29" s="5" t="s">
        <v>4</v>
      </c>
      <c r="B29" s="5"/>
      <c r="C29" s="5"/>
      <c r="D29" s="6"/>
      <c r="E29" s="7"/>
      <c r="F29" s="8" t="s">
        <v>5</v>
      </c>
      <c r="G29" s="9"/>
      <c r="H29" s="9"/>
      <c r="I29" s="9"/>
      <c r="J29" s="9"/>
      <c r="K29" s="9"/>
      <c r="L29" s="9"/>
      <c r="M29" s="9"/>
      <c r="N29" s="9"/>
      <c r="O29" s="10"/>
      <c r="P29" s="11"/>
    </row>
    <row r="30" spans="1:16" x14ac:dyDescent="0.45">
      <c r="A30" s="12"/>
      <c r="B30" s="12"/>
      <c r="C30" s="12"/>
      <c r="D30" s="13"/>
      <c r="E30" s="14"/>
      <c r="F30" s="7"/>
      <c r="G30" s="15"/>
      <c r="H30" s="7"/>
      <c r="I30" s="7"/>
      <c r="J30" s="7"/>
      <c r="K30" s="7"/>
      <c r="L30" s="7"/>
      <c r="M30" s="7"/>
      <c r="N30" s="7"/>
      <c r="O30" s="16" t="s">
        <v>6</v>
      </c>
      <c r="P30" s="17"/>
    </row>
    <row r="31" spans="1:16" x14ac:dyDescent="0.45">
      <c r="A31" s="12"/>
      <c r="B31" s="12"/>
      <c r="C31" s="12"/>
      <c r="D31" s="13"/>
      <c r="E31" s="14"/>
      <c r="F31" s="18"/>
      <c r="G31" s="19" t="s">
        <v>7</v>
      </c>
      <c r="H31" s="18" t="s">
        <v>8</v>
      </c>
      <c r="I31" s="18" t="s">
        <v>8</v>
      </c>
      <c r="J31" s="18" t="s">
        <v>9</v>
      </c>
      <c r="K31" s="20"/>
      <c r="L31" s="18" t="s">
        <v>10</v>
      </c>
      <c r="M31" s="18" t="s">
        <v>10</v>
      </c>
      <c r="N31" s="18" t="s">
        <v>6</v>
      </c>
      <c r="O31" s="18" t="s">
        <v>11</v>
      </c>
      <c r="P31" s="17"/>
    </row>
    <row r="32" spans="1:16" x14ac:dyDescent="0.45">
      <c r="A32" s="12"/>
      <c r="B32" s="12"/>
      <c r="C32" s="12"/>
      <c r="D32" s="13"/>
      <c r="E32" s="18" t="s">
        <v>12</v>
      </c>
      <c r="F32" s="18" t="s">
        <v>13</v>
      </c>
      <c r="G32" s="19" t="s">
        <v>14</v>
      </c>
      <c r="H32" s="18" t="s">
        <v>15</v>
      </c>
      <c r="I32" s="18" t="s">
        <v>16</v>
      </c>
      <c r="J32" s="18" t="s">
        <v>14</v>
      </c>
      <c r="K32" s="18" t="s">
        <v>14</v>
      </c>
      <c r="L32" s="18" t="s">
        <v>15</v>
      </c>
      <c r="M32" s="18" t="s">
        <v>16</v>
      </c>
      <c r="N32" s="18" t="s">
        <v>15</v>
      </c>
      <c r="O32" s="18" t="s">
        <v>6</v>
      </c>
      <c r="P32" s="21" t="s">
        <v>17</v>
      </c>
    </row>
    <row r="33" spans="1:19" x14ac:dyDescent="0.45">
      <c r="A33" s="12"/>
      <c r="B33" s="12"/>
      <c r="C33" s="12"/>
      <c r="D33" s="13"/>
      <c r="E33" s="18" t="s">
        <v>18</v>
      </c>
      <c r="F33" s="18" t="s">
        <v>19</v>
      </c>
      <c r="G33" s="19" t="s">
        <v>20</v>
      </c>
      <c r="H33" s="18" t="s">
        <v>20</v>
      </c>
      <c r="I33" s="18" t="s">
        <v>20</v>
      </c>
      <c r="J33" s="18" t="s">
        <v>21</v>
      </c>
      <c r="K33" s="18" t="s">
        <v>22</v>
      </c>
      <c r="L33" s="18" t="s">
        <v>23</v>
      </c>
      <c r="M33" s="18" t="s">
        <v>23</v>
      </c>
      <c r="N33" s="18" t="s">
        <v>24</v>
      </c>
      <c r="O33" s="18" t="s">
        <v>16</v>
      </c>
      <c r="P33" s="17"/>
    </row>
    <row r="34" spans="1:19" x14ac:dyDescent="0.45">
      <c r="A34" s="12"/>
      <c r="B34" s="12"/>
      <c r="C34" s="12"/>
      <c r="D34" s="13"/>
      <c r="E34" s="14"/>
      <c r="F34" s="20"/>
      <c r="G34" s="18" t="s">
        <v>22</v>
      </c>
      <c r="H34" s="18" t="s">
        <v>25</v>
      </c>
      <c r="I34" s="18" t="s">
        <v>26</v>
      </c>
      <c r="J34" s="18" t="s">
        <v>22</v>
      </c>
      <c r="K34" s="18"/>
      <c r="L34" s="18" t="s">
        <v>25</v>
      </c>
      <c r="M34" s="18" t="s">
        <v>26</v>
      </c>
      <c r="N34" s="18" t="s">
        <v>27</v>
      </c>
      <c r="O34" s="14" t="s">
        <v>28</v>
      </c>
      <c r="P34" s="17"/>
    </row>
    <row r="35" spans="1:19" x14ac:dyDescent="0.45">
      <c r="A35" s="22"/>
      <c r="B35" s="22"/>
      <c r="C35" s="22"/>
      <c r="D35" s="23"/>
      <c r="E35" s="24"/>
      <c r="F35" s="25"/>
      <c r="G35" s="24"/>
      <c r="H35" s="24"/>
      <c r="I35" s="24"/>
      <c r="J35" s="24"/>
      <c r="K35" s="24"/>
      <c r="L35" s="24"/>
      <c r="M35" s="24"/>
      <c r="N35" s="24"/>
      <c r="O35" s="26" t="s">
        <v>27</v>
      </c>
      <c r="P35" s="27"/>
    </row>
    <row r="36" spans="1:19" x14ac:dyDescent="0.45">
      <c r="A36" s="47"/>
      <c r="B36" s="52" t="s">
        <v>56</v>
      </c>
      <c r="C36" s="53"/>
      <c r="D36" s="54"/>
      <c r="E36" s="55">
        <f>SUM(F36:O36)</f>
        <v>35</v>
      </c>
      <c r="F36" s="55">
        <v>2</v>
      </c>
      <c r="G36" s="56">
        <v>25</v>
      </c>
      <c r="H36" s="55">
        <v>6</v>
      </c>
      <c r="I36" s="39" t="s">
        <v>35</v>
      </c>
      <c r="J36" s="41" t="s">
        <v>30</v>
      </c>
      <c r="K36" s="39" t="s">
        <v>32</v>
      </c>
      <c r="L36" s="39" t="s">
        <v>32</v>
      </c>
      <c r="M36" s="39" t="s">
        <v>32</v>
      </c>
      <c r="N36" s="39" t="s">
        <v>32</v>
      </c>
      <c r="O36" s="55">
        <v>2</v>
      </c>
      <c r="P36" s="42" t="s">
        <v>57</v>
      </c>
    </row>
    <row r="37" spans="1:19" x14ac:dyDescent="0.45">
      <c r="A37" s="50"/>
      <c r="B37" s="43" t="s">
        <v>58</v>
      </c>
      <c r="C37" s="50"/>
      <c r="D37" s="57"/>
      <c r="E37" s="39">
        <f t="shared" ref="E37:E43" si="2">SUM(F37:O37)</f>
        <v>21</v>
      </c>
      <c r="F37" s="39" t="s">
        <v>32</v>
      </c>
      <c r="G37" s="40">
        <v>8</v>
      </c>
      <c r="H37" s="39">
        <v>12</v>
      </c>
      <c r="I37" s="39" t="s">
        <v>35</v>
      </c>
      <c r="J37" s="41" t="s">
        <v>30</v>
      </c>
      <c r="K37" s="39" t="s">
        <v>32</v>
      </c>
      <c r="L37" s="39" t="s">
        <v>32</v>
      </c>
      <c r="M37" s="39" t="s">
        <v>32</v>
      </c>
      <c r="N37" s="39" t="s">
        <v>32</v>
      </c>
      <c r="O37" s="39">
        <f>1</f>
        <v>1</v>
      </c>
      <c r="P37" s="42" t="s">
        <v>59</v>
      </c>
    </row>
    <row r="38" spans="1:19" x14ac:dyDescent="0.45">
      <c r="A38" s="50"/>
      <c r="B38" s="43" t="s">
        <v>60</v>
      </c>
      <c r="C38" s="50"/>
      <c r="D38" s="57"/>
      <c r="E38" s="39">
        <f t="shared" si="2"/>
        <v>18</v>
      </c>
      <c r="F38" s="39" t="s">
        <v>32</v>
      </c>
      <c r="G38" s="40">
        <v>8</v>
      </c>
      <c r="H38" s="39">
        <v>8</v>
      </c>
      <c r="I38" s="39" t="s">
        <v>35</v>
      </c>
      <c r="J38" s="41" t="s">
        <v>30</v>
      </c>
      <c r="K38" s="39" t="s">
        <v>32</v>
      </c>
      <c r="L38" s="39" t="s">
        <v>32</v>
      </c>
      <c r="M38" s="39" t="s">
        <v>32</v>
      </c>
      <c r="N38" s="39" t="s">
        <v>32</v>
      </c>
      <c r="O38" s="39">
        <v>2</v>
      </c>
      <c r="P38" s="42" t="s">
        <v>61</v>
      </c>
    </row>
    <row r="39" spans="1:19" x14ac:dyDescent="0.45">
      <c r="A39" s="50"/>
      <c r="B39" s="44" t="s">
        <v>62</v>
      </c>
      <c r="C39" s="48"/>
      <c r="D39" s="58"/>
      <c r="E39" s="39">
        <f t="shared" si="2"/>
        <v>81</v>
      </c>
      <c r="F39" s="39">
        <v>1</v>
      </c>
      <c r="G39" s="40">
        <v>53</v>
      </c>
      <c r="H39" s="39">
        <v>26</v>
      </c>
      <c r="I39" s="39" t="s">
        <v>35</v>
      </c>
      <c r="J39" s="41" t="s">
        <v>30</v>
      </c>
      <c r="K39" s="39">
        <v>1</v>
      </c>
      <c r="L39" s="39" t="s">
        <v>32</v>
      </c>
      <c r="M39" s="39" t="s">
        <v>32</v>
      </c>
      <c r="N39" s="39" t="s">
        <v>32</v>
      </c>
      <c r="O39" s="39" t="s">
        <v>40</v>
      </c>
      <c r="P39" s="42" t="s">
        <v>63</v>
      </c>
    </row>
    <row r="40" spans="1:19" x14ac:dyDescent="0.45">
      <c r="A40" s="50"/>
      <c r="B40" s="43" t="s">
        <v>64</v>
      </c>
      <c r="C40" s="50"/>
      <c r="D40" s="57"/>
      <c r="E40" s="39">
        <f t="shared" si="2"/>
        <v>34</v>
      </c>
      <c r="F40" s="39">
        <v>1</v>
      </c>
      <c r="G40" s="40">
        <v>25</v>
      </c>
      <c r="H40" s="39">
        <v>4</v>
      </c>
      <c r="I40" s="39" t="s">
        <v>35</v>
      </c>
      <c r="J40" s="41" t="s">
        <v>30</v>
      </c>
      <c r="K40" s="39" t="s">
        <v>32</v>
      </c>
      <c r="L40" s="39" t="s">
        <v>32</v>
      </c>
      <c r="M40" s="39" t="s">
        <v>32</v>
      </c>
      <c r="N40" s="39" t="s">
        <v>32</v>
      </c>
      <c r="O40" s="39">
        <f>3+1</f>
        <v>4</v>
      </c>
      <c r="P40" s="42" t="s">
        <v>65</v>
      </c>
    </row>
    <row r="41" spans="1:19" x14ac:dyDescent="0.45">
      <c r="A41" s="50"/>
      <c r="B41" s="43" t="s">
        <v>66</v>
      </c>
      <c r="C41" s="50"/>
      <c r="D41" s="57"/>
      <c r="E41" s="39">
        <f t="shared" si="2"/>
        <v>98</v>
      </c>
      <c r="F41" s="39">
        <v>1</v>
      </c>
      <c r="G41" s="40">
        <v>75</v>
      </c>
      <c r="H41" s="39">
        <v>15</v>
      </c>
      <c r="I41" s="39" t="s">
        <v>35</v>
      </c>
      <c r="J41" s="41" t="s">
        <v>30</v>
      </c>
      <c r="K41" s="39" t="s">
        <v>32</v>
      </c>
      <c r="L41" s="39" t="s">
        <v>32</v>
      </c>
      <c r="M41" s="39" t="s">
        <v>32</v>
      </c>
      <c r="N41" s="39" t="s">
        <v>32</v>
      </c>
      <c r="O41" s="39">
        <f>6+1</f>
        <v>7</v>
      </c>
      <c r="P41" s="42" t="s">
        <v>67</v>
      </c>
    </row>
    <row r="42" spans="1:19" x14ac:dyDescent="0.45">
      <c r="A42" s="50"/>
      <c r="B42" s="43" t="s">
        <v>68</v>
      </c>
      <c r="C42" s="50"/>
      <c r="D42" s="57"/>
      <c r="E42" s="39">
        <f t="shared" si="2"/>
        <v>24</v>
      </c>
      <c r="F42" s="39">
        <v>1</v>
      </c>
      <c r="G42" s="40">
        <v>14</v>
      </c>
      <c r="H42" s="39">
        <v>8</v>
      </c>
      <c r="I42" s="39" t="s">
        <v>35</v>
      </c>
      <c r="J42" s="41" t="s">
        <v>30</v>
      </c>
      <c r="K42" s="39" t="s">
        <v>32</v>
      </c>
      <c r="L42" s="39" t="s">
        <v>32</v>
      </c>
      <c r="M42" s="39" t="s">
        <v>32</v>
      </c>
      <c r="N42" s="39" t="s">
        <v>32</v>
      </c>
      <c r="O42" s="39">
        <v>1</v>
      </c>
      <c r="P42" s="42" t="s">
        <v>69</v>
      </c>
      <c r="S42" s="39" t="s">
        <v>32</v>
      </c>
    </row>
    <row r="43" spans="1:19" x14ac:dyDescent="0.45">
      <c r="A43" s="50"/>
      <c r="B43" s="59" t="s">
        <v>70</v>
      </c>
      <c r="C43" s="48"/>
      <c r="D43" s="58"/>
      <c r="E43" s="39">
        <f t="shared" si="2"/>
        <v>43</v>
      </c>
      <c r="F43" s="39">
        <v>1</v>
      </c>
      <c r="G43" s="40">
        <v>24</v>
      </c>
      <c r="H43" s="39">
        <v>12</v>
      </c>
      <c r="I43" s="39" t="s">
        <v>35</v>
      </c>
      <c r="J43" s="41" t="s">
        <v>30</v>
      </c>
      <c r="K43" s="39">
        <v>5</v>
      </c>
      <c r="L43" s="39" t="s">
        <v>32</v>
      </c>
      <c r="M43" s="39" t="s">
        <v>32</v>
      </c>
      <c r="N43" s="39" t="s">
        <v>32</v>
      </c>
      <c r="O43" s="39">
        <v>1</v>
      </c>
      <c r="P43" s="42" t="s">
        <v>71</v>
      </c>
    </row>
    <row r="44" spans="1:19" ht="3" customHeight="1" x14ac:dyDescent="0.45">
      <c r="A44" s="60"/>
      <c r="B44" s="60"/>
      <c r="C44" s="60"/>
      <c r="D44" s="61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0"/>
    </row>
    <row r="45" spans="1:19" ht="3" customHeight="1" x14ac:dyDescent="0.45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</row>
    <row r="46" spans="1:19" s="63" customFormat="1" ht="18.75" x14ac:dyDescent="0.4"/>
    <row r="47" spans="1:19" s="63" customFormat="1" ht="19.5" customHeight="1" x14ac:dyDescent="0.4">
      <c r="D47" s="63" t="s">
        <v>72</v>
      </c>
      <c r="E47" s="63" t="s">
        <v>73</v>
      </c>
      <c r="J47" s="63" t="s">
        <v>74</v>
      </c>
    </row>
    <row r="48" spans="1:19" ht="16.5" customHeight="1" x14ac:dyDescent="0.45">
      <c r="B48" s="63" t="s">
        <v>75</v>
      </c>
      <c r="C48" s="63"/>
      <c r="D48" s="63"/>
      <c r="E48" s="63"/>
      <c r="F48" s="63"/>
      <c r="G48" s="63"/>
      <c r="H48" s="63"/>
      <c r="I48" s="63"/>
      <c r="J48" s="63"/>
      <c r="K48" s="63" t="s">
        <v>76</v>
      </c>
      <c r="L48" s="63"/>
    </row>
  </sheetData>
  <mergeCells count="5">
    <mergeCell ref="A4:D10"/>
    <mergeCell ref="F4:O4"/>
    <mergeCell ref="A11:D11"/>
    <mergeCell ref="A29:D35"/>
    <mergeCell ref="F29:O2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T-3.2</vt:lpstr>
      <vt:lpstr>'T-3.2'!Print_Area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2012-04-02T03:56:10Z</dcterms:created>
  <dcterms:modified xsi:type="dcterms:W3CDTF">2012-04-02T03:56:18Z</dcterms:modified>
</cp:coreProperties>
</file>