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1 D" sheetId="1" r:id="rId1"/>
  </sheets>
  <definedNames>
    <definedName name="_xlnm.Print_Area" localSheetId="0">'T-1.1 D'!$A$1:$R$31</definedName>
  </definedNames>
  <calcPr calcId="144525"/>
</workbook>
</file>

<file path=xl/calcChain.xml><?xml version="1.0" encoding="utf-8"?>
<calcChain xmlns="http://schemas.openxmlformats.org/spreadsheetml/2006/main">
  <c r="J9" i="1" l="1"/>
  <c r="K9" i="1"/>
  <c r="L9" i="1"/>
  <c r="M9" i="1"/>
  <c r="N9" i="1"/>
  <c r="J10" i="1"/>
  <c r="K10" i="1"/>
  <c r="L10" i="1"/>
  <c r="M10" i="1"/>
  <c r="N10" i="1"/>
  <c r="J11" i="1"/>
  <c r="K11" i="1"/>
  <c r="L11" i="1"/>
  <c r="M11" i="1"/>
  <c r="N11" i="1"/>
  <c r="J12" i="1"/>
  <c r="K12" i="1"/>
  <c r="L12" i="1"/>
  <c r="M12" i="1"/>
  <c r="N12" i="1"/>
  <c r="J13" i="1"/>
  <c r="K13" i="1"/>
  <c r="L13" i="1"/>
  <c r="M13" i="1"/>
  <c r="N13" i="1"/>
  <c r="J14" i="1"/>
  <c r="K14" i="1"/>
  <c r="L14" i="1"/>
  <c r="M14" i="1"/>
  <c r="N14" i="1"/>
  <c r="J15" i="1"/>
  <c r="K15" i="1"/>
  <c r="L15" i="1"/>
  <c r="M15" i="1"/>
  <c r="N15" i="1"/>
  <c r="J16" i="1"/>
  <c r="K16" i="1"/>
  <c r="L16" i="1"/>
  <c r="M16" i="1"/>
  <c r="N16" i="1"/>
  <c r="J17" i="1"/>
  <c r="K17" i="1"/>
  <c r="L17" i="1"/>
  <c r="M17" i="1"/>
  <c r="N17" i="1"/>
  <c r="J18" i="1"/>
  <c r="K18" i="1"/>
  <c r="L18" i="1"/>
  <c r="M18" i="1"/>
  <c r="N18" i="1"/>
  <c r="J19" i="1"/>
  <c r="K19" i="1"/>
  <c r="L19" i="1"/>
  <c r="M19" i="1"/>
  <c r="N19" i="1"/>
</calcChain>
</file>

<file path=xl/sharedStrings.xml><?xml version="1.0" encoding="utf-8"?>
<sst xmlns="http://schemas.openxmlformats.org/spreadsheetml/2006/main" count="49" uniqueCount="45">
  <si>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</si>
  <si>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</si>
  <si>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</si>
  <si>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</si>
  <si>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</si>
  <si>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</si>
  <si>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</si>
  <si>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</si>
  <si>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</si>
  <si>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</si>
  <si>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</si>
  <si>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</si>
  <si>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</si>
  <si>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</si>
  <si>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</si>
  <si>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</si>
  <si>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</si>
  <si>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</si>
  <si>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</si>
  <si>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</si>
  <si>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</si>
  <si>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 xml:space="preserve"> Mueang _ _ _ _ District</t>
  </si>
  <si>
    <t>อำเภอเมืองจันทบุรี</t>
  </si>
  <si>
    <t>Total</t>
  </si>
  <si>
    <t>รวมยอด</t>
  </si>
  <si>
    <t>(Per sq. km.)</t>
  </si>
  <si>
    <t>( 2011 )</t>
  </si>
  <si>
    <t>( 2010 )</t>
  </si>
  <si>
    <t>( 2009 )</t>
  </si>
  <si>
    <t>( 2008 )</t>
  </si>
  <si>
    <t>( 2007 )</t>
  </si>
  <si>
    <t>Population density</t>
  </si>
  <si>
    <t>(ต่อ ตร. กม.)</t>
  </si>
  <si>
    <t>ของประชากร</t>
  </si>
  <si>
    <t>Percent  change</t>
  </si>
  <si>
    <t>Number of population</t>
  </si>
  <si>
    <t>District</t>
  </si>
  <si>
    <t>ความหนาแน่น</t>
  </si>
  <si>
    <t>อัตราการเปลี่ยนแปลง (%)</t>
  </si>
  <si>
    <t>จำนวนประชากร</t>
  </si>
  <si>
    <t>อำเภอ</t>
  </si>
  <si>
    <t>NUMBER OF POPULATION FROM REGISTRATION RECORD, PERCENT CHANGE AND DENSITY BY DISTRICT: 2007 - 2011</t>
  </si>
  <si>
    <t>TABLE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</si>
  <si>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พ.ศ.2550 - 2554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</si>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</sst>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\ 0.00\ \ "/>
    <numFmt numFmtId="188" formatCode="_-* #,##0_-;\-* #,##0_-;_-* &quot;-&quot;??_-;_-@_-"/>
    <numFmt numFmtId="189" formatCode="#,##0\ \ "/>
  </numFmts>
  <fonts count="6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/>
    <xf numFmtId="0" fontId="1" fillId="0" borderId="0" xfId="0" applyFont="1" applyAlignment="1"/>
    <xf numFmtId="187" fontId="1" fillId="0" borderId="6" xfId="0" applyNumberFormat="1" applyFont="1" applyBorder="1"/>
    <xf numFmtId="188" fontId="1" fillId="0" borderId="7" xfId="1" applyNumberFormat="1" applyFont="1" applyBorder="1"/>
    <xf numFmtId="188" fontId="1" fillId="0" borderId="5" xfId="1" applyNumberFormat="1" applyFont="1" applyBorder="1"/>
    <xf numFmtId="188" fontId="1" fillId="0" borderId="6" xfId="1" applyNumberFormat="1" applyFont="1" applyBorder="1"/>
    <xf numFmtId="189" fontId="1" fillId="0" borderId="5" xfId="0" applyNumberFormat="1" applyFont="1" applyBorder="1"/>
    <xf numFmtId="189" fontId="1" fillId="0" borderId="5" xfId="0" applyNumberFormat="1" applyFont="1" applyBorder="1" applyAlignment="1"/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6" xfId="0" applyNumberFormat="1" applyFont="1" applyBorder="1" applyAlignment="1"/>
    <xf numFmtId="187" fontId="4" fillId="0" borderId="6" xfId="0" applyNumberFormat="1" applyFont="1" applyBorder="1"/>
    <xf numFmtId="188" fontId="3" fillId="0" borderId="7" xfId="1" applyNumberFormat="1" applyFont="1" applyBorder="1"/>
    <xf numFmtId="188" fontId="3" fillId="0" borderId="5" xfId="1" applyNumberFormat="1" applyFont="1" applyBorder="1"/>
    <xf numFmtId="188" fontId="3" fillId="0" borderId="6" xfId="1" applyNumberFormat="1" applyFont="1" applyBorder="1"/>
    <xf numFmtId="0" fontId="3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0</xdr:row>
      <xdr:rowOff>9525</xdr:rowOff>
    </xdr:from>
    <xdr:to>
      <xdr:col>18</xdr:col>
      <xdr:colOff>47625</xdr:colOff>
      <xdr:row>31</xdr:row>
      <xdr:rowOff>38100</xdr:rowOff>
    </xdr:to>
    <xdr:grpSp>
      <xdr:nvGrpSpPr>
        <xdr:cNvPr id="2" name="Group 22"/>
        <xdr:cNvGrpSpPr>
          <a:grpSpLocks/>
        </xdr:cNvGrpSpPr>
      </xdr:nvGrpSpPr>
      <xdr:grpSpPr bwMode="auto">
        <a:xfrm>
          <a:off x="9620250" y="9525"/>
          <a:ext cx="457200" cy="6724650"/>
          <a:chOff x="9535583" y="11377"/>
          <a:chExt cx="457414" cy="670904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59466" y="3793529"/>
            <a:ext cx="333531" cy="25467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            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35583" y="6311796"/>
            <a:ext cx="428826" cy="408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</a:p>
        </xdr:txBody>
      </xdr:sp>
      <xdr:cxnSp macro="">
        <xdr:nvCxnSpPr>
          <xdr:cNvPr id="5" name="Straight Connector 21"/>
          <xdr:cNvCxnSpPr>
            <a:cxnSpLocks noChangeShapeType="1"/>
          </xdr:cNvCxnSpPr>
        </xdr:nvCxnSpPr>
        <xdr:spPr bwMode="auto">
          <a:xfrm rot="5400000">
            <a:off x="6556377" y="3175000"/>
            <a:ext cx="6328834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abSelected="1" zoomScaleNormal="100" workbookViewId="0">
      <selection activeCell="B1" sqref="B1"/>
    </sheetView>
  </sheetViews>
  <sheetFormatPr defaultRowHeight="21" x14ac:dyDescent="0.45"/>
  <cols>
    <col min="1" max="1" width="1.5703125" style="1" customWidth="1"/>
    <col min="2" max="2" width="7.28515625" style="1" customWidth="1"/>
    <col min="3" max="3" width="4" style="1" customWidth="1"/>
    <col min="4" max="4" width="10.85546875" style="1" customWidth="1"/>
    <col min="5" max="13" width="9.42578125" style="1" customWidth="1"/>
    <col min="14" max="14" width="13.7109375" style="1" customWidth="1"/>
    <col min="15" max="15" width="0.85546875" style="1" customWidth="1"/>
    <col min="16" max="16" width="20.8554687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16" s="52" customFormat="1" ht="23.25" x14ac:dyDescent="0.5">
      <c r="B1" s="52" t="s">
        <v>44</v>
      </c>
      <c r="C1" s="53">
        <v>1.1000000000000001</v>
      </c>
      <c r="D1" s="52" t="s">
        <v>43</v>
      </c>
    </row>
    <row r="2" spans="1:16" s="52" customFormat="1" ht="23.25" x14ac:dyDescent="0.5">
      <c r="B2" s="52" t="s">
        <v>42</v>
      </c>
      <c r="C2" s="53">
        <v>1.1000000000000001</v>
      </c>
      <c r="D2" s="52" t="s">
        <v>41</v>
      </c>
    </row>
    <row r="3" spans="1:16" ht="3" customHeight="1" x14ac:dyDescent="0.4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x14ac:dyDescent="0.45">
      <c r="A4" s="50" t="s">
        <v>40</v>
      </c>
      <c r="B4" s="50"/>
      <c r="C4" s="50"/>
      <c r="D4" s="49"/>
      <c r="E4" s="48" t="s">
        <v>39</v>
      </c>
      <c r="F4" s="48"/>
      <c r="G4" s="48"/>
      <c r="H4" s="48"/>
      <c r="I4" s="47"/>
      <c r="J4" s="48" t="s">
        <v>38</v>
      </c>
      <c r="K4" s="48"/>
      <c r="L4" s="48"/>
      <c r="M4" s="47"/>
      <c r="N4" s="46" t="s">
        <v>37</v>
      </c>
      <c r="O4" s="45" t="s">
        <v>36</v>
      </c>
      <c r="P4" s="44"/>
    </row>
    <row r="5" spans="1:16" x14ac:dyDescent="0.45">
      <c r="A5" s="40"/>
      <c r="B5" s="40"/>
      <c r="C5" s="40"/>
      <c r="D5" s="39"/>
      <c r="E5" s="43" t="s">
        <v>35</v>
      </c>
      <c r="F5" s="43"/>
      <c r="G5" s="43"/>
      <c r="H5" s="43"/>
      <c r="I5" s="42"/>
      <c r="J5" s="43" t="s">
        <v>34</v>
      </c>
      <c r="K5" s="43"/>
      <c r="L5" s="43"/>
      <c r="M5" s="42"/>
      <c r="N5" s="37" t="s">
        <v>33</v>
      </c>
      <c r="O5" s="36"/>
      <c r="P5" s="35"/>
    </row>
    <row r="6" spans="1:16" x14ac:dyDescent="0.45">
      <c r="A6" s="40"/>
      <c r="B6" s="40"/>
      <c r="C6" s="40"/>
      <c r="D6" s="39"/>
      <c r="F6" s="41"/>
      <c r="G6" s="41"/>
      <c r="H6" s="41"/>
      <c r="I6" s="41"/>
      <c r="J6" s="41"/>
      <c r="K6" s="41"/>
      <c r="L6" s="41"/>
      <c r="M6" s="41"/>
      <c r="N6" s="37" t="s">
        <v>32</v>
      </c>
      <c r="O6" s="36"/>
      <c r="P6" s="35"/>
    </row>
    <row r="7" spans="1:16" x14ac:dyDescent="0.45">
      <c r="A7" s="40"/>
      <c r="B7" s="40"/>
      <c r="C7" s="40"/>
      <c r="D7" s="39"/>
      <c r="E7" s="38">
        <v>2550</v>
      </c>
      <c r="F7" s="37">
        <v>2551</v>
      </c>
      <c r="G7" s="37">
        <v>2552</v>
      </c>
      <c r="H7" s="37">
        <v>2553</v>
      </c>
      <c r="I7" s="37">
        <v>2554</v>
      </c>
      <c r="J7" s="37">
        <v>2551</v>
      </c>
      <c r="K7" s="37">
        <v>2552</v>
      </c>
      <c r="L7" s="37">
        <v>2553</v>
      </c>
      <c r="M7" s="37">
        <v>2554</v>
      </c>
      <c r="N7" s="37" t="s">
        <v>31</v>
      </c>
      <c r="O7" s="36"/>
      <c r="P7" s="35"/>
    </row>
    <row r="8" spans="1:16" x14ac:dyDescent="0.45">
      <c r="A8" s="34"/>
      <c r="B8" s="34"/>
      <c r="C8" s="34"/>
      <c r="D8" s="33"/>
      <c r="E8" s="32" t="s">
        <v>30</v>
      </c>
      <c r="F8" s="30" t="s">
        <v>29</v>
      </c>
      <c r="G8" s="30" t="s">
        <v>28</v>
      </c>
      <c r="H8" s="30" t="s">
        <v>27</v>
      </c>
      <c r="I8" s="31" t="s">
        <v>26</v>
      </c>
      <c r="J8" s="30" t="s">
        <v>29</v>
      </c>
      <c r="K8" s="30" t="s">
        <v>28</v>
      </c>
      <c r="L8" s="30" t="s">
        <v>27</v>
      </c>
      <c r="M8" s="31" t="s">
        <v>26</v>
      </c>
      <c r="N8" s="30" t="s">
        <v>25</v>
      </c>
      <c r="O8" s="29"/>
      <c r="P8" s="28"/>
    </row>
    <row r="9" spans="1:16" s="19" customFormat="1" ht="27" customHeight="1" x14ac:dyDescent="0.45">
      <c r="A9" s="20" t="s">
        <v>24</v>
      </c>
      <c r="B9" s="20"/>
      <c r="C9" s="20"/>
      <c r="D9" s="27"/>
      <c r="E9" s="24">
        <v>504003</v>
      </c>
      <c r="F9" s="26">
        <v>508020</v>
      </c>
      <c r="G9" s="25">
        <v>511246</v>
      </c>
      <c r="H9" s="24">
        <v>514616</v>
      </c>
      <c r="I9" s="24">
        <v>516855</v>
      </c>
      <c r="J9" s="23">
        <f>100-(E9/F9)*100</f>
        <v>0.79071690090941615</v>
      </c>
      <c r="K9" s="23">
        <f>100-(F9/G9)*100</f>
        <v>0.6310073819648494</v>
      </c>
      <c r="L9" s="23">
        <f>100-(G9/H9)*100</f>
        <v>0.65485721392261098</v>
      </c>
      <c r="M9" s="23">
        <f>100-(H9/I9)*100</f>
        <v>0.43319693144111682</v>
      </c>
      <c r="N9" s="22">
        <f>I9/6338</f>
        <v>81.548595771536768</v>
      </c>
      <c r="O9" s="21" t="s">
        <v>23</v>
      </c>
      <c r="P9" s="20"/>
    </row>
    <row r="10" spans="1:16" x14ac:dyDescent="0.45">
      <c r="A10" s="12"/>
      <c r="B10" s="12" t="s">
        <v>22</v>
      </c>
      <c r="C10" s="12"/>
      <c r="D10" s="17"/>
      <c r="E10" s="14">
        <v>122553</v>
      </c>
      <c r="F10" s="16">
        <v>123339</v>
      </c>
      <c r="G10" s="15">
        <v>123642</v>
      </c>
      <c r="H10" s="14">
        <v>124147</v>
      </c>
      <c r="I10" s="14">
        <v>123943</v>
      </c>
      <c r="J10" s="13">
        <f>100-(E10/F10)*100</f>
        <v>0.63726801741540839</v>
      </c>
      <c r="K10" s="13">
        <f>100-(F10/G10)*100</f>
        <v>0.24506235745135996</v>
      </c>
      <c r="L10" s="13">
        <f>100-(G10/H10)*100</f>
        <v>0.40677583832071207</v>
      </c>
      <c r="M10" s="13">
        <f>100-(H10/I10)*100</f>
        <v>-0.16459178816067777</v>
      </c>
      <c r="N10" s="13">
        <f>I10/253</f>
        <v>489.89328063241106</v>
      </c>
      <c r="O10" s="1" t="s">
        <v>21</v>
      </c>
      <c r="P10" s="1" t="s">
        <v>20</v>
      </c>
    </row>
    <row r="11" spans="1:16" x14ac:dyDescent="0.45">
      <c r="A11" s="12"/>
      <c r="B11" s="12" t="s">
        <v>19</v>
      </c>
      <c r="C11" s="12"/>
      <c r="D11" s="18"/>
      <c r="E11" s="14">
        <v>55463</v>
      </c>
      <c r="F11" s="16">
        <v>55742</v>
      </c>
      <c r="G11" s="15">
        <v>55779</v>
      </c>
      <c r="H11" s="14">
        <v>55946</v>
      </c>
      <c r="I11" s="14">
        <v>56182</v>
      </c>
      <c r="J11" s="13">
        <f>100-(E11/F11)*100</f>
        <v>0.50052025402747802</v>
      </c>
      <c r="K11" s="13">
        <f>100-(F11/G11)*100</f>
        <v>6.6333207838070507E-2</v>
      </c>
      <c r="L11" s="13">
        <f>100-(G11/H11)*100</f>
        <v>0.29850212705107992</v>
      </c>
      <c r="M11" s="13">
        <f>100-(H11/I11)*100</f>
        <v>0.42006336549073353</v>
      </c>
      <c r="N11" s="13">
        <f>I11/756</f>
        <v>74.31481481481481</v>
      </c>
      <c r="P11" s="1" t="s">
        <v>18</v>
      </c>
    </row>
    <row r="12" spans="1:16" x14ac:dyDescent="0.45">
      <c r="A12" s="12"/>
      <c r="B12" s="12" t="s">
        <v>17</v>
      </c>
      <c r="C12" s="12"/>
      <c r="D12" s="17"/>
      <c r="E12" s="14">
        <v>68692</v>
      </c>
      <c r="F12" s="16">
        <v>69403</v>
      </c>
      <c r="G12" s="15">
        <v>69714</v>
      </c>
      <c r="H12" s="14">
        <v>70354</v>
      </c>
      <c r="I12" s="14">
        <v>70233</v>
      </c>
      <c r="J12" s="13">
        <f>100-(E12/F12)*100</f>
        <v>1.0244513925911036</v>
      </c>
      <c r="K12" s="13">
        <f>100-(F12/G12)*100</f>
        <v>0.4461083856901098</v>
      </c>
      <c r="L12" s="13">
        <f>100-(G12/H12)*100</f>
        <v>0.90968530573954354</v>
      </c>
      <c r="M12" s="13">
        <f>100-(H12/I12)*100</f>
        <v>-0.17228368430795626</v>
      </c>
      <c r="N12" s="13">
        <f>I12/613</f>
        <v>114.57259380097879</v>
      </c>
      <c r="P12" s="1" t="s">
        <v>16</v>
      </c>
    </row>
    <row r="13" spans="1:16" x14ac:dyDescent="0.45">
      <c r="A13" s="12"/>
      <c r="B13" s="12" t="s">
        <v>15</v>
      </c>
      <c r="C13" s="12"/>
      <c r="D13" s="17"/>
      <c r="E13" s="14">
        <v>38632</v>
      </c>
      <c r="F13" s="16">
        <v>39127</v>
      </c>
      <c r="G13" s="15">
        <v>40270</v>
      </c>
      <c r="H13" s="14">
        <v>40851</v>
      </c>
      <c r="I13" s="14">
        <v>41166</v>
      </c>
      <c r="J13" s="13">
        <f>100-(E13/F13)*100</f>
        <v>1.2651110486364985</v>
      </c>
      <c r="K13" s="13">
        <f>100-(F13/G13)*100</f>
        <v>2.8383411969207799</v>
      </c>
      <c r="L13" s="13">
        <f>100-(G13/H13)*100</f>
        <v>1.4222418055861539</v>
      </c>
      <c r="M13" s="13">
        <f>100-(H13/I13)*100</f>
        <v>0.7651945780498437</v>
      </c>
      <c r="N13" s="13">
        <f>I13/927</f>
        <v>44.407766990291265</v>
      </c>
      <c r="P13" s="1" t="s">
        <v>14</v>
      </c>
    </row>
    <row r="14" spans="1:16" x14ac:dyDescent="0.45">
      <c r="A14" s="12"/>
      <c r="B14" s="12" t="s">
        <v>13</v>
      </c>
      <c r="C14" s="12"/>
      <c r="D14" s="17"/>
      <c r="E14" s="14">
        <v>29845</v>
      </c>
      <c r="F14" s="16">
        <v>30046</v>
      </c>
      <c r="G14" s="15">
        <v>30271</v>
      </c>
      <c r="H14" s="14">
        <v>30465</v>
      </c>
      <c r="I14" s="14">
        <v>30797</v>
      </c>
      <c r="J14" s="13">
        <f>100-(E14/F14)*100</f>
        <v>0.66897423949943402</v>
      </c>
      <c r="K14" s="13">
        <f>100-(F14/G14)*100</f>
        <v>0.7432856529351568</v>
      </c>
      <c r="L14" s="13">
        <f>100-(G14/H14)*100</f>
        <v>0.63679632365008842</v>
      </c>
      <c r="M14" s="13">
        <f>100-(H14/I14)*100</f>
        <v>1.0780270805597922</v>
      </c>
      <c r="N14" s="13">
        <f>I14/480</f>
        <v>64.160416666666663</v>
      </c>
      <c r="P14" s="1" t="s">
        <v>12</v>
      </c>
    </row>
    <row r="15" spans="1:16" x14ac:dyDescent="0.45">
      <c r="A15" s="12"/>
      <c r="B15" s="12" t="s">
        <v>11</v>
      </c>
      <c r="C15" s="12"/>
      <c r="D15" s="17"/>
      <c r="E15" s="14">
        <v>30669</v>
      </c>
      <c r="F15" s="16">
        <v>30874</v>
      </c>
      <c r="G15" s="15">
        <v>30783</v>
      </c>
      <c r="H15" s="14">
        <v>30659</v>
      </c>
      <c r="I15" s="14">
        <v>30589</v>
      </c>
      <c r="J15" s="13">
        <f>100-(E15/F15)*100</f>
        <v>0.66398911705641694</v>
      </c>
      <c r="K15" s="13">
        <f>100-(F15/G15)*100</f>
        <v>-0.29561771107428569</v>
      </c>
      <c r="L15" s="13">
        <f>100-(G15/H15)*100</f>
        <v>-0.4044489383215506</v>
      </c>
      <c r="M15" s="13">
        <f>100-(H15/I15)*100</f>
        <v>-0.22884043283532662</v>
      </c>
      <c r="N15" s="13">
        <f>I15/191</f>
        <v>160.15183246073298</v>
      </c>
      <c r="P15" s="1" t="s">
        <v>10</v>
      </c>
    </row>
    <row r="16" spans="1:16" x14ac:dyDescent="0.45">
      <c r="A16" s="12"/>
      <c r="B16" s="12" t="s">
        <v>9</v>
      </c>
      <c r="C16" s="12"/>
      <c r="D16" s="17"/>
      <c r="E16" s="14">
        <v>62680</v>
      </c>
      <c r="F16" s="16">
        <v>62858</v>
      </c>
      <c r="G16" s="15">
        <v>63169</v>
      </c>
      <c r="H16" s="14">
        <v>63588</v>
      </c>
      <c r="I16" s="14">
        <v>64009</v>
      </c>
      <c r="J16" s="13">
        <f>100-(E16/F16)*100</f>
        <v>0.28317795666423251</v>
      </c>
      <c r="K16" s="13">
        <f>100-(F16/G16)*100</f>
        <v>0.49233009862432198</v>
      </c>
      <c r="L16" s="13">
        <f>100-(G16/H16)*100</f>
        <v>0.6589293577404618</v>
      </c>
      <c r="M16" s="13">
        <f>100-(H16/I16)*100</f>
        <v>0.6577200081238459</v>
      </c>
      <c r="N16" s="13">
        <f>I16/734</f>
        <v>87.205722070844686</v>
      </c>
      <c r="P16" s="1" t="s">
        <v>8</v>
      </c>
    </row>
    <row r="17" spans="1:16" x14ac:dyDescent="0.45">
      <c r="A17" s="12"/>
      <c r="B17" s="12" t="s">
        <v>7</v>
      </c>
      <c r="C17" s="12"/>
      <c r="D17" s="17"/>
      <c r="E17" s="14">
        <v>37522</v>
      </c>
      <c r="F17" s="16">
        <v>38225</v>
      </c>
      <c r="G17" s="15">
        <v>38582</v>
      </c>
      <c r="H17" s="14">
        <v>39031</v>
      </c>
      <c r="I17" s="14">
        <v>39862</v>
      </c>
      <c r="J17" s="13">
        <f>100-(E17/F17)*100</f>
        <v>1.8391105297580168</v>
      </c>
      <c r="K17" s="13">
        <f>100-(F17/G17)*100</f>
        <v>0.92530195427920603</v>
      </c>
      <c r="L17" s="13">
        <f>100-(G17/H17)*100</f>
        <v>1.1503676564781813</v>
      </c>
      <c r="M17" s="13">
        <f>100-(H17/I17)*100</f>
        <v>2.0846921880487628</v>
      </c>
      <c r="N17" s="13">
        <f>I17/1254</f>
        <v>31.787878787878789</v>
      </c>
      <c r="P17" s="1" t="s">
        <v>6</v>
      </c>
    </row>
    <row r="18" spans="1:16" x14ac:dyDescent="0.45">
      <c r="A18" s="12"/>
      <c r="B18" s="12" t="s">
        <v>5</v>
      </c>
      <c r="C18" s="12"/>
      <c r="D18" s="17"/>
      <c r="E18" s="14">
        <v>31993</v>
      </c>
      <c r="F18" s="16">
        <v>32252</v>
      </c>
      <c r="G18" s="15">
        <v>32657</v>
      </c>
      <c r="H18" s="14">
        <v>32810</v>
      </c>
      <c r="I18" s="14">
        <v>33072</v>
      </c>
      <c r="J18" s="13">
        <f>100-(E18/F18)*100</f>
        <v>0.80305097358302646</v>
      </c>
      <c r="K18" s="13">
        <f>100-(F18/G18)*100</f>
        <v>1.2401629053495355</v>
      </c>
      <c r="L18" s="13">
        <f>100-(G18/H18)*100</f>
        <v>0.46632124352331061</v>
      </c>
      <c r="M18" s="13">
        <f>100-(H18/I18)*100</f>
        <v>0.79221093372036933</v>
      </c>
      <c r="N18" s="13">
        <f>I18/300</f>
        <v>110.24</v>
      </c>
      <c r="P18" s="1" t="s">
        <v>4</v>
      </c>
    </row>
    <row r="19" spans="1:16" x14ac:dyDescent="0.45">
      <c r="A19" s="12"/>
      <c r="B19" s="12" t="s">
        <v>3</v>
      </c>
      <c r="C19" s="12"/>
      <c r="D19" s="17"/>
      <c r="E19" s="14">
        <v>25954</v>
      </c>
      <c r="F19" s="16">
        <v>26154</v>
      </c>
      <c r="G19" s="15">
        <v>26379</v>
      </c>
      <c r="H19" s="14">
        <v>26765</v>
      </c>
      <c r="I19" s="14">
        <v>27002</v>
      </c>
      <c r="J19" s="13">
        <f>100-(E19/F19)*100</f>
        <v>0.76470138410950028</v>
      </c>
      <c r="K19" s="13">
        <f>100-(F19/G19)*100</f>
        <v>0.85295121119072803</v>
      </c>
      <c r="L19" s="13">
        <f>100-(G19/H19)*100</f>
        <v>1.4421819540444574</v>
      </c>
      <c r="M19" s="13">
        <f>100-(H19/I19)*100</f>
        <v>0.87771276201762305</v>
      </c>
      <c r="N19" s="13">
        <f>I19/830</f>
        <v>32.53253012048193</v>
      </c>
      <c r="P19" s="1" t="s">
        <v>2</v>
      </c>
    </row>
    <row r="20" spans="1:16" ht="3" hidden="1" customHeight="1" x14ac:dyDescent="0.45">
      <c r="A20" s="12"/>
      <c r="B20" s="12"/>
      <c r="C20" s="12"/>
      <c r="D20" s="11"/>
      <c r="E20" s="8"/>
      <c r="F20" s="7"/>
      <c r="G20" s="6"/>
      <c r="H20" s="8"/>
      <c r="I20" s="8"/>
      <c r="J20" s="8"/>
      <c r="K20" s="8"/>
      <c r="L20" s="7"/>
      <c r="M20" s="6"/>
      <c r="N20" s="6"/>
    </row>
    <row r="21" spans="1:16" ht="3" hidden="1" customHeight="1" x14ac:dyDescent="0.45">
      <c r="A21" s="12"/>
      <c r="B21" s="12"/>
      <c r="C21" s="12"/>
      <c r="D21" s="11"/>
      <c r="E21" s="8"/>
      <c r="F21" s="7"/>
      <c r="G21" s="6"/>
      <c r="H21" s="8"/>
      <c r="I21" s="8"/>
      <c r="J21" s="8"/>
      <c r="K21" s="8"/>
      <c r="L21" s="7"/>
      <c r="M21" s="6"/>
      <c r="N21" s="6"/>
    </row>
    <row r="22" spans="1:16" ht="3" hidden="1" customHeight="1" x14ac:dyDescent="0.45">
      <c r="A22" s="12"/>
      <c r="B22" s="12"/>
      <c r="C22" s="12"/>
      <c r="D22" s="11"/>
      <c r="E22" s="8"/>
      <c r="F22" s="7"/>
      <c r="G22" s="6"/>
      <c r="H22" s="8"/>
      <c r="I22" s="8"/>
      <c r="J22" s="8"/>
      <c r="K22" s="8"/>
      <c r="L22" s="7"/>
      <c r="M22" s="6"/>
      <c r="N22" s="6"/>
    </row>
    <row r="23" spans="1:16" ht="3" hidden="1" customHeight="1" x14ac:dyDescent="0.45">
      <c r="A23" s="12"/>
      <c r="B23" s="12"/>
      <c r="C23" s="12"/>
      <c r="D23" s="11"/>
      <c r="E23" s="8"/>
      <c r="F23" s="7"/>
      <c r="G23" s="6"/>
      <c r="H23" s="8"/>
      <c r="I23" s="8"/>
      <c r="J23" s="8"/>
      <c r="K23" s="8"/>
      <c r="L23" s="7"/>
      <c r="M23" s="6"/>
      <c r="N23" s="6"/>
    </row>
    <row r="24" spans="1:16" ht="3" hidden="1" customHeight="1" x14ac:dyDescent="0.45">
      <c r="A24" s="12"/>
      <c r="B24" s="12"/>
      <c r="C24" s="12"/>
      <c r="D24" s="11"/>
      <c r="E24" s="8"/>
      <c r="F24" s="7"/>
      <c r="G24" s="6"/>
      <c r="H24" s="8"/>
      <c r="I24" s="8"/>
      <c r="J24" s="8"/>
      <c r="K24" s="8"/>
      <c r="L24" s="7"/>
      <c r="M24" s="6"/>
      <c r="N24" s="6"/>
    </row>
    <row r="25" spans="1:16" ht="3" hidden="1" customHeight="1" x14ac:dyDescent="0.45">
      <c r="E25" s="8"/>
      <c r="F25" s="7"/>
      <c r="G25" s="6"/>
      <c r="H25" s="8"/>
      <c r="I25" s="8"/>
      <c r="J25" s="8"/>
      <c r="K25" s="8"/>
      <c r="L25" s="7"/>
      <c r="M25" s="6"/>
      <c r="N25" s="6"/>
    </row>
    <row r="26" spans="1:16" ht="3" hidden="1" customHeight="1" x14ac:dyDescent="0.45">
      <c r="A26" s="10"/>
      <c r="B26" s="10"/>
      <c r="C26" s="10"/>
      <c r="D26" s="9"/>
      <c r="E26" s="8"/>
      <c r="F26" s="7"/>
      <c r="G26" s="6"/>
      <c r="H26" s="8"/>
      <c r="I26" s="8"/>
      <c r="J26" s="8"/>
      <c r="K26" s="8"/>
      <c r="L26" s="7"/>
      <c r="M26" s="6"/>
      <c r="N26" s="6"/>
    </row>
    <row r="27" spans="1:16" ht="6" customHeight="1" x14ac:dyDescent="0.45">
      <c r="A27" s="2"/>
      <c r="B27" s="2"/>
      <c r="C27" s="2"/>
      <c r="D27" s="2"/>
      <c r="E27" s="4"/>
      <c r="F27" s="4"/>
      <c r="G27" s="3"/>
      <c r="H27" s="5"/>
      <c r="I27" s="5"/>
      <c r="J27" s="5"/>
      <c r="K27" s="5"/>
      <c r="L27" s="4"/>
      <c r="M27" s="3"/>
      <c r="N27" s="3"/>
      <c r="O27" s="2"/>
      <c r="P27" s="2"/>
    </row>
    <row r="28" spans="1:16" ht="26.25" customHeight="1" x14ac:dyDescent="0.45">
      <c r="A28" s="1" t="s">
        <v>1</v>
      </c>
    </row>
    <row r="29" spans="1:16" x14ac:dyDescent="0.45">
      <c r="B29" s="1" t="s">
        <v>0</v>
      </c>
    </row>
    <row r="30" spans="1:16" ht="61.5" customHeight="1" x14ac:dyDescent="0.45"/>
  </sheetData>
  <mergeCells count="9">
    <mergeCell ref="A26:D26"/>
    <mergeCell ref="A9:D9"/>
    <mergeCell ref="O9:P9"/>
    <mergeCell ref="A4:D8"/>
    <mergeCell ref="O4:P8"/>
    <mergeCell ref="E4:I4"/>
    <mergeCell ref="E5:I5"/>
    <mergeCell ref="J4:M4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 D</vt:lpstr>
      <vt:lpstr>'T-1.1 D'!Print_Area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2012-12-27T04:44:07Z</dcterms:created>
  <dcterms:modified xsi:type="dcterms:W3CDTF">2012-12-27T04:44:53Z</dcterms:modified>
</cp:coreProperties>
</file>