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-3.1" sheetId="1" r:id="rId1"/>
  </sheets>
  <definedNames>
    <definedName name="_xlnm.Print_Area" localSheetId="0">'T-3.1'!$A$1:$O$52</definedName>
  </definedNames>
  <calcPr calcId="145621"/>
</workbook>
</file>

<file path=xl/calcChain.xml><?xml version="1.0" encoding="utf-8"?>
<calcChain xmlns="http://schemas.openxmlformats.org/spreadsheetml/2006/main">
  <c r="E42" i="1" l="1"/>
  <c r="F41" i="1"/>
  <c r="E41" i="1"/>
  <c r="F40" i="1"/>
  <c r="E40" i="1"/>
  <c r="F39" i="1"/>
  <c r="E39" i="1"/>
  <c r="E38" i="1"/>
  <c r="F37" i="1"/>
  <c r="E37" i="1" s="1"/>
  <c r="F36" i="1"/>
  <c r="E36" i="1"/>
  <c r="F35" i="1"/>
  <c r="E35" i="1"/>
  <c r="I21" i="1"/>
  <c r="F21" i="1"/>
  <c r="E21" i="1" s="1"/>
  <c r="E20" i="1"/>
  <c r="F19" i="1"/>
  <c r="E19" i="1"/>
  <c r="F18" i="1"/>
  <c r="E18" i="1"/>
  <c r="E17" i="1"/>
  <c r="F16" i="1"/>
  <c r="E16" i="1" s="1"/>
  <c r="E15" i="1"/>
  <c r="F14" i="1"/>
  <c r="E14" i="1"/>
  <c r="F13" i="1"/>
  <c r="E13" i="1"/>
  <c r="F12" i="1"/>
  <c r="E12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<sst xmlns="http://schemas.openxmlformats.org/spreadsheetml/2006/main" count="132" uniqueCount="79">
  <si>
    <t xml:space="preserve">ตาราง   </t>
  </si>
  <si>
    <t>จำนวนโรงเรียน จำแนกตามสังกัด เป็นรายอำเภอ ปีการศึกษา 2553</t>
  </si>
  <si>
    <t xml:space="preserve">TABLE </t>
  </si>
  <si>
    <t>NUMBER OF SCHOOLS BY JURISDICTION AND DISTRICT: ACADEMIC YEAR 2010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</si>
  <si>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</si>
  <si>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</si>
  <si>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</si>
  <si>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</si>
  <si>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</si>
  <si>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</si>
  <si>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</si>
  <si>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</si>
  <si>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</si>
  <si>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</si>
  <si>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</si>
  <si>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</si>
  <si>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</si>
  <si>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</si>
  <si>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AngsanaUPC"/>
        <family val="1"/>
        <charset val="22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</si>
  <si>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</si>
  <si>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</si>
  <si>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</si>
  <si>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</si>
  <si>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</si>
  <si>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เมืองสกลนคร</t>
  </si>
  <si>
    <t xml:space="preserve">   Muang Sakon Nakhon</t>
  </si>
  <si>
    <t>กุสุมาลย์</t>
  </si>
  <si>
    <t xml:space="preserve">                                       -</t>
  </si>
  <si>
    <t xml:space="preserve">                   -</t>
  </si>
  <si>
    <t xml:space="preserve">   Kusuman</t>
  </si>
  <si>
    <t>กุดบาก</t>
  </si>
  <si>
    <t xml:space="preserve">                           -</t>
  </si>
  <si>
    <t xml:space="preserve">   Kut Bak</t>
  </si>
  <si>
    <t>คำตากล้า</t>
  </si>
  <si>
    <t xml:space="preserve">   Kham Ta Kla</t>
  </si>
  <si>
    <t>โคกศรีสุพรรณ</t>
  </si>
  <si>
    <t xml:space="preserve">   Khok Si Suphan</t>
  </si>
  <si>
    <t>เจริญศิลป์</t>
  </si>
  <si>
    <t xml:space="preserve">   Charoen Sin</t>
  </si>
  <si>
    <t>เต่างอย</t>
  </si>
  <si>
    <t xml:space="preserve">   Tao Ngoi</t>
  </si>
  <si>
    <t>นิคมน้ำอูน</t>
  </si>
  <si>
    <t xml:space="preserve">   Nikhom Nam Un</t>
  </si>
  <si>
    <t>บ้านม่วง</t>
  </si>
  <si>
    <t xml:space="preserve">   Ban Muang</t>
  </si>
  <si>
    <t>พรรณานิคม</t>
  </si>
  <si>
    <t xml:space="preserve">   Phanna Nikhom</t>
  </si>
  <si>
    <t>จำนวนโรงเรียน จำแนกตามสังกัด เป็นรายอำเภอ ปีการศึกษา 2553 (ต่อ)</t>
  </si>
  <si>
    <t>NUMBER OF SCHOOLS BY JURISDICTION AND DISTRICT: ACADEMIC YEAR 2010  (Contd.)</t>
  </si>
  <si>
    <t>พังโคน</t>
  </si>
  <si>
    <t xml:space="preserve">   Phang Khon</t>
  </si>
  <si>
    <t>โพนนาแก้ว</t>
  </si>
  <si>
    <t xml:space="preserve">                            -</t>
  </si>
  <si>
    <t xml:space="preserve">   Phon Na Kaeo</t>
  </si>
  <si>
    <t>ภูพาน</t>
  </si>
  <si>
    <t xml:space="preserve">   Phu Phan</t>
  </si>
  <si>
    <t>วานรนิวาส</t>
  </si>
  <si>
    <t xml:space="preserve">   Wanon Niwat</t>
  </si>
  <si>
    <t>วาริชภูมิ</t>
  </si>
  <si>
    <t xml:space="preserve">   Waritchaphum</t>
  </si>
  <si>
    <t>สว่างแดนดิน</t>
  </si>
  <si>
    <t xml:space="preserve">   Sawang Daen Din</t>
  </si>
  <si>
    <t>ส่องดาว</t>
  </si>
  <si>
    <t xml:space="preserve">   Song Dao</t>
  </si>
  <si>
    <t>อากาศอำนวย</t>
  </si>
  <si>
    <t xml:space="preserve">   Akat Amnuai</t>
  </si>
  <si>
    <t>1/</t>
  </si>
  <si>
    <t xml:space="preserve"> รวม โรงเรียนตำรวจตระเวนชายแดน,</t>
  </si>
  <si>
    <t xml:space="preserve">1/ </t>
  </si>
  <si>
    <t>Including School for hill tribe children set up by the Border Patrol Police,</t>
  </si>
  <si>
    <t xml:space="preserve"> สำนักงานพระพุทธศาสนาแห่งชาติ(โรงเรียนพระปริยัติธรรม)</t>
  </si>
  <si>
    <t>Office of  National  Buddhist. ( The Buddhist Scripture School. )</t>
  </si>
  <si>
    <t xml:space="preserve">   </t>
  </si>
  <si>
    <t>ที่มา:</t>
  </si>
  <si>
    <t xml:space="preserve"> สำนักงานเขตพื้นที่การศึกษาสกลนคร เขต 1 , 2  และ 3</t>
  </si>
  <si>
    <t>Source:</t>
  </si>
  <si>
    <t>Sakon Nakhon Educational Service Area Office, Area 1 , 2 and 3</t>
  </si>
  <si>
    <t xml:space="preserve"> เทศบาลเมืองสกลนคร</t>
  </si>
  <si>
    <t>Sakon Nakhon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</si>
</sst>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________"/>
    <numFmt numFmtId="188" formatCode="\ \ \ \ \ @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5" fillId="0" borderId="8" xfId="0" applyNumberFormat="1" applyFont="1" applyBorder="1" applyAlignment="1">
      <alignment vertical="center"/>
    </xf>
    <xf numFmtId="187" fontId="5" fillId="0" borderId="9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88" fontId="4" fillId="0" borderId="7" xfId="0" applyNumberFormat="1" applyFont="1" applyBorder="1" applyAlignment="1"/>
    <xf numFmtId="0" fontId="4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87" fontId="4" fillId="0" borderId="9" xfId="1" applyNumberFormat="1" applyFont="1" applyBorder="1"/>
    <xf numFmtId="187" fontId="4" fillId="0" borderId="7" xfId="0" applyNumberFormat="1" applyFont="1" applyBorder="1"/>
    <xf numFmtId="187" fontId="4" fillId="0" borderId="9" xfId="0" applyNumberFormat="1" applyFont="1" applyBorder="1"/>
    <xf numFmtId="0" fontId="4" fillId="0" borderId="0" xfId="0" quotePrefix="1" applyFont="1" applyBorder="1" applyAlignment="1">
      <alignment horizontal="left"/>
    </xf>
    <xf numFmtId="188" fontId="4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8" fontId="4" fillId="0" borderId="1" xfId="0" applyNumberFormat="1" applyFont="1" applyBorder="1" applyAlignment="1"/>
    <xf numFmtId="0" fontId="2" fillId="0" borderId="2" xfId="0" applyFont="1" applyBorder="1" applyAlignment="1">
      <alignment horizontal="center"/>
    </xf>
    <xf numFmtId="187" fontId="4" fillId="0" borderId="3" xfId="0" applyNumberFormat="1" applyFont="1" applyBorder="1"/>
    <xf numFmtId="187" fontId="4" fillId="0" borderId="2" xfId="0" applyNumberFormat="1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87" fontId="4" fillId="0" borderId="13" xfId="0" applyNumberFormat="1" applyFont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476250</xdr:colOff>
      <xdr:row>0</xdr:row>
      <xdr:rowOff>114300</xdr:rowOff>
    </xdr:from>
    <xdr:to>
      <xdr:col>17</xdr:col>
      <xdr:colOff>123825</xdr:colOff>
      <xdr:row>47</xdr:row>
      <xdr:rowOff>104775</xdr:rowOff>
    </xdr:to>
    <xdr:grpSp>
      <xdr:nvGrpSpPr>
        <xdr:cNvPr id="2" name="Group 3"/>
        <xdr:cNvGrpSpPr>
          <a:grpSpLocks/>
        </xdr:cNvGrpSpPr>
      </xdr:nvGrpSpPr>
      <xdr:grpSpPr bwMode="auto">
        <a:xfrm rot="10797528">
          <a:off x="10877550" y="114300"/>
          <a:ext cx="257175" cy="11972925"/>
          <a:chOff x="636" y="6"/>
          <a:chExt cx="25" cy="503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16</xdr:col>
      <xdr:colOff>114300</xdr:colOff>
      <xdr:row>8</xdr:row>
      <xdr:rowOff>161925</xdr:rowOff>
    </xdr:from>
    <xdr:to>
      <xdr:col>16</xdr:col>
      <xdr:colOff>361950</xdr:colOff>
      <xdr:row>45</xdr:row>
      <xdr:rowOff>133350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515600" y="1971675"/>
          <a:ext cx="247650" cy="966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428625</xdr:colOff>
      <xdr:row>44</xdr:row>
      <xdr:rowOff>152400</xdr:rowOff>
    </xdr:from>
    <xdr:to>
      <xdr:col>16</xdr:col>
      <xdr:colOff>76200</xdr:colOff>
      <xdr:row>46</xdr:row>
      <xdr:rowOff>57150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220325" y="11382375"/>
          <a:ext cx="2571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view="pageBreakPreview" topLeftCell="A16" zoomScaleNormal="100" zoomScaleSheetLayoutView="100" workbookViewId="0">
      <selection activeCell="G20" sqref="G20"/>
    </sheetView>
  </sheetViews>
  <sheetFormatPr defaultRowHeight="21" x14ac:dyDescent="0.45"/>
  <cols>
    <col min="1" max="1" width="1.7109375" style="6" customWidth="1"/>
    <col min="2" max="2" width="6.42578125" style="6" customWidth="1"/>
    <col min="3" max="3" width="3.7109375" style="6" customWidth="1"/>
    <col min="4" max="4" width="14.5703125" style="6" customWidth="1"/>
    <col min="5" max="5" width="16.28515625" style="6" customWidth="1"/>
    <col min="6" max="6" width="18.42578125" style="6" customWidth="1"/>
    <col min="7" max="7" width="18.5703125" style="6" customWidth="1"/>
    <col min="8" max="8" width="23.140625" style="6" customWidth="1"/>
    <col min="9" max="9" width="14.710937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1" customFormat="1" x14ac:dyDescent="0.45">
      <c r="B1" s="2" t="s">
        <v>0</v>
      </c>
      <c r="C1" s="3">
        <v>3.1</v>
      </c>
      <c r="D1" s="2" t="s">
        <v>1</v>
      </c>
    </row>
    <row r="2" spans="1:13" s="4" customFormat="1" x14ac:dyDescent="0.45">
      <c r="B2" s="5" t="s">
        <v>2</v>
      </c>
      <c r="C2" s="3">
        <v>3.1</v>
      </c>
      <c r="D2" s="5" t="s">
        <v>3</v>
      </c>
    </row>
    <row r="3" spans="1:13" ht="6" customHeight="1" x14ac:dyDescent="0.45"/>
    <row r="4" spans="1:13" s="13" customFormat="1" ht="18.75" customHeight="1" x14ac:dyDescent="0.4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  <c r="L4" s="7"/>
      <c r="M4" s="8"/>
    </row>
    <row r="5" spans="1:13" s="13" customFormat="1" ht="18.75" customHeight="1" x14ac:dyDescent="0.4">
      <c r="A5" s="14"/>
      <c r="B5" s="14"/>
      <c r="C5" s="14"/>
      <c r="D5" s="15"/>
      <c r="E5" s="16"/>
      <c r="F5" s="17" t="s">
        <v>7</v>
      </c>
      <c r="G5" s="18" t="s">
        <v>8</v>
      </c>
      <c r="H5" s="19" t="s">
        <v>9</v>
      </c>
      <c r="I5" s="20"/>
      <c r="J5" s="14"/>
      <c r="K5" s="14"/>
      <c r="L5" s="14"/>
      <c r="M5" s="15"/>
    </row>
    <row r="6" spans="1:13" s="13" customFormat="1" ht="18.75" customHeight="1" x14ac:dyDescent="0.4">
      <c r="A6" s="14"/>
      <c r="B6" s="14"/>
      <c r="C6" s="14"/>
      <c r="D6" s="15"/>
      <c r="E6" s="19" t="s">
        <v>10</v>
      </c>
      <c r="F6" s="21" t="s">
        <v>11</v>
      </c>
      <c r="G6" s="22" t="s">
        <v>12</v>
      </c>
      <c r="H6" s="21" t="s">
        <v>13</v>
      </c>
      <c r="I6" s="21"/>
      <c r="J6" s="14"/>
      <c r="K6" s="14"/>
      <c r="L6" s="14"/>
      <c r="M6" s="15"/>
    </row>
    <row r="7" spans="1:13" s="13" customFormat="1" ht="19.5" customHeight="1" x14ac:dyDescent="0.4">
      <c r="A7" s="14"/>
      <c r="B7" s="14"/>
      <c r="C7" s="14"/>
      <c r="D7" s="15"/>
      <c r="E7" s="19" t="s">
        <v>14</v>
      </c>
      <c r="F7" s="21" t="s">
        <v>15</v>
      </c>
      <c r="G7" s="22" t="s">
        <v>16</v>
      </c>
      <c r="H7" s="21" t="s">
        <v>17</v>
      </c>
      <c r="I7" s="21" t="s">
        <v>18</v>
      </c>
      <c r="J7" s="14"/>
      <c r="K7" s="14"/>
      <c r="L7" s="14"/>
      <c r="M7" s="15"/>
    </row>
    <row r="8" spans="1:13" s="13" customFormat="1" ht="18.75" customHeight="1" x14ac:dyDescent="0.4">
      <c r="A8" s="14"/>
      <c r="B8" s="14"/>
      <c r="C8" s="14"/>
      <c r="D8" s="15"/>
      <c r="E8" s="16"/>
      <c r="F8" s="21" t="s">
        <v>19</v>
      </c>
      <c r="G8" s="22" t="s">
        <v>20</v>
      </c>
      <c r="H8" s="21" t="s">
        <v>21</v>
      </c>
      <c r="I8" s="21" t="s">
        <v>22</v>
      </c>
      <c r="J8" s="14"/>
      <c r="K8" s="14"/>
      <c r="L8" s="14"/>
      <c r="M8" s="15"/>
    </row>
    <row r="9" spans="1:13" s="13" customFormat="1" ht="18.75" customHeight="1" x14ac:dyDescent="0.4">
      <c r="A9" s="23"/>
      <c r="B9" s="23"/>
      <c r="C9" s="23"/>
      <c r="D9" s="24"/>
      <c r="E9" s="25"/>
      <c r="F9" s="26"/>
      <c r="G9" s="27" t="s">
        <v>19</v>
      </c>
      <c r="H9" s="26"/>
      <c r="I9" s="26"/>
      <c r="J9" s="23"/>
      <c r="K9" s="23"/>
      <c r="L9" s="23"/>
      <c r="M9" s="24"/>
    </row>
    <row r="10" spans="1:13" s="13" customFormat="1" ht="3" customHeight="1" x14ac:dyDescent="0.4">
      <c r="A10" s="28"/>
      <c r="B10" s="28"/>
      <c r="C10" s="28"/>
      <c r="D10" s="29"/>
      <c r="E10" s="16"/>
      <c r="F10" s="21"/>
      <c r="G10" s="22"/>
      <c r="H10" s="21"/>
      <c r="I10" s="20"/>
      <c r="J10" s="28"/>
      <c r="K10" s="28"/>
      <c r="L10" s="28"/>
      <c r="M10" s="28"/>
    </row>
    <row r="11" spans="1:13" s="35" customFormat="1" ht="23.25" customHeight="1" x14ac:dyDescent="0.5">
      <c r="A11" s="30" t="s">
        <v>23</v>
      </c>
      <c r="B11" s="30"/>
      <c r="C11" s="30"/>
      <c r="D11" s="31"/>
      <c r="E11" s="32">
        <f>SUM(F11:I11)</f>
        <v>705</v>
      </c>
      <c r="F11" s="32">
        <f>SUM(F12:F21,F35:F42)</f>
        <v>644</v>
      </c>
      <c r="G11" s="32">
        <f>SUM(G12:G21,G35:G42)</f>
        <v>49</v>
      </c>
      <c r="H11" s="32">
        <f>SUM(H12:H21,H35:H42)</f>
        <v>5</v>
      </c>
      <c r="I11" s="33">
        <f>SUM(I12:I21,I35:I42)</f>
        <v>7</v>
      </c>
      <c r="J11" s="34" t="s">
        <v>14</v>
      </c>
      <c r="K11" s="30"/>
    </row>
    <row r="12" spans="1:13" ht="24.95" customHeight="1" x14ac:dyDescent="0.45">
      <c r="A12" s="36"/>
      <c r="B12" s="37" t="s">
        <v>24</v>
      </c>
      <c r="C12" s="38"/>
      <c r="D12" s="39"/>
      <c r="E12" s="32">
        <f t="shared" ref="E12:E21" si="0">SUM(F12:I12)</f>
        <v>101</v>
      </c>
      <c r="F12" s="40">
        <f>71+5</f>
        <v>76</v>
      </c>
      <c r="G12" s="41">
        <v>18</v>
      </c>
      <c r="H12" s="42">
        <v>4</v>
      </c>
      <c r="I12" s="42">
        <v>3</v>
      </c>
      <c r="J12" s="36"/>
      <c r="K12" s="43" t="s">
        <v>25</v>
      </c>
    </row>
    <row r="13" spans="1:13" ht="24.95" customHeight="1" x14ac:dyDescent="0.45">
      <c r="A13" s="36"/>
      <c r="B13" s="44" t="s">
        <v>26</v>
      </c>
      <c r="C13" s="38"/>
      <c r="D13" s="39"/>
      <c r="E13" s="32">
        <f t="shared" si="0"/>
        <v>29</v>
      </c>
      <c r="F13" s="42">
        <f>26+2</f>
        <v>28</v>
      </c>
      <c r="G13" s="41">
        <v>1</v>
      </c>
      <c r="H13" s="42" t="s">
        <v>27</v>
      </c>
      <c r="I13" s="42" t="s">
        <v>28</v>
      </c>
      <c r="J13" s="36"/>
      <c r="K13" s="43" t="s">
        <v>29</v>
      </c>
    </row>
    <row r="14" spans="1:13" ht="24.95" customHeight="1" x14ac:dyDescent="0.45">
      <c r="A14" s="36"/>
      <c r="B14" s="44" t="s">
        <v>30</v>
      </c>
      <c r="C14" s="38"/>
      <c r="D14" s="39"/>
      <c r="E14" s="32">
        <f t="shared" si="0"/>
        <v>16</v>
      </c>
      <c r="F14" s="42">
        <f>15+1</f>
        <v>16</v>
      </c>
      <c r="G14" s="42" t="s">
        <v>31</v>
      </c>
      <c r="H14" s="42" t="s">
        <v>27</v>
      </c>
      <c r="I14" s="42" t="s">
        <v>28</v>
      </c>
      <c r="J14" s="36"/>
      <c r="K14" s="43" t="s">
        <v>32</v>
      </c>
    </row>
    <row r="15" spans="1:13" ht="24.95" customHeight="1" x14ac:dyDescent="0.45">
      <c r="A15" s="36"/>
      <c r="B15" s="44" t="s">
        <v>33</v>
      </c>
      <c r="C15" s="38"/>
      <c r="D15" s="39"/>
      <c r="E15" s="32">
        <f t="shared" si="0"/>
        <v>20</v>
      </c>
      <c r="F15" s="42">
        <v>19</v>
      </c>
      <c r="G15" s="41">
        <v>1</v>
      </c>
      <c r="H15" s="42" t="s">
        <v>27</v>
      </c>
      <c r="I15" s="42" t="s">
        <v>28</v>
      </c>
      <c r="J15" s="36"/>
      <c r="K15" s="43" t="s">
        <v>34</v>
      </c>
    </row>
    <row r="16" spans="1:13" ht="24.95" customHeight="1" x14ac:dyDescent="0.45">
      <c r="A16" s="36"/>
      <c r="B16" s="44" t="s">
        <v>35</v>
      </c>
      <c r="C16" s="38"/>
      <c r="D16" s="39"/>
      <c r="E16" s="32">
        <f t="shared" si="0"/>
        <v>23</v>
      </c>
      <c r="F16" s="42">
        <f>18+2</f>
        <v>20</v>
      </c>
      <c r="G16" s="41">
        <v>2</v>
      </c>
      <c r="H16" s="42" t="s">
        <v>27</v>
      </c>
      <c r="I16" s="42">
        <v>1</v>
      </c>
      <c r="J16" s="36"/>
      <c r="K16" s="43" t="s">
        <v>36</v>
      </c>
    </row>
    <row r="17" spans="1:13" ht="24.95" customHeight="1" x14ac:dyDescent="0.45">
      <c r="A17" s="36"/>
      <c r="B17" s="44" t="s">
        <v>37</v>
      </c>
      <c r="C17" s="38"/>
      <c r="D17" s="39"/>
      <c r="E17" s="32">
        <f t="shared" si="0"/>
        <v>28</v>
      </c>
      <c r="F17" s="42">
        <v>27</v>
      </c>
      <c r="G17" s="41">
        <v>1</v>
      </c>
      <c r="H17" s="42" t="s">
        <v>27</v>
      </c>
      <c r="I17" s="42" t="s">
        <v>28</v>
      </c>
      <c r="J17" s="36"/>
      <c r="K17" s="43" t="s">
        <v>38</v>
      </c>
    </row>
    <row r="18" spans="1:13" ht="24.95" customHeight="1" x14ac:dyDescent="0.45">
      <c r="A18" s="36"/>
      <c r="B18" s="44" t="s">
        <v>39</v>
      </c>
      <c r="C18" s="38"/>
      <c r="D18" s="39"/>
      <c r="E18" s="32">
        <f t="shared" si="0"/>
        <v>13</v>
      </c>
      <c r="F18" s="42">
        <f>10+1</f>
        <v>11</v>
      </c>
      <c r="G18" s="41">
        <v>2</v>
      </c>
      <c r="H18" s="42" t="s">
        <v>27</v>
      </c>
      <c r="I18" s="42" t="s">
        <v>28</v>
      </c>
      <c r="J18" s="36"/>
      <c r="K18" s="43" t="s">
        <v>40</v>
      </c>
    </row>
    <row r="19" spans="1:13" ht="24.95" customHeight="1" x14ac:dyDescent="0.45">
      <c r="A19" s="36"/>
      <c r="B19" s="44" t="s">
        <v>41</v>
      </c>
      <c r="C19" s="38"/>
      <c r="D19" s="39"/>
      <c r="E19" s="32">
        <f t="shared" si="0"/>
        <v>11</v>
      </c>
      <c r="F19" s="42">
        <f>9+1</f>
        <v>10</v>
      </c>
      <c r="G19" s="41">
        <v>1</v>
      </c>
      <c r="H19" s="42" t="s">
        <v>27</v>
      </c>
      <c r="I19" s="42" t="s">
        <v>28</v>
      </c>
      <c r="J19" s="36"/>
      <c r="K19" s="43" t="s">
        <v>42</v>
      </c>
    </row>
    <row r="20" spans="1:13" ht="24.95" customHeight="1" x14ac:dyDescent="0.45">
      <c r="A20" s="45"/>
      <c r="B20" s="44" t="s">
        <v>43</v>
      </c>
      <c r="C20" s="46"/>
      <c r="D20" s="47"/>
      <c r="E20" s="32">
        <f t="shared" si="0"/>
        <v>44</v>
      </c>
      <c r="F20" s="42">
        <v>43</v>
      </c>
      <c r="G20" s="41">
        <v>1</v>
      </c>
      <c r="H20" s="42" t="s">
        <v>27</v>
      </c>
      <c r="I20" s="42" t="s">
        <v>28</v>
      </c>
      <c r="J20" s="45"/>
      <c r="K20" s="43" t="s">
        <v>44</v>
      </c>
    </row>
    <row r="21" spans="1:13" ht="24.95" customHeight="1" x14ac:dyDescent="0.45">
      <c r="A21" s="45"/>
      <c r="B21" s="44" t="s">
        <v>45</v>
      </c>
      <c r="C21" s="46"/>
      <c r="D21" s="47"/>
      <c r="E21" s="32">
        <f t="shared" si="0"/>
        <v>66</v>
      </c>
      <c r="F21" s="42">
        <f>55+6</f>
        <v>61</v>
      </c>
      <c r="G21" s="41">
        <v>4</v>
      </c>
      <c r="H21" s="42" t="s">
        <v>27</v>
      </c>
      <c r="I21" s="42">
        <f>1</f>
        <v>1</v>
      </c>
      <c r="J21" s="45"/>
      <c r="K21" s="43" t="s">
        <v>46</v>
      </c>
    </row>
    <row r="22" spans="1:13" x14ac:dyDescent="0.45">
      <c r="A22" s="45"/>
      <c r="B22" s="44"/>
      <c r="D22" s="45"/>
      <c r="E22" s="46"/>
      <c r="F22" s="46"/>
      <c r="G22" s="46"/>
      <c r="H22" s="46"/>
      <c r="I22" s="46"/>
      <c r="J22" s="45"/>
      <c r="K22" s="43"/>
    </row>
    <row r="23" spans="1:13" x14ac:dyDescent="0.45">
      <c r="A23" s="45"/>
      <c r="B23" s="44"/>
      <c r="D23" s="45"/>
      <c r="E23" s="46"/>
      <c r="F23" s="46"/>
      <c r="G23" s="46"/>
      <c r="H23" s="46"/>
      <c r="I23" s="46"/>
      <c r="J23" s="45"/>
      <c r="K23" s="43"/>
    </row>
    <row r="24" spans="1:13" x14ac:dyDescent="0.45">
      <c r="A24" s="45"/>
      <c r="B24" s="44"/>
      <c r="D24" s="45"/>
      <c r="E24" s="46"/>
      <c r="F24" s="46"/>
      <c r="G24" s="46"/>
      <c r="H24" s="46"/>
      <c r="I24" s="46"/>
      <c r="J24" s="45"/>
      <c r="K24" s="43"/>
    </row>
    <row r="25" spans="1:13" x14ac:dyDescent="0.45">
      <c r="A25" s="45"/>
      <c r="B25" s="44"/>
      <c r="D25" s="45"/>
      <c r="E25" s="46"/>
      <c r="F25" s="46"/>
      <c r="G25" s="46"/>
      <c r="H25" s="46"/>
      <c r="I25" s="46"/>
      <c r="J25" s="45"/>
      <c r="K25" s="43"/>
    </row>
    <row r="26" spans="1:13" s="1" customFormat="1" x14ac:dyDescent="0.45">
      <c r="B26" s="2" t="s">
        <v>0</v>
      </c>
      <c r="C26" s="3">
        <v>3.1</v>
      </c>
      <c r="D26" s="2" t="s">
        <v>47</v>
      </c>
    </row>
    <row r="27" spans="1:13" s="4" customFormat="1" x14ac:dyDescent="0.45">
      <c r="B27" s="5" t="s">
        <v>2</v>
      </c>
      <c r="C27" s="3">
        <v>3.1</v>
      </c>
      <c r="D27" s="5" t="s">
        <v>48</v>
      </c>
    </row>
    <row r="28" spans="1:13" ht="6" customHeight="1" x14ac:dyDescent="0.45"/>
    <row r="29" spans="1:13" s="13" customFormat="1" ht="18.75" customHeight="1" x14ac:dyDescent="0.4">
      <c r="A29" s="7" t="s">
        <v>4</v>
      </c>
      <c r="B29" s="7"/>
      <c r="C29" s="7"/>
      <c r="D29" s="8"/>
      <c r="E29" s="9"/>
      <c r="F29" s="10" t="s">
        <v>5</v>
      </c>
      <c r="G29" s="11"/>
      <c r="H29" s="11"/>
      <c r="I29" s="12"/>
      <c r="J29" s="7" t="s">
        <v>6</v>
      </c>
      <c r="K29" s="7"/>
      <c r="L29" s="7"/>
      <c r="M29" s="8"/>
    </row>
    <row r="30" spans="1:13" s="13" customFormat="1" ht="18.75" customHeight="1" x14ac:dyDescent="0.4">
      <c r="A30" s="14"/>
      <c r="B30" s="14"/>
      <c r="C30" s="14"/>
      <c r="D30" s="15"/>
      <c r="E30" s="16"/>
      <c r="F30" s="17" t="s">
        <v>7</v>
      </c>
      <c r="G30" s="18" t="s">
        <v>8</v>
      </c>
      <c r="H30" s="19" t="s">
        <v>9</v>
      </c>
      <c r="I30" s="20"/>
      <c r="J30" s="14"/>
      <c r="K30" s="14"/>
      <c r="L30" s="14"/>
      <c r="M30" s="15"/>
    </row>
    <row r="31" spans="1:13" s="13" customFormat="1" ht="18.75" customHeight="1" x14ac:dyDescent="0.4">
      <c r="A31" s="14"/>
      <c r="B31" s="14"/>
      <c r="C31" s="14"/>
      <c r="D31" s="15"/>
      <c r="E31" s="19" t="s">
        <v>10</v>
      </c>
      <c r="F31" s="21" t="s">
        <v>11</v>
      </c>
      <c r="G31" s="22" t="s">
        <v>12</v>
      </c>
      <c r="H31" s="21" t="s">
        <v>13</v>
      </c>
      <c r="I31" s="21"/>
      <c r="J31" s="14"/>
      <c r="K31" s="14"/>
      <c r="L31" s="14"/>
      <c r="M31" s="15"/>
    </row>
    <row r="32" spans="1:13" s="13" customFormat="1" ht="19.5" customHeight="1" x14ac:dyDescent="0.4">
      <c r="A32" s="14"/>
      <c r="B32" s="14"/>
      <c r="C32" s="14"/>
      <c r="D32" s="15"/>
      <c r="E32" s="19" t="s">
        <v>14</v>
      </c>
      <c r="F32" s="21" t="s">
        <v>15</v>
      </c>
      <c r="G32" s="22" t="s">
        <v>16</v>
      </c>
      <c r="H32" s="21" t="s">
        <v>17</v>
      </c>
      <c r="I32" s="21" t="s">
        <v>18</v>
      </c>
      <c r="J32" s="14"/>
      <c r="K32" s="14"/>
      <c r="L32" s="14"/>
      <c r="M32" s="15"/>
    </row>
    <row r="33" spans="1:13" s="13" customFormat="1" ht="18.75" customHeight="1" x14ac:dyDescent="0.4">
      <c r="A33" s="14"/>
      <c r="B33" s="14"/>
      <c r="C33" s="14"/>
      <c r="D33" s="15"/>
      <c r="E33" s="16"/>
      <c r="F33" s="21" t="s">
        <v>19</v>
      </c>
      <c r="G33" s="22" t="s">
        <v>20</v>
      </c>
      <c r="H33" s="21" t="s">
        <v>21</v>
      </c>
      <c r="I33" s="21" t="s">
        <v>22</v>
      </c>
      <c r="J33" s="14"/>
      <c r="K33" s="14"/>
      <c r="L33" s="14"/>
      <c r="M33" s="15"/>
    </row>
    <row r="34" spans="1:13" s="13" customFormat="1" ht="18.75" customHeight="1" x14ac:dyDescent="0.4">
      <c r="A34" s="23"/>
      <c r="B34" s="23"/>
      <c r="C34" s="23"/>
      <c r="D34" s="24"/>
      <c r="E34" s="16"/>
      <c r="F34" s="26"/>
      <c r="G34" s="27" t="s">
        <v>19</v>
      </c>
      <c r="H34" s="26"/>
      <c r="I34" s="26"/>
      <c r="J34" s="23"/>
      <c r="K34" s="23"/>
      <c r="L34" s="23"/>
      <c r="M34" s="24"/>
    </row>
    <row r="35" spans="1:13" ht="24.95" customHeight="1" x14ac:dyDescent="0.45">
      <c r="A35" s="48"/>
      <c r="B35" s="49" t="s">
        <v>49</v>
      </c>
      <c r="C35" s="48"/>
      <c r="D35" s="50"/>
      <c r="E35" s="51">
        <f>SUM(F35:I35)</f>
        <v>35</v>
      </c>
      <c r="F35" s="51">
        <f>29+2</f>
        <v>31</v>
      </c>
      <c r="G35" s="52">
        <v>4</v>
      </c>
      <c r="H35" s="42" t="s">
        <v>27</v>
      </c>
      <c r="I35" s="42" t="s">
        <v>28</v>
      </c>
      <c r="J35" s="46"/>
      <c r="K35" s="43" t="s">
        <v>50</v>
      </c>
    </row>
    <row r="36" spans="1:13" ht="24.95" customHeight="1" x14ac:dyDescent="0.45">
      <c r="A36" s="46"/>
      <c r="B36" s="44" t="s">
        <v>51</v>
      </c>
      <c r="C36" s="46"/>
      <c r="D36" s="53"/>
      <c r="E36" s="42">
        <f t="shared" ref="E36:E42" si="1">SUM(F36:I36)</f>
        <v>21</v>
      </c>
      <c r="F36" s="42">
        <f>20+1</f>
        <v>21</v>
      </c>
      <c r="G36" s="42" t="s">
        <v>52</v>
      </c>
      <c r="H36" s="42" t="s">
        <v>27</v>
      </c>
      <c r="I36" s="42" t="s">
        <v>28</v>
      </c>
      <c r="J36" s="46"/>
      <c r="K36" s="43" t="s">
        <v>53</v>
      </c>
    </row>
    <row r="37" spans="1:13" ht="24.95" customHeight="1" x14ac:dyDescent="0.45">
      <c r="A37" s="46"/>
      <c r="B37" s="44" t="s">
        <v>54</v>
      </c>
      <c r="C37" s="46"/>
      <c r="D37" s="53"/>
      <c r="E37" s="42">
        <f t="shared" si="1"/>
        <v>18</v>
      </c>
      <c r="F37" s="42">
        <f>16+2</f>
        <v>18</v>
      </c>
      <c r="G37" s="42" t="s">
        <v>52</v>
      </c>
      <c r="H37" s="42" t="s">
        <v>27</v>
      </c>
      <c r="I37" s="42" t="s">
        <v>28</v>
      </c>
      <c r="J37" s="46"/>
      <c r="K37" s="43" t="s">
        <v>55</v>
      </c>
    </row>
    <row r="38" spans="1:13" ht="24.95" customHeight="1" x14ac:dyDescent="0.45">
      <c r="A38" s="46"/>
      <c r="B38" s="44" t="s">
        <v>56</v>
      </c>
      <c r="C38" s="46"/>
      <c r="D38" s="53"/>
      <c r="E38" s="42">
        <f t="shared" si="1"/>
        <v>81</v>
      </c>
      <c r="F38" s="42">
        <v>79</v>
      </c>
      <c r="G38" s="41">
        <v>2</v>
      </c>
      <c r="H38" s="42" t="s">
        <v>27</v>
      </c>
      <c r="I38" s="42" t="s">
        <v>28</v>
      </c>
      <c r="J38" s="46"/>
      <c r="K38" s="43" t="s">
        <v>57</v>
      </c>
    </row>
    <row r="39" spans="1:13" ht="24.95" customHeight="1" x14ac:dyDescent="0.45">
      <c r="A39" s="46"/>
      <c r="B39" s="44" t="s">
        <v>58</v>
      </c>
      <c r="C39" s="46"/>
      <c r="D39" s="53"/>
      <c r="E39" s="42">
        <f t="shared" si="1"/>
        <v>34</v>
      </c>
      <c r="F39" s="42">
        <f>27+3</f>
        <v>30</v>
      </c>
      <c r="G39" s="41">
        <v>3</v>
      </c>
      <c r="H39" s="42" t="s">
        <v>27</v>
      </c>
      <c r="I39" s="42">
        <v>1</v>
      </c>
      <c r="J39" s="46"/>
      <c r="K39" s="43" t="s">
        <v>59</v>
      </c>
    </row>
    <row r="40" spans="1:13" ht="24.95" customHeight="1" x14ac:dyDescent="0.45">
      <c r="A40" s="46"/>
      <c r="B40" s="44" t="s">
        <v>60</v>
      </c>
      <c r="C40" s="46"/>
      <c r="D40" s="53"/>
      <c r="E40" s="42">
        <f t="shared" si="1"/>
        <v>98</v>
      </c>
      <c r="F40" s="42">
        <f>84+6</f>
        <v>90</v>
      </c>
      <c r="G40" s="41">
        <v>7</v>
      </c>
      <c r="H40" s="42" t="s">
        <v>27</v>
      </c>
      <c r="I40" s="42">
        <v>1</v>
      </c>
      <c r="J40" s="46"/>
      <c r="K40" s="43" t="s">
        <v>61</v>
      </c>
    </row>
    <row r="41" spans="1:13" ht="24.95" customHeight="1" x14ac:dyDescent="0.45">
      <c r="A41" s="46"/>
      <c r="B41" s="44" t="s">
        <v>62</v>
      </c>
      <c r="C41" s="46"/>
      <c r="D41" s="53"/>
      <c r="E41" s="42">
        <f t="shared" si="1"/>
        <v>24</v>
      </c>
      <c r="F41" s="42">
        <f>22+1</f>
        <v>23</v>
      </c>
      <c r="G41" s="41">
        <v>1</v>
      </c>
      <c r="H41" s="42" t="s">
        <v>27</v>
      </c>
      <c r="I41" s="42" t="s">
        <v>28</v>
      </c>
      <c r="J41" s="46"/>
      <c r="K41" s="43" t="s">
        <v>63</v>
      </c>
    </row>
    <row r="42" spans="1:13" ht="24.95" customHeight="1" x14ac:dyDescent="0.45">
      <c r="A42" s="46"/>
      <c r="B42" s="37" t="s">
        <v>64</v>
      </c>
      <c r="C42" s="46"/>
      <c r="D42" s="53"/>
      <c r="E42" s="42">
        <f t="shared" si="1"/>
        <v>43</v>
      </c>
      <c r="F42" s="42">
        <v>41</v>
      </c>
      <c r="G42" s="41">
        <v>1</v>
      </c>
      <c r="H42" s="42">
        <v>1</v>
      </c>
      <c r="I42" s="42" t="s">
        <v>28</v>
      </c>
      <c r="J42" s="46"/>
      <c r="K42" s="43" t="s">
        <v>65</v>
      </c>
    </row>
    <row r="43" spans="1:13" ht="3" customHeight="1" x14ac:dyDescent="0.45">
      <c r="A43" s="54"/>
      <c r="B43" s="54"/>
      <c r="C43" s="54"/>
      <c r="D43" s="55"/>
      <c r="E43" s="56"/>
      <c r="F43" s="56"/>
      <c r="G43" s="55"/>
      <c r="H43" s="57"/>
      <c r="I43" s="58" t="s">
        <v>28</v>
      </c>
      <c r="J43" s="54"/>
      <c r="K43" s="54"/>
    </row>
    <row r="44" spans="1:13" ht="3" customHeight="1" x14ac:dyDescent="0.45">
      <c r="A44" s="46"/>
      <c r="B44" s="46"/>
      <c r="C44" s="46"/>
      <c r="D44" s="46"/>
      <c r="E44" s="46"/>
      <c r="F44" s="46"/>
      <c r="G44" s="46"/>
      <c r="H44" s="46"/>
      <c r="I44" s="46"/>
      <c r="J44" s="46"/>
    </row>
    <row r="45" spans="1:13" s="13" customFormat="1" ht="21.75" customHeight="1" x14ac:dyDescent="0.4">
      <c r="A45" s="59"/>
      <c r="C45" s="60" t="s">
        <v>66</v>
      </c>
      <c r="D45" s="13" t="s">
        <v>67</v>
      </c>
      <c r="E45" s="59"/>
      <c r="F45" s="59"/>
      <c r="G45" s="60" t="s">
        <v>68</v>
      </c>
      <c r="H45" s="13" t="s">
        <v>69</v>
      </c>
      <c r="J45" s="59"/>
    </row>
    <row r="46" spans="1:13" s="13" customFormat="1" ht="18.75" customHeight="1" x14ac:dyDescent="0.4">
      <c r="A46" s="59"/>
      <c r="C46" s="59"/>
      <c r="D46" s="59" t="s">
        <v>70</v>
      </c>
      <c r="E46" s="59"/>
      <c r="F46" s="59"/>
      <c r="H46" s="13" t="s">
        <v>71</v>
      </c>
      <c r="J46" s="59"/>
    </row>
    <row r="47" spans="1:13" s="13" customFormat="1" ht="18.75" customHeight="1" x14ac:dyDescent="0.4">
      <c r="A47" s="59"/>
      <c r="C47" s="59"/>
      <c r="E47" s="59"/>
      <c r="F47" s="59" t="s">
        <v>72</v>
      </c>
      <c r="J47" s="59"/>
    </row>
    <row r="48" spans="1:13" s="13" customFormat="1" ht="18.75" customHeight="1" x14ac:dyDescent="0.4">
      <c r="C48" s="60" t="s">
        <v>73</v>
      </c>
      <c r="D48" s="13" t="s">
        <v>74</v>
      </c>
      <c r="G48" s="60" t="s">
        <v>75</v>
      </c>
      <c r="H48" s="13" t="s">
        <v>76</v>
      </c>
    </row>
    <row r="49" spans="2:8" s="13" customFormat="1" ht="18.75" customHeight="1" x14ac:dyDescent="0.4">
      <c r="B49" s="61"/>
      <c r="D49" s="59" t="s">
        <v>77</v>
      </c>
      <c r="G49" s="60"/>
      <c r="H49" s="13" t="s">
        <v>78</v>
      </c>
    </row>
  </sheetData>
  <mergeCells count="8">
    <mergeCell ref="A4:D9"/>
    <mergeCell ref="F4:I4"/>
    <mergeCell ref="J4:M9"/>
    <mergeCell ref="A11:D11"/>
    <mergeCell ref="J11:K11"/>
    <mergeCell ref="A29:D34"/>
    <mergeCell ref="F29:I29"/>
    <mergeCell ref="J29:M3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2012-04-02T03:55:45Z</dcterms:created>
  <dcterms:modified xsi:type="dcterms:W3CDTF">2012-04-02T03:56:02Z</dcterms:modified>
</cp:coreProperties>
</file>