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T1" sheetId="1" r:id="rId1"/>
  </sheets>
  <definedNames>
    <definedName name="_xlnm.Print_Area" localSheetId="0">'T1'!$A$1:$O$26</definedName>
  </definedNames>
  <calcPr calcId="124519"/>
</workbook>
</file>

<file path=xl/calcChain.xml><?xml version="1.0" encoding="utf-8"?>
<calcChain xmlns="http://schemas.openxmlformats.org/spreadsheetml/2006/main">
  <c r="K20" i="1"/>
  <c r="J20"/>
  <c r="K18"/>
  <c r="J18"/>
  <c r="K16"/>
  <c r="J16"/>
  <c r="K14"/>
  <c r="J14"/>
  <c r="K12"/>
  <c r="J12"/>
  <c r="G10"/>
  <c r="K10" s="1"/>
  <c r="F10"/>
  <c r="J10" s="1"/>
  <c r="E10"/>
</calcChain>
</file>

<file path=xl/sharedStrings.xml><?xml version="1.0" encoding="utf-8"?>
<sst xmlns="http://schemas.openxmlformats.org/spreadsheetml/2006/main" count="32" uniqueCount="29">
  <si>
    <t>ตาราง</t>
  </si>
  <si>
    <t>TABLE</t>
  </si>
  <si>
    <t xml:space="preserve">           อำเภอ</t>
  </si>
  <si>
    <t>ความหนาแน่น</t>
  </si>
  <si>
    <t>District</t>
  </si>
  <si>
    <t>ของประชากร</t>
  </si>
  <si>
    <t>(ต่อ ตร. กม.)</t>
  </si>
  <si>
    <t>Population density</t>
  </si>
  <si>
    <t>(2008)</t>
  </si>
  <si>
    <t>(2009)</t>
  </si>
  <si>
    <t>(2010)</t>
  </si>
  <si>
    <t>(Per sq. km.)</t>
  </si>
  <si>
    <t>รวมยอด</t>
  </si>
  <si>
    <t>Total</t>
  </si>
  <si>
    <t xml:space="preserve">     เมืองระนอง</t>
  </si>
  <si>
    <t xml:space="preserve"> Mueang _ _ _ _ District</t>
  </si>
  <si>
    <t xml:space="preserve"> Mueang  Ranong </t>
  </si>
  <si>
    <t xml:space="preserve">     ละอุ่น</t>
  </si>
  <si>
    <t xml:space="preserve">La-un </t>
  </si>
  <si>
    <t xml:space="preserve">     กะเปอร์</t>
  </si>
  <si>
    <t xml:space="preserve"> Kapoe </t>
  </si>
  <si>
    <t xml:space="preserve">     กระบุรี</t>
  </si>
  <si>
    <t xml:space="preserve"> Kra Buri </t>
  </si>
  <si>
    <t xml:space="preserve">     สุขสำราญ</t>
  </si>
  <si>
    <t xml:space="preserve"> Suk Samran 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</si>
  <si>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</si>
  <si>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</si>
  <si>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2551 - 2553</t>
  </si>
  <si>
    <t>NUMBER OF POPULATION FROM REGISTRATION RECORD, PERCENT CHANGE AND DENSITY BY DISTRICT: 2008 - 2010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</si>
</sst>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3"/>
      <name val="Angsana New"/>
      <family val="1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indent="1"/>
    </xf>
    <xf numFmtId="41" fontId="2" fillId="0" borderId="7" xfId="0" applyNumberFormat="1" applyFont="1" applyBorder="1" applyAlignment="1">
      <alignment horizontal="right" indent="1"/>
    </xf>
    <xf numFmtId="4" fontId="2" fillId="0" borderId="7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2" fontId="2" fillId="0" borderId="4" xfId="0" applyNumberFormat="1" applyFont="1" applyBorder="1" applyAlignment="1">
      <alignment horizontal="right" indent="2"/>
    </xf>
    <xf numFmtId="4" fontId="2" fillId="0" borderId="4" xfId="0" applyNumberFormat="1" applyFont="1" applyBorder="1" applyAlignment="1">
      <alignment horizontal="right" indent="3"/>
    </xf>
    <xf numFmtId="0" fontId="2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0" fontId="4" fillId="0" borderId="7" xfId="0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2" fontId="4" fillId="0" borderId="4" xfId="0" applyNumberFormat="1" applyFont="1" applyBorder="1" applyAlignment="1">
      <alignment horizontal="right" indent="2"/>
    </xf>
    <xf numFmtId="0" fontId="4" fillId="0" borderId="4" xfId="0" applyFont="1" applyBorder="1" applyAlignment="1">
      <alignment horizontal="right" indent="3"/>
    </xf>
    <xf numFmtId="41" fontId="4" fillId="0" borderId="7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3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right" indent="1"/>
    </xf>
    <xf numFmtId="0" fontId="4" fillId="0" borderId="4" xfId="0" applyFont="1" applyBorder="1" applyAlignment="1">
      <alignment horizontal="right" indent="1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0" fontId="6" fillId="0" borderId="0" xfId="0" applyFont="1"/>
    <xf numFmtId="3" fontId="2" fillId="0" borderId="0" xfId="0" applyNumberFormat="1" applyFont="1" applyBorder="1" applyAlignment="1">
      <alignment horizontal="right" inden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M25"/>
  <sheetViews>
    <sheetView showGridLines="0" tabSelected="1" workbookViewId="0">
      <selection activeCell="H14" sqref="H14"/>
    </sheetView>
  </sheetViews>
  <sheetFormatPr defaultRowHeight="21"/>
  <cols>
    <col min="1" max="1" width="1.5703125" style="6" customWidth="1"/>
    <col min="2" max="2" width="5.85546875" style="6" customWidth="1"/>
    <col min="3" max="3" width="4" style="6" customWidth="1"/>
    <col min="4" max="4" width="13.28515625" style="6" customWidth="1"/>
    <col min="5" max="10" width="12.7109375" style="6" customWidth="1"/>
    <col min="11" max="11" width="13.7109375" style="6" customWidth="1"/>
    <col min="12" max="12" width="0.85546875" style="6" customWidth="1"/>
    <col min="13" max="13" width="20.85546875" style="6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>
      <c r="B1" s="1" t="s">
        <v>0</v>
      </c>
      <c r="C1" s="2">
        <v>1</v>
      </c>
      <c r="D1" s="1" t="s">
        <v>27</v>
      </c>
    </row>
    <row r="2" spans="1:13" s="3" customFormat="1" ht="18.75">
      <c r="B2" s="3" t="s">
        <v>1</v>
      </c>
      <c r="C2" s="4">
        <v>1</v>
      </c>
      <c r="D2" s="3" t="s">
        <v>28</v>
      </c>
    </row>
    <row r="3" spans="1:13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14" customFormat="1" ht="18">
      <c r="A4" s="7" t="s">
        <v>2</v>
      </c>
      <c r="B4" s="7"/>
      <c r="C4" s="7"/>
      <c r="D4" s="8"/>
      <c r="E4" s="9"/>
      <c r="F4" s="9"/>
      <c r="G4" s="10"/>
      <c r="H4" s="9"/>
      <c r="I4" s="9"/>
      <c r="J4" s="10"/>
      <c r="K4" s="11" t="s">
        <v>3</v>
      </c>
      <c r="L4" s="12" t="s">
        <v>4</v>
      </c>
      <c r="M4" s="13"/>
    </row>
    <row r="5" spans="1:13" s="14" customFormat="1" ht="18">
      <c r="A5" s="15"/>
      <c r="B5" s="15"/>
      <c r="C5" s="15"/>
      <c r="D5" s="16"/>
      <c r="E5" s="17"/>
      <c r="F5" s="17"/>
      <c r="G5" s="18"/>
      <c r="H5" s="17"/>
      <c r="I5" s="17"/>
      <c r="J5" s="18"/>
      <c r="K5" s="19" t="s">
        <v>5</v>
      </c>
      <c r="L5" s="20"/>
      <c r="M5" s="21"/>
    </row>
    <row r="6" spans="1:13" s="14" customFormat="1" ht="18">
      <c r="A6" s="15"/>
      <c r="B6" s="15"/>
      <c r="C6" s="15"/>
      <c r="D6" s="16"/>
      <c r="E6" s="22"/>
      <c r="F6" s="22"/>
      <c r="G6" s="22"/>
      <c r="H6" s="22"/>
      <c r="I6" s="22"/>
      <c r="J6" s="22"/>
      <c r="K6" s="23" t="s">
        <v>6</v>
      </c>
      <c r="L6" s="20"/>
      <c r="M6" s="21"/>
    </row>
    <row r="7" spans="1:13" s="14" customFormat="1" ht="18">
      <c r="A7" s="15"/>
      <c r="B7" s="15"/>
      <c r="C7" s="15"/>
      <c r="D7" s="16"/>
      <c r="E7" s="24">
        <v>2551</v>
      </c>
      <c r="F7" s="24">
        <v>2552</v>
      </c>
      <c r="G7" s="24">
        <v>2553</v>
      </c>
      <c r="H7" s="24">
        <v>2551</v>
      </c>
      <c r="I7" s="24">
        <v>2552</v>
      </c>
      <c r="J7" s="24">
        <v>2553</v>
      </c>
      <c r="K7" s="23" t="s">
        <v>7</v>
      </c>
      <c r="L7" s="20"/>
      <c r="M7" s="21"/>
    </row>
    <row r="8" spans="1:13" s="14" customFormat="1" ht="18">
      <c r="A8" s="25"/>
      <c r="B8" s="25"/>
      <c r="C8" s="25"/>
      <c r="D8" s="26"/>
      <c r="E8" s="27" t="s">
        <v>8</v>
      </c>
      <c r="F8" s="27" t="s">
        <v>9</v>
      </c>
      <c r="G8" s="27" t="s">
        <v>10</v>
      </c>
      <c r="H8" s="27" t="s">
        <v>8</v>
      </c>
      <c r="I8" s="27" t="s">
        <v>9</v>
      </c>
      <c r="J8" s="27" t="s">
        <v>10</v>
      </c>
      <c r="K8" s="28" t="s">
        <v>11</v>
      </c>
      <c r="L8" s="29"/>
      <c r="M8" s="30"/>
    </row>
    <row r="9" spans="1:13" s="36" customFormat="1" ht="18.75">
      <c r="A9" s="65"/>
      <c r="B9" s="66"/>
      <c r="C9" s="65"/>
      <c r="D9" s="11"/>
      <c r="E9" s="35"/>
      <c r="F9" s="33"/>
      <c r="G9" s="33"/>
      <c r="H9" s="33"/>
      <c r="I9" s="34"/>
      <c r="J9" s="35"/>
      <c r="K9" s="35"/>
    </row>
    <row r="10" spans="1:13" s="3" customFormat="1" ht="27" customHeight="1">
      <c r="A10" s="37" t="s">
        <v>12</v>
      </c>
      <c r="B10" s="37"/>
      <c r="C10" s="37"/>
      <c r="D10" s="67"/>
      <c r="E10" s="64">
        <f>SUM(E12:E20)</f>
        <v>182729</v>
      </c>
      <c r="F10" s="38">
        <f>SUM(F12:F20)</f>
        <v>181754</v>
      </c>
      <c r="G10" s="39">
        <f>SUM(G12:G20)</f>
        <v>183079</v>
      </c>
      <c r="H10" s="40">
        <v>1.0741922815246672</v>
      </c>
      <c r="I10" s="41">
        <v>-0.53357704578911935</v>
      </c>
      <c r="J10" s="42">
        <f>SUM((G10)-F10)/F10*100</f>
        <v>0.7290073395908756</v>
      </c>
      <c r="K10" s="43">
        <f>SUM(G10)/3298.045</f>
        <v>55.511371130472746</v>
      </c>
      <c r="L10" s="44" t="s">
        <v>13</v>
      </c>
      <c r="M10" s="37"/>
    </row>
    <row r="11" spans="1:13" s="14" customFormat="1" ht="18">
      <c r="A11" s="36"/>
      <c r="B11" s="36"/>
      <c r="C11" s="36"/>
      <c r="D11" s="35"/>
      <c r="E11" s="46"/>
      <c r="F11" s="45"/>
      <c r="G11" s="47"/>
      <c r="H11" s="48"/>
      <c r="I11" s="49"/>
      <c r="J11" s="50"/>
      <c r="K11" s="51"/>
    </row>
    <row r="12" spans="1:13" s="14" customFormat="1" ht="18.75">
      <c r="A12" s="36"/>
      <c r="B12" s="32" t="s">
        <v>14</v>
      </c>
      <c r="C12" s="36"/>
      <c r="D12" s="35"/>
      <c r="E12" s="46">
        <v>92840</v>
      </c>
      <c r="F12" s="45">
        <v>91138</v>
      </c>
      <c r="G12" s="52">
        <v>91627</v>
      </c>
      <c r="H12" s="48">
        <v>1.0283475705968768</v>
      </c>
      <c r="I12" s="49">
        <v>-1.8332615252046534</v>
      </c>
      <c r="J12" s="50">
        <f>SUM((G12)-F12)/F12*100</f>
        <v>0.53654896969430976</v>
      </c>
      <c r="K12" s="53">
        <f>SUM(G12)/713.723</f>
        <v>128.3789369265107</v>
      </c>
      <c r="L12" s="14" t="s">
        <v>15</v>
      </c>
      <c r="M12" s="54" t="s">
        <v>16</v>
      </c>
    </row>
    <row r="13" spans="1:13" s="14" customFormat="1" ht="18.75">
      <c r="A13" s="31"/>
      <c r="B13" s="32"/>
      <c r="C13" s="31"/>
      <c r="D13" s="19"/>
      <c r="E13" s="46"/>
      <c r="F13" s="45"/>
      <c r="G13" s="52"/>
      <c r="H13" s="48"/>
      <c r="I13" s="49"/>
      <c r="J13" s="50"/>
      <c r="K13" s="51"/>
      <c r="M13" s="55"/>
    </row>
    <row r="14" spans="1:13" s="14" customFormat="1" ht="18.75">
      <c r="A14" s="31"/>
      <c r="B14" s="32" t="s">
        <v>17</v>
      </c>
      <c r="C14" s="31"/>
      <c r="D14" s="19"/>
      <c r="E14" s="46">
        <v>12941</v>
      </c>
      <c r="F14" s="45">
        <v>13155</v>
      </c>
      <c r="G14" s="52">
        <v>13279</v>
      </c>
      <c r="H14" s="48">
        <v>0.95958807926353562</v>
      </c>
      <c r="I14" s="49">
        <v>1.6536589135306392</v>
      </c>
      <c r="J14" s="50">
        <f>SUM((G14)-F14)/F14*100</f>
        <v>0.94260737362219693</v>
      </c>
      <c r="K14" s="53">
        <f>SUM(G14)/748.546</f>
        <v>17.739724746374971</v>
      </c>
      <c r="M14" s="54" t="s">
        <v>18</v>
      </c>
    </row>
    <row r="15" spans="1:13" s="14" customFormat="1" ht="18.75">
      <c r="A15" s="31"/>
      <c r="B15" s="32"/>
      <c r="C15" s="31"/>
      <c r="D15" s="19"/>
      <c r="E15" s="46"/>
      <c r="F15" s="45"/>
      <c r="G15" s="52"/>
      <c r="H15" s="48"/>
      <c r="I15" s="49"/>
      <c r="J15" s="50"/>
      <c r="K15" s="51"/>
      <c r="M15" s="55"/>
    </row>
    <row r="16" spans="1:13" s="14" customFormat="1" ht="18.75">
      <c r="A16" s="36"/>
      <c r="B16" s="32" t="s">
        <v>19</v>
      </c>
      <c r="C16" s="36"/>
      <c r="D16" s="35"/>
      <c r="E16" s="46">
        <v>19918</v>
      </c>
      <c r="F16" s="45">
        <v>20195</v>
      </c>
      <c r="G16" s="52">
        <v>20251</v>
      </c>
      <c r="H16" s="48">
        <v>1.7470371883939517</v>
      </c>
      <c r="I16" s="49">
        <v>1.390701877698564</v>
      </c>
      <c r="J16" s="50">
        <f>SUM((G16)-F16)/F16*100</f>
        <v>0.27729636048526862</v>
      </c>
      <c r="K16" s="53">
        <f>SUM(G16)/657.688</f>
        <v>30.791195825376168</v>
      </c>
      <c r="M16" s="54" t="s">
        <v>20</v>
      </c>
    </row>
    <row r="17" spans="1:13" s="14" customFormat="1" ht="18.75">
      <c r="A17" s="31"/>
      <c r="B17" s="32"/>
      <c r="C17" s="31"/>
      <c r="D17" s="19"/>
      <c r="E17" s="46"/>
      <c r="F17" s="45"/>
      <c r="G17" s="52"/>
      <c r="H17" s="48"/>
      <c r="I17" s="49"/>
      <c r="J17" s="50"/>
      <c r="K17" s="51"/>
      <c r="M17" s="55"/>
    </row>
    <row r="18" spans="1:13" s="14" customFormat="1" ht="18.75">
      <c r="A18" s="36"/>
      <c r="B18" s="32" t="s">
        <v>21</v>
      </c>
      <c r="C18" s="36"/>
      <c r="D18" s="35"/>
      <c r="E18" s="46">
        <v>45270</v>
      </c>
      <c r="F18" s="45">
        <v>45359</v>
      </c>
      <c r="G18" s="52">
        <v>45807</v>
      </c>
      <c r="H18" s="48">
        <v>0.63354451483827945</v>
      </c>
      <c r="I18" s="49">
        <v>0.19659818864590237</v>
      </c>
      <c r="J18" s="50">
        <f>SUM((G18)-F18)/F18*100</f>
        <v>0.98767609515200949</v>
      </c>
      <c r="K18" s="53">
        <f>SUM(G18)/783.01</f>
        <v>58.501168567451245</v>
      </c>
      <c r="M18" s="54" t="s">
        <v>22</v>
      </c>
    </row>
    <row r="19" spans="1:13" s="14" customFormat="1" ht="18.75">
      <c r="A19" s="36"/>
      <c r="B19" s="32"/>
      <c r="C19" s="36"/>
      <c r="D19" s="35"/>
      <c r="E19" s="46"/>
      <c r="F19" s="45"/>
      <c r="G19" s="52"/>
      <c r="H19" s="48"/>
      <c r="I19" s="49"/>
      <c r="J19" s="50"/>
      <c r="K19" s="51"/>
      <c r="M19" s="55"/>
    </row>
    <row r="20" spans="1:13" s="14" customFormat="1" ht="18.75">
      <c r="A20" s="36"/>
      <c r="B20" s="32" t="s">
        <v>23</v>
      </c>
      <c r="C20" s="36"/>
      <c r="D20" s="35"/>
      <c r="E20" s="46">
        <v>11760</v>
      </c>
      <c r="F20" s="45">
        <v>11907</v>
      </c>
      <c r="G20" s="52">
        <v>12115</v>
      </c>
      <c r="H20" s="48">
        <v>2.145400851211674</v>
      </c>
      <c r="I20" s="49">
        <v>1.25</v>
      </c>
      <c r="J20" s="50">
        <f>SUM((G20)-F20)/F20*100</f>
        <v>1.7468715881414294</v>
      </c>
      <c r="K20" s="53">
        <f>SUM(G20)/395.078</f>
        <v>30.664830742283804</v>
      </c>
      <c r="M20" s="54" t="s">
        <v>24</v>
      </c>
    </row>
    <row r="21" spans="1:13" s="14" customFormat="1" ht="18">
      <c r="A21" s="68"/>
      <c r="B21" s="68"/>
      <c r="C21" s="68"/>
      <c r="D21" s="56"/>
      <c r="E21" s="58"/>
      <c r="F21" s="47"/>
      <c r="G21" s="47"/>
      <c r="H21" s="47"/>
      <c r="I21" s="57"/>
      <c r="J21" s="50"/>
      <c r="K21" s="53"/>
    </row>
    <row r="22" spans="1:13" s="14" customFormat="1" ht="8.25" customHeight="1">
      <c r="A22" s="59"/>
      <c r="B22" s="59"/>
      <c r="C22" s="59"/>
      <c r="D22" s="61"/>
      <c r="E22" s="61"/>
      <c r="F22" s="62"/>
      <c r="G22" s="62"/>
      <c r="H22" s="62"/>
      <c r="I22" s="60"/>
      <c r="J22" s="61"/>
      <c r="K22" s="61"/>
      <c r="L22" s="59"/>
      <c r="M22" s="59"/>
    </row>
    <row r="23" spans="1:13" s="14" customFormat="1" ht="9.9499999999999993" customHeight="1"/>
    <row r="24" spans="1:13" s="63" customFormat="1" ht="18">
      <c r="A24" s="63" t="s">
        <v>25</v>
      </c>
    </row>
    <row r="25" spans="1:13" s="63" customFormat="1" ht="18">
      <c r="B25" s="63" t="s">
        <v>26</v>
      </c>
    </row>
  </sheetData>
  <mergeCells count="9">
    <mergeCell ref="A10:D10"/>
    <mergeCell ref="L10:M10"/>
    <mergeCell ref="A21:D21"/>
    <mergeCell ref="A4:D8"/>
    <mergeCell ref="E4:G4"/>
    <mergeCell ref="H4:J4"/>
    <mergeCell ref="L4:M8"/>
    <mergeCell ref="E5:G5"/>
    <mergeCell ref="H5:J5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2011-10-13T03:34:12Z</cp:lastPrinted>
  <dcterms:created xsi:type="dcterms:W3CDTF">2011-10-13T03:30:10Z</dcterms:created>
  <dcterms:modified xsi:type="dcterms:W3CDTF">2011-10-13T03:34:37Z</dcterms:modified>
</cp:coreProperties>
</file>