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9720" windowHeight="5976" tabRatio="773"/>
  </bookViews>
  <sheets>
    <sheet name="T-3.3" sheetId="3" r:id="rId1"/>
  </sheets>
  <calcPr calcId="125725"/>
</workbook>
</file>

<file path=xl/calcChain.xml><?xml version="1.0" encoding="utf-8"?>
<calcChain xmlns="http://schemas.openxmlformats.org/spreadsheetml/2006/main">
  <c r="J11" i="3"/>
  <c r="L17"/>
  <c r="L12"/>
  <c r="K17"/>
  <c r="K16"/>
  <c r="K15"/>
  <c r="K14"/>
  <c r="K13"/>
  <c r="K12"/>
  <c r="E11"/>
  <c r="E13"/>
  <c r="E14"/>
  <c r="E15"/>
  <c r="E16"/>
  <c r="E17"/>
  <c r="E12"/>
  <c r="J16"/>
  <c r="J15"/>
  <c r="J14"/>
  <c r="J13"/>
  <c r="J17"/>
  <c r="J12"/>
  <c r="I11"/>
  <c r="H11"/>
  <c r="K11" l="1"/>
  <c r="L11"/>
</calcChain>
</file>

<file path=xl/sharedStrings.xml><?xml version="1.0" encoding="utf-8"?>
<sst xmlns="http://schemas.openxmlformats.org/spreadsheetml/2006/main" count="61" uniqueCount="53">
  <si>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</si>
  <si>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</si>
  <si>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</si>
  <si>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</si>
  <si>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</si>
  <si>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</si>
  <si>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Education Commission</t>
  </si>
  <si>
    <t>รวม</t>
  </si>
  <si>
    <t>Total</t>
  </si>
  <si>
    <t>Others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</si>
  <si>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</si>
  <si>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</si>
  <si>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</si>
  <si>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</si>
  <si>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</si>
  <si>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</si>
  <si>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 xml:space="preserve">TABLE </t>
  </si>
  <si>
    <t xml:space="preserve">ตาราง    </t>
  </si>
  <si>
    <t>Administration</t>
  </si>
  <si>
    <t xml:space="preserve">Office of the Basic </t>
  </si>
  <si>
    <t xml:space="preserve"> Education Commission</t>
  </si>
  <si>
    <t xml:space="preserve">Office of the Private </t>
  </si>
  <si>
    <t xml:space="preserve">Department of </t>
  </si>
  <si>
    <t xml:space="preserve">Local </t>
  </si>
  <si>
    <t>ระดับการศึกษา Level of education</t>
  </si>
  <si>
    <t>กรมส่งเสริม</t>
  </si>
  <si>
    <t>การปกครอง</t>
  </si>
  <si>
    <t>ส่วนท้องถิ่น</t>
  </si>
  <si>
    <t>เมืองสิงห์บุรี</t>
  </si>
  <si>
    <t>Mueang Sing Buri</t>
  </si>
  <si>
    <t>บางระจัน</t>
  </si>
  <si>
    <t>Bang Rachan</t>
  </si>
  <si>
    <t>ค่ายบางระจัน</t>
  </si>
  <si>
    <t>Khai Bang Rachan</t>
  </si>
  <si>
    <t>พรหมบุรี</t>
  </si>
  <si>
    <t xml:space="preserve">Phrom Buri </t>
  </si>
  <si>
    <t>ท่าช้าง</t>
  </si>
  <si>
    <t xml:space="preserve">Tha Chang </t>
  </si>
  <si>
    <t>อินทร์บุรี</t>
  </si>
  <si>
    <t xml:space="preserve">In Buri </t>
  </si>
  <si>
    <t>จำนวนห้องเรียน จำแนกตามสังกัด  และระดับการศึกษา เป็นรายอำเภอ ปีการศึกษา 2553</t>
  </si>
  <si>
    <t>NUMBER OF CLASSROOMS  BY JURISDICTION AND LEVEL OF EDUCATION OF DISTRICT: ACADEMIC YEAR 2010</t>
  </si>
  <si>
    <t xml:space="preserve">     ที่มา:  สำนักงานเขตพื้นที่การศึกษาประถมศึกษาสิงห์บุรี ,</t>
  </si>
  <si>
    <r>
      <t>อื่นๆ</t>
    </r>
    <r>
      <rPr>
        <vertAlign val="superscript"/>
        <sz val="13"/>
        <rFont val="TH SarabunPSK"/>
        <family val="2"/>
      </rPr>
      <t>1/</t>
    </r>
  </si>
  <si>
    <t>-</t>
  </si>
  <si>
    <t xml:space="preserve"> -</t>
  </si>
  <si>
    <t xml:space="preserve">Source:   Sing Buri Educational Service Area Office, Office of Sing Buri Buddhism </t>
  </si>
  <si>
    <t xml:space="preserve">       1/    Including  The Relious Affairs Department (Buddhist Scripture School)</t>
  </si>
  <si>
    <t>District</t>
  </si>
  <si>
    <t>อำเภอ</t>
  </si>
  <si>
    <t xml:space="preserve">  สำนักงานเขตพื้นที่การศึกษามัธยมศึกษาสิงห์บุรี,สำนักงานเทศบาลเมือง,และสำนักงานเทศบาลตำบลทุกตำบล</t>
  </si>
  <si>
    <t xml:space="preserve">        1/   รวมกรมการศาสนา (โรงเรียนปริยัติธรรม)</t>
  </si>
  <si>
    <t xml:space="preserve">              Sing Buri Municipality Office and Subdistrict Municipality Office</t>
  </si>
</sst>
</file>

<file path=xl/styles.xml><?xml version="1.0" encoding="utf-8"?>
<styleSheet xmlns="http://schemas.openxmlformats.org/spreadsheetml/2006/main">
  <numFmts count="6">
    <numFmt numFmtId="189" formatCode="#,##0____"/>
    <numFmt numFmtId="199" formatCode="#,##0________________"/>
    <numFmt numFmtId="200" formatCode="#,##0______________"/>
    <numFmt numFmtId="201" formatCode="#,##0________"/>
    <numFmt numFmtId="202" formatCode="#,##0______"/>
    <numFmt numFmtId="203" formatCode="#,##0__________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5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/>
    <xf numFmtId="0" fontId="6" fillId="0" borderId="0" xfId="0" applyFont="1" applyAlignment="1"/>
    <xf numFmtId="0" fontId="4" fillId="0" borderId="9" xfId="0" applyFont="1" applyBorder="1" applyAlignment="1"/>
    <xf numFmtId="0" fontId="4" fillId="0" borderId="0" xfId="0" applyFont="1" applyAlignment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" xfId="0" applyFont="1" applyBorder="1" applyAlignment="1"/>
    <xf numFmtId="0" fontId="4" fillId="0" borderId="1" xfId="0" applyFont="1" applyBorder="1" applyAlignment="1"/>
    <xf numFmtId="0" fontId="4" fillId="0" borderId="5" xfId="0" applyFont="1" applyBorder="1" applyAlignment="1"/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9" fontId="4" fillId="0" borderId="4" xfId="0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189" fontId="3" fillId="0" borderId="4" xfId="0" applyNumberFormat="1" applyFont="1" applyBorder="1" applyAlignment="1">
      <alignment horizontal="right"/>
    </xf>
    <xf numFmtId="0" fontId="3" fillId="0" borderId="0" xfId="0" applyFont="1" applyAlignment="1"/>
    <xf numFmtId="189" fontId="4" fillId="0" borderId="4" xfId="0" applyNumberFormat="1" applyFont="1" applyBorder="1" applyAlignment="1">
      <alignment horizontal="left" indent="3"/>
    </xf>
    <xf numFmtId="199" fontId="3" fillId="0" borderId="4" xfId="0" applyNumberFormat="1" applyFont="1" applyBorder="1" applyAlignment="1">
      <alignment horizontal="right"/>
    </xf>
    <xf numFmtId="199" fontId="4" fillId="0" borderId="4" xfId="0" applyNumberFormat="1" applyFont="1" applyBorder="1" applyAlignment="1">
      <alignment horizontal="right"/>
    </xf>
    <xf numFmtId="200" fontId="3" fillId="0" borderId="4" xfId="0" applyNumberFormat="1" applyFont="1" applyBorder="1" applyAlignment="1">
      <alignment horizontal="right"/>
    </xf>
    <xf numFmtId="200" fontId="4" fillId="0" borderId="4" xfId="0" applyNumberFormat="1" applyFont="1" applyBorder="1" applyAlignment="1">
      <alignment horizontal="right"/>
    </xf>
    <xf numFmtId="201" fontId="3" fillId="0" borderId="4" xfId="0" applyNumberFormat="1" applyFont="1" applyBorder="1" applyAlignment="1">
      <alignment horizontal="right"/>
    </xf>
    <xf numFmtId="201" fontId="4" fillId="0" borderId="4" xfId="0" applyNumberFormat="1" applyFont="1" applyBorder="1" applyAlignment="1">
      <alignment horizontal="right"/>
    </xf>
    <xf numFmtId="201" fontId="4" fillId="0" borderId="4" xfId="0" applyNumberFormat="1" applyFont="1" applyBorder="1" applyAlignment="1">
      <alignment horizontal="left" indent="4"/>
    </xf>
    <xf numFmtId="202" fontId="3" fillId="0" borderId="4" xfId="0" applyNumberFormat="1" applyFont="1" applyBorder="1" applyAlignment="1">
      <alignment horizontal="right"/>
    </xf>
    <xf numFmtId="202" fontId="4" fillId="0" borderId="4" xfId="0" applyNumberFormat="1" applyFont="1" applyBorder="1" applyAlignment="1">
      <alignment horizontal="right"/>
    </xf>
    <xf numFmtId="203" fontId="3" fillId="0" borderId="4" xfId="0" applyNumberFormat="1" applyFont="1" applyBorder="1" applyAlignment="1">
      <alignment horizontal="right"/>
    </xf>
    <xf numFmtId="203" fontId="4" fillId="0" borderId="4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19216</xdr:colOff>
      <xdr:row>0</xdr:row>
      <xdr:rowOff>0</xdr:rowOff>
    </xdr:from>
    <xdr:to>
      <xdr:col>15</xdr:col>
      <xdr:colOff>166</xdr:colOff>
      <xdr:row>22</xdr:row>
      <xdr:rowOff>220980</xdr:rowOff>
    </xdr:to>
    <xdr:grpSp>
      <xdr:nvGrpSpPr>
        <xdr:cNvPr id="3075" name="Group 3"/>
        <xdr:cNvGrpSpPr>
          <a:grpSpLocks/>
        </xdr:cNvGrpSpPr>
      </xdr:nvGrpSpPr>
      <xdr:grpSpPr bwMode="auto">
        <a:xfrm rot="32397528">
          <a:off x="8896516" y="0"/>
          <a:ext cx="232410" cy="6454140"/>
          <a:chOff x="636" y="6"/>
          <a:chExt cx="25" cy="503"/>
        </a:xfrm>
      </xdr:grpSpPr>
      <xdr:sp macro="" textlink="">
        <xdr:nvSpPr>
          <xdr:cNvPr id="3076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077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14</xdr:col>
      <xdr:colOff>34290</xdr:colOff>
      <xdr:row>9</xdr:row>
      <xdr:rowOff>106680</xdr:rowOff>
    </xdr:from>
    <xdr:to>
      <xdr:col>15</xdr:col>
      <xdr:colOff>5715</xdr:colOff>
      <xdr:row>22</xdr:row>
      <xdr:rowOff>207645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8911590" y="2278380"/>
          <a:ext cx="222885" cy="416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14</xdr:col>
      <xdr:colOff>76200</xdr:colOff>
      <xdr:row>17</xdr:row>
      <xdr:rowOff>28575</xdr:rowOff>
    </xdr:from>
    <xdr:to>
      <xdr:col>15</xdr:col>
      <xdr:colOff>47625</xdr:colOff>
      <xdr:row>20</xdr:row>
      <xdr:rowOff>152400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9572625" y="5981700"/>
          <a:ext cx="247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15240</xdr:colOff>
      <xdr:row>21</xdr:row>
      <xdr:rowOff>53340</xdr:rowOff>
    </xdr:from>
    <xdr:to>
      <xdr:col>15</xdr:col>
      <xdr:colOff>22860</xdr:colOff>
      <xdr:row>22</xdr:row>
      <xdr:rowOff>205740</xdr:rowOff>
    </xdr:to>
    <xdr:sp macro="" textlink="">
      <xdr:nvSpPr>
        <xdr:cNvPr id="7" name="TextBox 6"/>
        <xdr:cNvSpPr txBox="1"/>
      </xdr:nvSpPr>
      <xdr:spPr>
        <a:xfrm rot="5400000">
          <a:off x="8831580" y="6118860"/>
          <a:ext cx="38100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latin typeface="TH SarabunPSK" pitchFamily="34" charset="-34"/>
              <a:cs typeface="TH SarabunPSK" pitchFamily="34" charset="-34"/>
            </a:rPr>
            <a:t>29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showGridLines="0" tabSelected="1" zoomScaleNormal="100" workbookViewId="0">
      <pane xSplit="20136"/>
      <selection activeCell="K13" sqref="K13"/>
      <selection pane="topRight"/>
    </sheetView>
  </sheetViews>
  <sheetFormatPr defaultColWidth="9.125" defaultRowHeight="18"/>
  <cols>
    <col min="1" max="1" width="1.75" style="19" customWidth="1"/>
    <col min="2" max="2" width="5.875" style="19" customWidth="1"/>
    <col min="3" max="3" width="4.625" style="19" customWidth="1"/>
    <col min="4" max="4" width="5.75" style="19" customWidth="1"/>
    <col min="5" max="5" width="10.125" style="19" customWidth="1"/>
    <col min="6" max="6" width="18.375" style="19" customWidth="1"/>
    <col min="7" max="7" width="21" style="19" customWidth="1"/>
    <col min="8" max="8" width="13.25" style="19" customWidth="1"/>
    <col min="9" max="9" width="9.375" style="19" customWidth="1"/>
    <col min="10" max="10" width="13.625" style="19" customWidth="1"/>
    <col min="11" max="11" width="10.875" style="19" customWidth="1"/>
    <col min="12" max="12" width="10.125" style="19" customWidth="1"/>
    <col min="13" max="13" width="18.625" style="19" customWidth="1"/>
    <col min="14" max="14" width="2.25" style="19" customWidth="1"/>
    <col min="15" max="15" width="4.125" style="19" customWidth="1"/>
    <col min="16" max="16384" width="9.125" style="19"/>
  </cols>
  <sheetData>
    <row r="1" spans="1:16" s="17" customFormat="1">
      <c r="B1" s="9" t="s">
        <v>17</v>
      </c>
      <c r="C1" s="1">
        <v>3.3</v>
      </c>
      <c r="D1" s="9" t="s">
        <v>40</v>
      </c>
    </row>
    <row r="2" spans="1:16" s="18" customFormat="1">
      <c r="B2" s="10" t="s">
        <v>16</v>
      </c>
      <c r="C2" s="1">
        <v>3.3</v>
      </c>
      <c r="D2" s="10" t="s">
        <v>41</v>
      </c>
    </row>
    <row r="3" spans="1:16" ht="6" customHeight="1"/>
    <row r="4" spans="1:16" s="21" customFormat="1" ht="24" customHeight="1">
      <c r="A4" s="55" t="s">
        <v>49</v>
      </c>
      <c r="B4" s="56"/>
      <c r="C4" s="56"/>
      <c r="D4" s="57"/>
      <c r="E4" s="20"/>
      <c r="F4" s="62" t="s">
        <v>0</v>
      </c>
      <c r="G4" s="64"/>
      <c r="H4" s="64"/>
      <c r="I4" s="65"/>
      <c r="J4" s="62" t="s">
        <v>24</v>
      </c>
      <c r="K4" s="63"/>
      <c r="L4" s="63"/>
      <c r="M4" s="52" t="s">
        <v>48</v>
      </c>
    </row>
    <row r="5" spans="1:16" s="21" customFormat="1" ht="21" customHeight="1">
      <c r="A5" s="58"/>
      <c r="B5" s="58"/>
      <c r="C5" s="58"/>
      <c r="D5" s="59"/>
      <c r="F5" s="11" t="s">
        <v>1</v>
      </c>
      <c r="G5" s="2" t="s">
        <v>3</v>
      </c>
      <c r="H5" s="22" t="s">
        <v>25</v>
      </c>
      <c r="I5" s="22"/>
      <c r="K5" s="20"/>
      <c r="L5" s="20"/>
      <c r="M5" s="53"/>
    </row>
    <row r="6" spans="1:16" s="21" customFormat="1" ht="21" customHeight="1">
      <c r="A6" s="58"/>
      <c r="B6" s="58"/>
      <c r="C6" s="58"/>
      <c r="D6" s="59"/>
      <c r="E6" s="13" t="s">
        <v>7</v>
      </c>
      <c r="F6" s="13" t="s">
        <v>2</v>
      </c>
      <c r="G6" s="12" t="s">
        <v>4</v>
      </c>
      <c r="H6" s="3" t="s">
        <v>26</v>
      </c>
      <c r="I6" s="13" t="s">
        <v>43</v>
      </c>
      <c r="J6" s="13" t="s">
        <v>13</v>
      </c>
      <c r="K6" s="13" t="s">
        <v>10</v>
      </c>
      <c r="L6" s="13" t="s">
        <v>14</v>
      </c>
      <c r="M6" s="53"/>
    </row>
    <row r="7" spans="1:16" s="21" customFormat="1" ht="21" customHeight="1">
      <c r="A7" s="58"/>
      <c r="B7" s="58"/>
      <c r="C7" s="58"/>
      <c r="D7" s="59"/>
      <c r="E7" s="13" t="s">
        <v>8</v>
      </c>
      <c r="F7" s="11" t="s">
        <v>19</v>
      </c>
      <c r="G7" s="11" t="s">
        <v>5</v>
      </c>
      <c r="H7" s="13" t="s">
        <v>27</v>
      </c>
      <c r="I7" s="13" t="s">
        <v>9</v>
      </c>
      <c r="J7" s="13" t="s">
        <v>15</v>
      </c>
      <c r="K7" s="13" t="s">
        <v>11</v>
      </c>
      <c r="L7" s="12" t="s">
        <v>12</v>
      </c>
      <c r="M7" s="53"/>
    </row>
    <row r="8" spans="1:16" s="21" customFormat="1" ht="21" customHeight="1">
      <c r="A8" s="58"/>
      <c r="B8" s="58"/>
      <c r="C8" s="58"/>
      <c r="D8" s="59"/>
      <c r="E8" s="23"/>
      <c r="F8" s="32" t="s">
        <v>6</v>
      </c>
      <c r="G8" s="13" t="s">
        <v>21</v>
      </c>
      <c r="H8" s="13" t="s">
        <v>22</v>
      </c>
      <c r="I8" s="24"/>
      <c r="K8" s="24"/>
      <c r="L8" s="24"/>
      <c r="M8" s="53"/>
    </row>
    <row r="9" spans="1:16" s="21" customFormat="1" ht="21" customHeight="1">
      <c r="A9" s="58"/>
      <c r="B9" s="58"/>
      <c r="C9" s="58"/>
      <c r="D9" s="59"/>
      <c r="E9" s="23"/>
      <c r="F9" s="13"/>
      <c r="G9" s="24" t="s">
        <v>20</v>
      </c>
      <c r="H9" s="13" t="s">
        <v>23</v>
      </c>
      <c r="I9" s="24"/>
      <c r="K9" s="24"/>
      <c r="L9" s="24"/>
      <c r="M9" s="53"/>
    </row>
    <row r="10" spans="1:16" s="21" customFormat="1" ht="21" customHeight="1">
      <c r="A10" s="60"/>
      <c r="B10" s="60"/>
      <c r="C10" s="60"/>
      <c r="D10" s="61"/>
      <c r="E10" s="25"/>
      <c r="F10" s="26"/>
      <c r="G10" s="26"/>
      <c r="H10" s="27" t="s">
        <v>18</v>
      </c>
      <c r="I10" s="28"/>
      <c r="J10" s="29"/>
      <c r="K10" s="26"/>
      <c r="L10" s="26"/>
      <c r="M10" s="54"/>
    </row>
    <row r="11" spans="1:16" s="37" customFormat="1" ht="24" customHeight="1">
      <c r="A11" s="50" t="s">
        <v>7</v>
      </c>
      <c r="B11" s="50"/>
      <c r="C11" s="50"/>
      <c r="D11" s="51"/>
      <c r="E11" s="36">
        <f>SUM(E12:E17)</f>
        <v>1760</v>
      </c>
      <c r="F11" s="41">
        <v>1466</v>
      </c>
      <c r="G11" s="39">
        <v>192</v>
      </c>
      <c r="H11" s="43">
        <f>SUM(H12:H17)</f>
        <v>69</v>
      </c>
      <c r="I11" s="46">
        <f t="shared" ref="I11:L11" si="0">SUM(I12:I17)</f>
        <v>33</v>
      </c>
      <c r="J11" s="48">
        <f>SUM(J12:J17)</f>
        <v>345</v>
      </c>
      <c r="K11" s="46">
        <f>SUM(K12:K17)</f>
        <v>951</v>
      </c>
      <c r="L11" s="46">
        <f t="shared" si="0"/>
        <v>464</v>
      </c>
      <c r="M11" s="14" t="s">
        <v>8</v>
      </c>
      <c r="N11" s="18"/>
      <c r="O11" s="18"/>
      <c r="P11" s="18"/>
    </row>
    <row r="12" spans="1:16" s="21" customFormat="1" ht="35.85" customHeight="1">
      <c r="A12" s="14"/>
      <c r="B12" s="35" t="s">
        <v>28</v>
      </c>
      <c r="D12" s="33"/>
      <c r="E12" s="34">
        <f>SUM(F12:I12)</f>
        <v>475</v>
      </c>
      <c r="F12" s="42">
        <v>363</v>
      </c>
      <c r="G12" s="40">
        <v>58</v>
      </c>
      <c r="H12" s="44">
        <v>54</v>
      </c>
      <c r="I12" s="38" t="s">
        <v>44</v>
      </c>
      <c r="J12" s="49">
        <f>22+16+54</f>
        <v>92</v>
      </c>
      <c r="K12" s="47">
        <f>28+29+180</f>
        <v>237</v>
      </c>
      <c r="L12" s="47">
        <f>129+17</f>
        <v>146</v>
      </c>
      <c r="M12" s="35" t="s">
        <v>29</v>
      </c>
      <c r="N12" s="23"/>
      <c r="O12" s="23"/>
      <c r="P12" s="23"/>
    </row>
    <row r="13" spans="1:16" s="21" customFormat="1" ht="35.85" customHeight="1">
      <c r="A13" s="14"/>
      <c r="B13" s="35" t="s">
        <v>30</v>
      </c>
      <c r="D13" s="33"/>
      <c r="E13" s="34">
        <f>SUM(F13:I13)</f>
        <v>276</v>
      </c>
      <c r="F13" s="42">
        <v>247</v>
      </c>
      <c r="G13" s="40">
        <v>29</v>
      </c>
      <c r="H13" s="45" t="s">
        <v>45</v>
      </c>
      <c r="I13" s="38" t="s">
        <v>44</v>
      </c>
      <c r="J13" s="49">
        <f>11+46</f>
        <v>57</v>
      </c>
      <c r="K13" s="47">
        <f>18+136</f>
        <v>154</v>
      </c>
      <c r="L13" s="47">
        <v>65</v>
      </c>
      <c r="M13" s="35" t="s">
        <v>31</v>
      </c>
    </row>
    <row r="14" spans="1:16" s="21" customFormat="1" ht="35.85" customHeight="1">
      <c r="A14" s="14"/>
      <c r="B14" s="35" t="s">
        <v>32</v>
      </c>
      <c r="D14" s="33"/>
      <c r="E14" s="34">
        <f t="shared" ref="E14:E17" si="1">SUM(F14:I14)</f>
        <v>178</v>
      </c>
      <c r="F14" s="42">
        <v>169</v>
      </c>
      <c r="G14" s="40">
        <v>9</v>
      </c>
      <c r="H14" s="45" t="s">
        <v>45</v>
      </c>
      <c r="I14" s="38" t="s">
        <v>44</v>
      </c>
      <c r="J14" s="49">
        <f>3+33</f>
        <v>36</v>
      </c>
      <c r="K14" s="47">
        <f>97+6</f>
        <v>103</v>
      </c>
      <c r="L14" s="47">
        <v>39</v>
      </c>
      <c r="M14" s="35" t="s">
        <v>33</v>
      </c>
    </row>
    <row r="15" spans="1:16" s="21" customFormat="1" ht="35.85" customHeight="1">
      <c r="A15" s="23"/>
      <c r="B15" s="35" t="s">
        <v>34</v>
      </c>
      <c r="D15" s="30"/>
      <c r="E15" s="34">
        <f t="shared" si="1"/>
        <v>191</v>
      </c>
      <c r="F15" s="42">
        <v>167</v>
      </c>
      <c r="G15" s="40">
        <v>24</v>
      </c>
      <c r="H15" s="45" t="s">
        <v>45</v>
      </c>
      <c r="I15" s="38" t="s">
        <v>44</v>
      </c>
      <c r="J15" s="49">
        <f>6+33</f>
        <v>39</v>
      </c>
      <c r="K15" s="47">
        <f>100+12</f>
        <v>112</v>
      </c>
      <c r="L15" s="47">
        <v>40</v>
      </c>
      <c r="M15" s="35" t="s">
        <v>35</v>
      </c>
    </row>
    <row r="16" spans="1:16" s="21" customFormat="1" ht="35.85" customHeight="1">
      <c r="A16" s="23"/>
      <c r="B16" s="35" t="s">
        <v>36</v>
      </c>
      <c r="D16" s="30"/>
      <c r="E16" s="34">
        <f t="shared" si="1"/>
        <v>104</v>
      </c>
      <c r="F16" s="42">
        <v>77</v>
      </c>
      <c r="G16" s="40">
        <v>21</v>
      </c>
      <c r="H16" s="45" t="s">
        <v>45</v>
      </c>
      <c r="I16" s="47">
        <v>6</v>
      </c>
      <c r="J16" s="49">
        <f>7+14</f>
        <v>21</v>
      </c>
      <c r="K16" s="47">
        <f>42+14</f>
        <v>56</v>
      </c>
      <c r="L16" s="47">
        <v>27</v>
      </c>
      <c r="M16" s="35" t="s">
        <v>37</v>
      </c>
    </row>
    <row r="17" spans="1:13" s="21" customFormat="1" ht="35.85" customHeight="1">
      <c r="A17" s="23"/>
      <c r="B17" s="35" t="s">
        <v>38</v>
      </c>
      <c r="D17" s="30"/>
      <c r="E17" s="34">
        <f t="shared" si="1"/>
        <v>536</v>
      </c>
      <c r="F17" s="42">
        <v>443</v>
      </c>
      <c r="G17" s="40">
        <v>51</v>
      </c>
      <c r="H17" s="44">
        <v>15</v>
      </c>
      <c r="I17" s="47">
        <v>27</v>
      </c>
      <c r="J17" s="49">
        <f>10+6+84</f>
        <v>100</v>
      </c>
      <c r="K17" s="47">
        <f>248+41</f>
        <v>289</v>
      </c>
      <c r="L17" s="47">
        <f>111+36</f>
        <v>147</v>
      </c>
      <c r="M17" s="35" t="s">
        <v>39</v>
      </c>
    </row>
    <row r="18" spans="1:13" s="21" customFormat="1" ht="3" customHeight="1">
      <c r="A18" s="25"/>
      <c r="B18" s="25"/>
      <c r="C18" s="25"/>
      <c r="D18" s="31"/>
      <c r="E18" s="26"/>
      <c r="F18" s="26"/>
      <c r="G18" s="26"/>
      <c r="H18" s="26"/>
      <c r="I18" s="26"/>
      <c r="J18" s="26"/>
      <c r="K18" s="26"/>
      <c r="L18" s="26"/>
      <c r="M18" s="25"/>
    </row>
    <row r="19" spans="1:13" s="21" customFormat="1" ht="3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s="4" customFormat="1" ht="18.75" customHeight="1">
      <c r="A20" s="6"/>
      <c r="B20" s="5" t="s">
        <v>51</v>
      </c>
      <c r="C20" s="8"/>
      <c r="D20" s="8"/>
      <c r="E20" s="8"/>
      <c r="F20" s="8"/>
      <c r="G20" s="8"/>
      <c r="I20" s="15" t="s">
        <v>47</v>
      </c>
      <c r="J20" s="15"/>
      <c r="K20" s="16"/>
      <c r="L20" s="6"/>
      <c r="M20" s="6"/>
    </row>
    <row r="21" spans="1:13" s="4" customFormat="1" ht="20.25" customHeight="1">
      <c r="B21" s="5" t="s">
        <v>42</v>
      </c>
      <c r="C21" s="5"/>
      <c r="D21" s="5"/>
      <c r="E21" s="5"/>
      <c r="F21" s="5"/>
      <c r="G21" s="5"/>
      <c r="I21" s="5" t="s">
        <v>46</v>
      </c>
      <c r="J21" s="5"/>
      <c r="K21" s="5"/>
    </row>
    <row r="22" spans="1:13" s="7" customFormat="1">
      <c r="C22" s="5" t="s">
        <v>50</v>
      </c>
      <c r="D22" s="5"/>
      <c r="E22" s="5"/>
      <c r="F22" s="5"/>
      <c r="G22" s="5"/>
      <c r="I22" s="5" t="s">
        <v>52</v>
      </c>
      <c r="J22" s="5"/>
      <c r="K22" s="5"/>
    </row>
    <row r="23" spans="1:13" s="7" customFormat="1">
      <c r="B23" s="5"/>
    </row>
  </sheetData>
  <mergeCells count="5">
    <mergeCell ref="A11:D11"/>
    <mergeCell ref="M4:M10"/>
    <mergeCell ref="A4:D10"/>
    <mergeCell ref="J4:L4"/>
    <mergeCell ref="F4:I4"/>
  </mergeCells>
  <phoneticPr fontId="1" type="noConversion"/>
  <pageMargins left="0.59055118110236227" right="0.35433070866141736" top="0.78740157480314965" bottom="0.5511811023622047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T-3.3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2011-08-15T11:59:36Z</cp:lastPrinted>
  <dcterms:created xsi:type="dcterms:W3CDTF">1997-06-13T10:07:54Z</dcterms:created>
  <dcterms:modified xsi:type="dcterms:W3CDTF">2012-01-09T06:14:58Z</dcterms:modified>
</cp:coreProperties>
</file>