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165" windowWidth="11820" windowHeight="11760" tabRatio="656"/>
  </bookViews>
  <sheets>
    <sheet name="T-16.3" sheetId="21" r:id="rId1"/>
  </sheets>
  <definedNames>
    <definedName name="_xlnm.Print_Area" localSheetId="0">'T-16.3'!$A$1:$O$182</definedName>
  </definedNames>
  <calcPr calcId="125725"/>
</workbook>
</file>

<file path=xl/calcChain.xml><?xml version="1.0" encoding="utf-8"?>
<calcChain xmlns="http://schemas.openxmlformats.org/spreadsheetml/2006/main">
  <c r="F10" i="21"/>
  <c r="F13"/>
  <c r="F25"/>
  <c r="F48"/>
  <c r="F59"/>
  <c r="F66"/>
  <c r="F84"/>
  <c r="F96"/>
  <c r="F99"/>
  <c r="F105"/>
  <c r="F121"/>
  <c r="F128"/>
  <c r="F133"/>
  <c r="F138"/>
  <c r="F141"/>
  <c r="F158"/>
  <c r="G10"/>
  <c r="G13"/>
  <c r="G25"/>
  <c r="G48"/>
  <c r="G59"/>
  <c r="G66"/>
  <c r="G84"/>
  <c r="G96"/>
  <c r="G99"/>
  <c r="G105"/>
  <c r="G121"/>
  <c r="G128"/>
  <c r="G133"/>
  <c r="G138"/>
  <c r="G141"/>
  <c r="G158"/>
  <c r="H10"/>
  <c r="H13"/>
  <c r="H25"/>
  <c r="H48"/>
  <c r="H59"/>
  <c r="H66"/>
  <c r="H84"/>
  <c r="H96"/>
  <c r="H99"/>
  <c r="H105"/>
  <c r="H121"/>
  <c r="H133"/>
  <c r="H138"/>
  <c r="H141"/>
  <c r="I10"/>
  <c r="I13"/>
  <c r="I25"/>
  <c r="I48"/>
  <c r="I59"/>
  <c r="I66"/>
  <c r="I84"/>
  <c r="I96"/>
  <c r="I99"/>
  <c r="I105"/>
  <c r="I121"/>
  <c r="I128"/>
  <c r="I133"/>
  <c r="I138"/>
  <c r="I141"/>
  <c r="I158"/>
  <c r="I9"/>
  <c r="J10"/>
  <c r="J13"/>
  <c r="J25"/>
  <c r="J48"/>
  <c r="J59"/>
  <c r="J66"/>
  <c r="J84"/>
  <c r="J96"/>
  <c r="J99"/>
  <c r="J105"/>
  <c r="J121"/>
  <c r="J128"/>
  <c r="J133"/>
  <c r="J138"/>
  <c r="J141"/>
  <c r="J158"/>
  <c r="K10"/>
  <c r="K13"/>
  <c r="K25"/>
  <c r="K48"/>
  <c r="K59"/>
  <c r="K66"/>
  <c r="K84"/>
  <c r="K96"/>
  <c r="K99"/>
  <c r="K105"/>
  <c r="K121"/>
  <c r="K128"/>
  <c r="K133"/>
  <c r="K138"/>
  <c r="K141"/>
  <c r="K158"/>
  <c r="L10"/>
  <c r="L13"/>
  <c r="L25"/>
  <c r="L48"/>
  <c r="L59"/>
  <c r="L66"/>
  <c r="L84"/>
  <c r="L96"/>
  <c r="L99"/>
  <c r="L105"/>
  <c r="L121"/>
  <c r="L128"/>
  <c r="L133"/>
  <c r="L138"/>
  <c r="L141"/>
  <c r="L158"/>
  <c r="M10"/>
  <c r="M13"/>
  <c r="M25"/>
  <c r="M48"/>
  <c r="M59"/>
  <c r="M66"/>
  <c r="M84"/>
  <c r="M96"/>
  <c r="M99"/>
  <c r="M105"/>
  <c r="M121"/>
  <c r="M128"/>
  <c r="M133"/>
  <c r="M138"/>
  <c r="M141"/>
  <c r="M158"/>
  <c r="E10"/>
  <c r="E13"/>
  <c r="E25"/>
  <c r="E48"/>
  <c r="E59"/>
  <c r="E66"/>
  <c r="E84"/>
  <c r="E96"/>
  <c r="E99"/>
  <c r="E105"/>
  <c r="E121"/>
  <c r="E128"/>
  <c r="E133"/>
  <c r="E138"/>
  <c r="E141"/>
  <c r="E158"/>
  <c r="L9" l="1"/>
  <c r="J9"/>
  <c r="F9"/>
  <c r="E9"/>
  <c r="H9"/>
  <c r="M9"/>
  <c r="G9"/>
  <c r="K9"/>
</calcChain>
</file>

<file path=xl/sharedStrings.xml><?xml version="1.0" encoding="utf-8"?>
<sst xmlns="http://schemas.openxmlformats.org/spreadsheetml/2006/main" count="489" uniqueCount="280">
  <si>
    <t xml:space="preserve">ตาราง   </t>
  </si>
  <si>
    <t xml:space="preserve">TABLE </t>
  </si>
  <si>
    <t>Organization</t>
  </si>
  <si>
    <t>Revenue</t>
  </si>
  <si>
    <t>เงินอุดหนุน</t>
  </si>
  <si>
    <t>Subsidies</t>
  </si>
  <si>
    <t xml:space="preserve">รายได้ </t>
  </si>
  <si>
    <t>รายจ่าย</t>
  </si>
  <si>
    <t>Expenditure</t>
  </si>
  <si>
    <t>รายจ่ายประจำ</t>
  </si>
  <si>
    <t>อำเภอ/องค์การบริหารส่วนตำบล</t>
  </si>
  <si>
    <t xml:space="preserve">District/Subdistrict </t>
  </si>
  <si>
    <t>Administration</t>
  </si>
  <si>
    <t xml:space="preserve"> </t>
  </si>
  <si>
    <t>เพื่อการลงทุน</t>
  </si>
  <si>
    <t>งบกลาง</t>
  </si>
  <si>
    <t>นาทวี</t>
  </si>
  <si>
    <t>เทพา</t>
  </si>
  <si>
    <t>สะบ้าย้อย</t>
  </si>
  <si>
    <t>ระโนด</t>
  </si>
  <si>
    <t>รัตภูมิ</t>
  </si>
  <si>
    <t>นาหม่อม</t>
  </si>
  <si>
    <t>บางกล่ำ</t>
  </si>
  <si>
    <t>คลองหอยโข่ง</t>
  </si>
  <si>
    <t xml:space="preserve">      ที่มา:  สำนักงานท้องถิ่นจังหวัดสงขลา</t>
  </si>
  <si>
    <t>อำเภอเมืองสงขลา</t>
  </si>
  <si>
    <t>Mueang  Songkhla District</t>
  </si>
  <si>
    <t>เกาะยอ</t>
  </si>
  <si>
    <t xml:space="preserve">    Ko Yo                               </t>
  </si>
  <si>
    <t>อำแภอสทิงพระ</t>
  </si>
  <si>
    <t>Sathing Phra  District</t>
  </si>
  <si>
    <t>กระดังงา</t>
  </si>
  <si>
    <t xml:space="preserve">    Kradangnga                          </t>
  </si>
  <si>
    <t>คลองรี</t>
  </si>
  <si>
    <t xml:space="preserve">    Khlong Ri                           </t>
  </si>
  <si>
    <t>คูขุด</t>
  </si>
  <si>
    <t xml:space="preserve">    Khu Khut                            </t>
  </si>
  <si>
    <t>จะทิ้งพระ</t>
  </si>
  <si>
    <t xml:space="preserve">    Chathing Phra                       </t>
  </si>
  <si>
    <t>ชุมพล</t>
  </si>
  <si>
    <t xml:space="preserve">    Chumphon                            </t>
  </si>
  <si>
    <t>ดีหลวง</t>
  </si>
  <si>
    <t xml:space="preserve">    De Luang                            </t>
  </si>
  <si>
    <t>ท่าหิน</t>
  </si>
  <si>
    <t xml:space="preserve">    Tha Hin                             </t>
  </si>
  <si>
    <t>บ่อดาน</t>
  </si>
  <si>
    <t xml:space="preserve">    Bo Dan                              </t>
  </si>
  <si>
    <t>บ่อแดง</t>
  </si>
  <si>
    <t xml:space="preserve">    Bo Daeng                            </t>
  </si>
  <si>
    <t>วัดจันทร์</t>
  </si>
  <si>
    <t xml:space="preserve">     Wat Chan                           </t>
  </si>
  <si>
    <t>สนามชัย</t>
  </si>
  <si>
    <t xml:space="preserve">    Sanam Chai                          </t>
  </si>
  <si>
    <t>อำเภอจะนะ</t>
  </si>
  <si>
    <t>Chana District</t>
  </si>
  <si>
    <t>ขุนตัดหวาย</t>
  </si>
  <si>
    <t xml:space="preserve">     Khun Tat Wai                       </t>
  </si>
  <si>
    <t>คลองเปียะ</t>
  </si>
  <si>
    <t xml:space="preserve">    Khlong Pia                          </t>
  </si>
  <si>
    <t>คู</t>
  </si>
  <si>
    <t xml:space="preserve">    Khu                                 </t>
  </si>
  <si>
    <t>แค</t>
  </si>
  <si>
    <t xml:space="preserve">    Khae                                </t>
  </si>
  <si>
    <t>จะโหนง</t>
  </si>
  <si>
    <t xml:space="preserve">    Chanong                             </t>
  </si>
  <si>
    <t>ตลิ่งชัน</t>
  </si>
  <si>
    <t xml:space="preserve">    Taling Chan                         </t>
  </si>
  <si>
    <t>ท่าหมอไทร</t>
  </si>
  <si>
    <t xml:space="preserve">    Tha Mo Sai                          </t>
  </si>
  <si>
    <t>นาทับ</t>
  </si>
  <si>
    <t xml:space="preserve">    Na Thap                             </t>
  </si>
  <si>
    <t>นาหว้า</t>
  </si>
  <si>
    <t xml:space="preserve">    Na Wa                               </t>
  </si>
  <si>
    <t>น้ำขาว</t>
  </si>
  <si>
    <t xml:space="preserve">    Nam Khao                            </t>
  </si>
  <si>
    <t>บ้านนา</t>
  </si>
  <si>
    <t xml:space="preserve">    Ban Na                              </t>
  </si>
  <si>
    <t>ป่าชิง</t>
  </si>
  <si>
    <t xml:space="preserve">    Pa Ching                            </t>
  </si>
  <si>
    <t>สะกอม</t>
  </si>
  <si>
    <t xml:space="preserve">    Sakom                               </t>
  </si>
  <si>
    <t>สะพานไม้แก่น</t>
  </si>
  <si>
    <t xml:space="preserve">    Saphan Mai Kaen                     </t>
  </si>
  <si>
    <t>อำเภอนาทวี</t>
  </si>
  <si>
    <t>Na Thawi District</t>
  </si>
  <si>
    <t>คลองกวาง</t>
  </si>
  <si>
    <t xml:space="preserve">    Khlong Kwang                        </t>
  </si>
  <si>
    <t>คลองทราย</t>
  </si>
  <si>
    <t xml:space="preserve">    Khlong Sai                          </t>
  </si>
  <si>
    <t>ฉาง</t>
  </si>
  <si>
    <t xml:space="preserve">     Chang                              </t>
  </si>
  <si>
    <t>ทับช้าง</t>
  </si>
  <si>
    <t xml:space="preserve">    Thap Chang                          </t>
  </si>
  <si>
    <t>ท่าประดู่</t>
  </si>
  <si>
    <t xml:space="preserve">    Tha Pradu                           </t>
  </si>
  <si>
    <t xml:space="preserve">    Na Thawi                            </t>
  </si>
  <si>
    <t>นาหมอศรี</t>
  </si>
  <si>
    <t xml:space="preserve">    Na Mo Si                            </t>
  </si>
  <si>
    <t>ประกอบ</t>
  </si>
  <si>
    <t xml:space="preserve">    Prakop                              </t>
  </si>
  <si>
    <t>ปลักหนู</t>
  </si>
  <si>
    <t xml:space="preserve">    Plak Nu                             </t>
  </si>
  <si>
    <t>สะท้อน</t>
  </si>
  <si>
    <t xml:space="preserve">    Sathon                              </t>
  </si>
  <si>
    <t>อำเภอเทพา</t>
  </si>
  <si>
    <t>Thepha District</t>
  </si>
  <si>
    <t>เกาะสะบ้า</t>
  </si>
  <si>
    <t xml:space="preserve">    Ko Saba                             </t>
  </si>
  <si>
    <t>ท่าม่วง</t>
  </si>
  <si>
    <t xml:space="preserve">    Tha Muang                           </t>
  </si>
  <si>
    <t xml:space="preserve">    Thepha                              </t>
  </si>
  <si>
    <t>ปากบาง</t>
  </si>
  <si>
    <t xml:space="preserve">    Pak Bang                            </t>
  </si>
  <si>
    <t>วังใหญ่</t>
  </si>
  <si>
    <t xml:space="preserve">     Wong Yai                           </t>
  </si>
  <si>
    <t xml:space="preserve">     Sakom                              </t>
  </si>
  <si>
    <t>อำเภอสะบ้าย้อย</t>
  </si>
  <si>
    <t>Saba Yoi District</t>
  </si>
  <si>
    <t>เขาแดง</t>
  </si>
  <si>
    <t xml:space="preserve">    Khao Daeng                          </t>
  </si>
  <si>
    <t>คูหา</t>
  </si>
  <si>
    <t xml:space="preserve">    Khuha                               </t>
  </si>
  <si>
    <t>จะแหน</t>
  </si>
  <si>
    <t xml:space="preserve">    Chanae                              </t>
  </si>
  <si>
    <t>ทุ่งพอ</t>
  </si>
  <si>
    <t xml:space="preserve">    Thung Pho                           </t>
  </si>
  <si>
    <t>ธารคีรี</t>
  </si>
  <si>
    <t xml:space="preserve">    Than Khiri                          </t>
  </si>
  <si>
    <t>บ้านโหนด</t>
  </si>
  <si>
    <t xml:space="preserve">    Ban Not                             </t>
  </si>
  <si>
    <t>บาโหย</t>
  </si>
  <si>
    <t xml:space="preserve">    Bahoi                               </t>
  </si>
  <si>
    <t>เปียน</t>
  </si>
  <si>
    <t xml:space="preserve">    Pian                                </t>
  </si>
  <si>
    <t xml:space="preserve">    Saba Yoi                            </t>
  </si>
  <si>
    <t>อำเภอระโนด</t>
  </si>
  <si>
    <t>Ranot District</t>
  </si>
  <si>
    <t>คลองแดน</t>
  </si>
  <si>
    <t xml:space="preserve">    Dan Sanguan                         </t>
  </si>
  <si>
    <t>แดนสงวน</t>
  </si>
  <si>
    <t xml:space="preserve">    Khlong Daen                         </t>
  </si>
  <si>
    <t>ตะเครียะ</t>
  </si>
  <si>
    <t xml:space="preserve">    Takhria                             </t>
  </si>
  <si>
    <t>ท่าบอน</t>
  </si>
  <si>
    <t xml:space="preserve">    Tha Bon                             </t>
  </si>
  <si>
    <t>บ้านขาว</t>
  </si>
  <si>
    <t xml:space="preserve">    Ban Khao                            </t>
  </si>
  <si>
    <t>บ้านใหม่</t>
  </si>
  <si>
    <t xml:space="preserve">    Ban Mai                             </t>
  </si>
  <si>
    <t>ปากแตระ</t>
  </si>
  <si>
    <t xml:space="preserve">    Pak Trae                            </t>
  </si>
  <si>
    <t>พังยาง</t>
  </si>
  <si>
    <t xml:space="preserve">    Phang Yang                          </t>
  </si>
  <si>
    <t xml:space="preserve">    Ranot                               </t>
  </si>
  <si>
    <t>ระวะ</t>
  </si>
  <si>
    <t xml:space="preserve">    Rawa                                </t>
  </si>
  <si>
    <t>วัดสน</t>
  </si>
  <si>
    <t xml:space="preserve">     Wat Son                            </t>
  </si>
  <si>
    <t>อำเภอกระแสสินธุ์</t>
  </si>
  <si>
    <t>Krasae Sin District</t>
  </si>
  <si>
    <t>เกาะใหญ่</t>
  </si>
  <si>
    <t xml:space="preserve">    Ko Yai                              </t>
  </si>
  <si>
    <t>โรง</t>
  </si>
  <si>
    <t xml:space="preserve">    Rong                                </t>
  </si>
  <si>
    <t>อำเภอรัตภูมิ</t>
  </si>
  <si>
    <t>Rattaphum District</t>
  </si>
  <si>
    <t>เขาพระ</t>
  </si>
  <si>
    <t xml:space="preserve">    Khao Pra                            </t>
  </si>
  <si>
    <t>ควนรู</t>
  </si>
  <si>
    <t xml:space="preserve">    Khun Ru                             </t>
  </si>
  <si>
    <t>คูหาใต้</t>
  </si>
  <si>
    <t xml:space="preserve">    Khuha Tai                           </t>
  </si>
  <si>
    <t>ท่าชะมวง</t>
  </si>
  <si>
    <t xml:space="preserve">    Tha Chamuang                        </t>
  </si>
  <si>
    <t>อำเภอสะเดา</t>
  </si>
  <si>
    <t>Sadao District</t>
  </si>
  <si>
    <t>เขามีเกียรติ</t>
  </si>
  <si>
    <t xml:space="preserve">    Khao Mikiat                         </t>
  </si>
  <si>
    <t>ท่าโพธิ์</t>
  </si>
  <si>
    <t xml:space="preserve">    Tha Pho                             </t>
  </si>
  <si>
    <t>ทุ่งหมอ</t>
  </si>
  <si>
    <t xml:space="preserve">    Thung Mo                            </t>
  </si>
  <si>
    <t>ปริก</t>
  </si>
  <si>
    <t xml:space="preserve">    Prik                                </t>
  </si>
  <si>
    <t>ปาดังเบซาร์</t>
  </si>
  <si>
    <t xml:space="preserve">    Pa Dang Besa                        </t>
  </si>
  <si>
    <t>พังลา</t>
  </si>
  <si>
    <t xml:space="preserve">    Phang La                            </t>
  </si>
  <si>
    <t>สำนักแต้ว</t>
  </si>
  <si>
    <t>อำเภอหาดใหญ่</t>
  </si>
  <si>
    <t>Hat Yai District</t>
  </si>
  <si>
    <t>คลองอู่ตะเภา</t>
  </si>
  <si>
    <t xml:space="preserve">    Khlong U-Taphao                     </t>
  </si>
  <si>
    <t>ฉลุง</t>
  </si>
  <si>
    <t xml:space="preserve">    Chalung                             </t>
  </si>
  <si>
    <t>ทุ่งตำเสา</t>
  </si>
  <si>
    <t xml:space="preserve">    Thung Tam Sao                       </t>
  </si>
  <si>
    <t>ทุ่งใหญ่</t>
  </si>
  <si>
    <t xml:space="preserve">    Thung Yai                           </t>
  </si>
  <si>
    <t>พะตง</t>
  </si>
  <si>
    <t xml:space="preserve">    Phatong                             </t>
  </si>
  <si>
    <t>อำเภอนาหม่อม</t>
  </si>
  <si>
    <t>Na Mom District</t>
  </si>
  <si>
    <t>คลองหรัง</t>
  </si>
  <si>
    <t xml:space="preserve">    Khlong Rang                         </t>
  </si>
  <si>
    <t>ทุ่งขมิ้น</t>
  </si>
  <si>
    <t xml:space="preserve">    Thung Khamin                        </t>
  </si>
  <si>
    <t xml:space="preserve">    Na Mom                              </t>
  </si>
  <si>
    <t>พิจิตร</t>
  </si>
  <si>
    <t xml:space="preserve">    Phichit                             </t>
  </si>
  <si>
    <t>อำเภอควนเนียง</t>
  </si>
  <si>
    <t>Khuan Niang District</t>
  </si>
  <si>
    <t>ควนโส</t>
  </si>
  <si>
    <t xml:space="preserve">    Kuan So                             </t>
  </si>
  <si>
    <t>บางเหรียง</t>
  </si>
  <si>
    <t xml:space="preserve">    Bang Riang                          </t>
  </si>
  <si>
    <t xml:space="preserve">    Ratta Phum                          </t>
  </si>
  <si>
    <t>ห้วยลึก</t>
  </si>
  <si>
    <t xml:space="preserve">    Huai Luek                           </t>
  </si>
  <si>
    <t>อำเภอบางกล่ำ</t>
  </si>
  <si>
    <t>Bang Klam District</t>
  </si>
  <si>
    <t xml:space="preserve">    Bang Klam                           </t>
  </si>
  <si>
    <t>แม่ทอม</t>
  </si>
  <si>
    <t xml:space="preserve">    Ban Han                             </t>
  </si>
  <si>
    <t>อำเภอสิงหนคร</t>
  </si>
  <si>
    <t>Singhanakhon District</t>
  </si>
  <si>
    <t>ชิงโค</t>
  </si>
  <si>
    <t xml:space="preserve">    Ching Kho                           </t>
  </si>
  <si>
    <t>ทำนบ</t>
  </si>
  <si>
    <t xml:space="preserve">    Thamnop                             </t>
  </si>
  <si>
    <t>บางเขียด</t>
  </si>
  <si>
    <t xml:space="preserve">    Bang Khiat                          </t>
  </si>
  <si>
    <t>ปากรอ</t>
  </si>
  <si>
    <t xml:space="preserve">    Pak Ro                              </t>
  </si>
  <si>
    <t>ป่าขาด</t>
  </si>
  <si>
    <t xml:space="preserve">    Pa Khat                             </t>
  </si>
  <si>
    <t>ม่วงงาม</t>
  </si>
  <si>
    <t xml:space="preserve">    Muang Ngam                          </t>
  </si>
  <si>
    <t>รำแดง</t>
  </si>
  <si>
    <t xml:space="preserve">    Ram Daeng                           </t>
  </si>
  <si>
    <t>วัดขนุน</t>
  </si>
  <si>
    <t xml:space="preserve">    Wat Khanun                          </t>
  </si>
  <si>
    <t>อำเภอคลองหอยโข่ง</t>
  </si>
  <si>
    <t>Khlong Hoi Khong District</t>
  </si>
  <si>
    <t>คลองหลา</t>
  </si>
  <si>
    <t xml:space="preserve">    Khlong La                           </t>
  </si>
  <si>
    <t xml:space="preserve"> Source:  Songkhla Provincial Local Office</t>
  </si>
  <si>
    <t>กำแพงเพชร</t>
  </si>
  <si>
    <t xml:space="preserve">     Kamphaeng Phet</t>
  </si>
  <si>
    <t>ท่าข้าม</t>
  </si>
  <si>
    <t>ภาษีอากร</t>
  </si>
  <si>
    <t>Taxes and</t>
  </si>
  <si>
    <t>duties</t>
  </si>
  <si>
    <t>ค่าธรรมเนียม</t>
  </si>
  <si>
    <t>ค่าปรับ</t>
  </si>
  <si>
    <t>ทรัพย์สิน</t>
  </si>
  <si>
    <t>Property</t>
  </si>
  <si>
    <t>สาธารณูปโภค</t>
  </si>
  <si>
    <t>Public</t>
  </si>
  <si>
    <t>utilities</t>
  </si>
  <si>
    <t>เบ็ดเตล็ด</t>
  </si>
  <si>
    <t>Miscellaneous</t>
  </si>
  <si>
    <t>Fees and fines</t>
  </si>
  <si>
    <t>Central  expenditure</t>
  </si>
  <si>
    <t>Permanent  Expenditure</t>
  </si>
  <si>
    <t xml:space="preserve">Expenditure  of  investment </t>
  </si>
  <si>
    <t>ToTal</t>
  </si>
  <si>
    <t>-</t>
  </si>
  <si>
    <t>รวมยอด</t>
  </si>
  <si>
    <t>ทุ่งหวัง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</si>
  <si>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</si>
  <si>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2553 (ต่อ)</t>
  </si>
  <si>
    <t xml:space="preserve">    Samnak Taeo        </t>
  </si>
  <si>
    <t xml:space="preserve">    Khlong Hoi Khong                    </t>
  </si>
  <si>
    <t xml:space="preserve">    Thung Wang</t>
  </si>
  <si>
    <t xml:space="preserve">   Thakham</t>
  </si>
  <si>
    <t>ACTUAL REVENUE AND EXPENDITURE OF SUBDISTRICT ADMINISTRATION ORGANIZATION  BY TYPE, DISTRICT AND SUBDISTRICT ADMINISTRATION ORGANIZATION: FISCAL YEAR : 2010</t>
  </si>
  <si>
    <t>ACTUAL REVENUE AND EXPENDITURE OF SUBDISTRICT ADMINISTRATION ORGANIZATION  BY TYPE, DISTRICT AND SUBDISTRICT ADMINISTRATION ORGANIZATION: FISCAL YEAR  2010 (Contd.)</t>
  </si>
  <si>
    <t>ACTUAL REVENUE AND EXPENDITURE OF SUBDISTRICT ADMINISTRATION ORGANIZATION  BY TYPE, DISTRICT AND SUBDISTRICT ADMINISTRATION ORGANIZATION: FISCAL YEAR  2010  (Contd.)</t>
  </si>
  <si>
    <t>ACTUAL REVENUE AND EXPENDITURE OF SUBDISTRICT ADMINISTRATION ORGANIZATION  BY TYPE, DISTRICT AND SUBDISTRICT ADMINISTRATION ORGANIZATION: FISCAL YEAR 2010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</si>
</sst>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sz val="11"/>
      <name val="AngsanaUPC"/>
      <family val="1"/>
      <charset val="222"/>
    </font>
    <font>
      <sz val="14"/>
      <name val="Cordia New"/>
      <family val="2"/>
    </font>
    <font>
      <b/>
      <sz val="11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4">
    <xf numFmtId="0" fontId="0" fillId="0" borderId="0" xfId="0"/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" fontId="3" fillId="0" borderId="0" xfId="0" applyNumberFormat="1" applyFont="1" applyFill="1" applyBorder="1" applyAlignment="1"/>
    <xf numFmtId="4" fontId="3" fillId="0" borderId="0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0" fontId="6" fillId="0" borderId="0" xfId="0" applyFont="1" applyBorder="1"/>
    <xf numFmtId="0" fontId="6" fillId="0" borderId="0" xfId="0" applyFont="1"/>
    <xf numFmtId="43" fontId="3" fillId="0" borderId="1" xfId="1" applyFont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3" fillId="0" borderId="6" xfId="1" applyFont="1" applyFill="1" applyBorder="1" applyAlignment="1">
      <alignment horizontal="right"/>
    </xf>
    <xf numFmtId="43" fontId="5" fillId="0" borderId="1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/>
    <xf numFmtId="0" fontId="6" fillId="0" borderId="0" xfId="0" applyFont="1" applyAlignment="1">
      <alignment horizontal="left"/>
    </xf>
    <xf numFmtId="4" fontId="3" fillId="0" borderId="3" xfId="0" applyNumberFormat="1" applyFont="1" applyFill="1" applyBorder="1" applyAlignment="1"/>
    <xf numFmtId="43" fontId="3" fillId="0" borderId="0" xfId="1" applyFont="1" applyFill="1" applyBorder="1" applyAlignment="1">
      <alignment horizontal="left"/>
    </xf>
    <xf numFmtId="43" fontId="3" fillId="0" borderId="2" xfId="1" applyFont="1" applyFill="1" applyBorder="1" applyAlignment="1">
      <alignment horizontal="left"/>
    </xf>
    <xf numFmtId="43" fontId="3" fillId="0" borderId="2" xfId="1" applyFont="1" applyFill="1" applyBorder="1" applyAlignment="1"/>
    <xf numFmtId="43" fontId="3" fillId="0" borderId="0" xfId="1" applyFont="1" applyFill="1" applyBorder="1"/>
    <xf numFmtId="43" fontId="3" fillId="0" borderId="2" xfId="1" applyFont="1" applyFill="1" applyBorder="1"/>
    <xf numFmtId="43" fontId="3" fillId="0" borderId="0" xfId="1" applyFont="1" applyBorder="1"/>
    <xf numFmtId="43" fontId="3" fillId="0" borderId="2" xfId="1" applyFont="1" applyBorder="1"/>
    <xf numFmtId="43" fontId="3" fillId="0" borderId="3" xfId="1" applyFont="1" applyFill="1" applyBorder="1"/>
    <xf numFmtId="4" fontId="3" fillId="0" borderId="11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" fontId="5" fillId="0" borderId="0" xfId="0" applyNumberFormat="1" applyFont="1" applyFill="1"/>
    <xf numFmtId="4" fontId="5" fillId="0" borderId="0" xfId="0" applyNumberFormat="1" applyFont="1" applyFill="1" applyBorder="1"/>
    <xf numFmtId="4" fontId="3" fillId="0" borderId="1" xfId="1" applyNumberFormat="1" applyFont="1" applyBorder="1" applyAlignment="1">
      <alignment horizontal="center"/>
    </xf>
    <xf numFmtId="4" fontId="3" fillId="0" borderId="7" xfId="1" applyNumberFormat="1" applyFont="1" applyBorder="1" applyAlignment="1">
      <alignment horizontal="center"/>
    </xf>
    <xf numFmtId="4" fontId="3" fillId="0" borderId="9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4" fontId="3" fillId="0" borderId="8" xfId="1" applyNumberFormat="1" applyFont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4" fontId="3" fillId="0" borderId="0" xfId="1" applyNumberFormat="1" applyFont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43" fontId="3" fillId="0" borderId="2" xfId="1" applyFont="1" applyBorder="1" applyAlignment="1">
      <alignment horizontal="right"/>
    </xf>
    <xf numFmtId="43" fontId="3" fillId="0" borderId="7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3" fontId="3" fillId="0" borderId="3" xfId="1" applyFont="1" applyBorder="1" applyAlignment="1">
      <alignment horizontal="right"/>
    </xf>
    <xf numFmtId="4" fontId="3" fillId="0" borderId="9" xfId="1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4" fontId="3" fillId="0" borderId="3" xfId="0" applyNumberFormat="1" applyFont="1" applyFill="1" applyBorder="1" applyAlignment="1">
      <alignment horizontal="left"/>
    </xf>
    <xf numFmtId="4" fontId="3" fillId="0" borderId="0" xfId="0" applyNumberFormat="1" applyFont="1" applyFill="1" applyBorder="1" applyAlignment="1">
      <alignment horizontal="left"/>
    </xf>
    <xf numFmtId="4" fontId="3" fillId="0" borderId="3" xfId="0" applyNumberFormat="1" applyFont="1" applyFill="1" applyBorder="1" applyAlignment="1">
      <alignment horizontal="center" vertical="center"/>
    </xf>
    <xf numFmtId="43" fontId="3" fillId="0" borderId="0" xfId="1" applyFont="1" applyBorder="1" applyAlignment="1"/>
    <xf numFmtId="4" fontId="3" fillId="0" borderId="0" xfId="0" applyNumberFormat="1" applyFont="1" applyBorder="1"/>
    <xf numFmtId="4" fontId="3" fillId="0" borderId="0" xfId="1" applyNumberFormat="1" applyFont="1" applyFill="1" applyBorder="1" applyAlignment="1">
      <alignment horizontal="right" indent="2"/>
    </xf>
    <xf numFmtId="4" fontId="3" fillId="0" borderId="5" xfId="0" applyNumberFormat="1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horizontal="left"/>
    </xf>
    <xf numFmtId="0" fontId="6" fillId="0" borderId="3" xfId="0" applyFont="1" applyBorder="1" applyAlignment="1"/>
    <xf numFmtId="4" fontId="5" fillId="0" borderId="5" xfId="0" applyNumberFormat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0" borderId="0" xfId="1" applyFont="1" applyBorder="1"/>
    <xf numFmtId="43" fontId="5" fillId="0" borderId="2" xfId="1" applyFont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Border="1"/>
    <xf numFmtId="43" fontId="3" fillId="0" borderId="2" xfId="1" applyFont="1" applyBorder="1"/>
    <xf numFmtId="4" fontId="3" fillId="0" borderId="11" xfId="1" applyNumberFormat="1" applyFont="1" applyFill="1" applyBorder="1" applyAlignment="1">
      <alignment horizontal="center"/>
    </xf>
    <xf numFmtId="4" fontId="3" fillId="0" borderId="5" xfId="1" applyNumberFormat="1" applyFont="1" applyFill="1" applyBorder="1" applyAlignment="1">
      <alignment horizontal="center"/>
    </xf>
    <xf numFmtId="4" fontId="3" fillId="0" borderId="10" xfId="1" applyNumberFormat="1" applyFont="1" applyFill="1" applyBorder="1" applyAlignment="1">
      <alignment horizontal="center"/>
    </xf>
    <xf numFmtId="4" fontId="3" fillId="0" borderId="8" xfId="1" applyNumberFormat="1" applyFont="1" applyFill="1" applyBorder="1" applyAlignment="1">
      <alignment horizontal="center"/>
    </xf>
    <xf numFmtId="4" fontId="3" fillId="0" borderId="3" xfId="1" applyNumberFormat="1" applyFont="1" applyFill="1" applyBorder="1" applyAlignment="1">
      <alignment horizontal="center"/>
    </xf>
    <xf numFmtId="4" fontId="3" fillId="0" borderId="4" xfId="1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3" fillId="0" borderId="11" xfId="1" applyNumberFormat="1" applyFont="1" applyFill="1" applyBorder="1" applyAlignment="1">
      <alignment horizontal="center" vertical="center" shrinkToFit="1"/>
    </xf>
    <xf numFmtId="4" fontId="3" fillId="0" borderId="5" xfId="1" applyNumberFormat="1" applyFont="1" applyFill="1" applyBorder="1" applyAlignment="1">
      <alignment horizontal="center" vertical="center" shrinkToFit="1"/>
    </xf>
    <xf numFmtId="4" fontId="3" fillId="0" borderId="10" xfId="1" applyNumberFormat="1" applyFont="1" applyFill="1" applyBorder="1" applyAlignment="1">
      <alignment horizontal="center" vertical="center" shrinkToFit="1"/>
    </xf>
    <xf numFmtId="4" fontId="3" fillId="0" borderId="8" xfId="1" applyNumberFormat="1" applyFont="1" applyFill="1" applyBorder="1" applyAlignment="1">
      <alignment horizontal="center" shrinkToFit="1"/>
    </xf>
    <xf numFmtId="4" fontId="3" fillId="0" borderId="3" xfId="1" applyNumberFormat="1" applyFont="1" applyFill="1" applyBorder="1" applyAlignment="1">
      <alignment horizontal="center" shrinkToFit="1"/>
    </xf>
    <xf numFmtId="4" fontId="3" fillId="0" borderId="4" xfId="1" applyNumberFormat="1" applyFont="1" applyFill="1" applyBorder="1" applyAlignment="1">
      <alignment horizontal="center" shrinkToFi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43" fontId="3" fillId="0" borderId="0" xfId="1" applyFont="1" applyFill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shrinkToFit="1"/>
    </xf>
    <xf numFmtId="43" fontId="3" fillId="0" borderId="3" xfId="1" applyFont="1" applyFill="1" applyBorder="1" applyAlignment="1">
      <alignment horizontal="center" vertical="center" shrinkToFit="1"/>
    </xf>
    <xf numFmtId="43" fontId="3" fillId="0" borderId="4" xfId="1" applyFont="1" applyFill="1" applyBorder="1" applyAlignment="1">
      <alignment horizontal="center" vertical="center" shrinkToFit="1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876300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637" name="Text Box 11"/>
        <xdr:cNvSpPr txBox="1">
          <a:spLocks noChangeArrowheads="1"/>
        </xdr:cNvSpPr>
      </xdr:nvSpPr>
      <xdr:spPr bwMode="auto">
        <a:xfrm>
          <a:off x="10687050" y="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876300</xdr:colOff>
      <xdr:row>158</xdr:row>
      <xdr:rowOff>104775</xdr:rowOff>
    </xdr:from>
    <xdr:to>
      <xdr:col>15</xdr:col>
      <xdr:colOff>0</xdr:colOff>
      <xdr:row>160</xdr:row>
      <xdr:rowOff>0</xdr:rowOff>
    </xdr:to>
    <xdr:sp macro="" textlink="">
      <xdr:nvSpPr>
        <xdr:cNvPr id="3638" name="Text Box 12"/>
        <xdr:cNvSpPr txBox="1">
          <a:spLocks noChangeArrowheads="1"/>
        </xdr:cNvSpPr>
      </xdr:nvSpPr>
      <xdr:spPr bwMode="auto">
        <a:xfrm>
          <a:off x="10687050" y="32851725"/>
          <a:ext cx="6667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1543049</xdr:colOff>
      <xdr:row>66</xdr:row>
      <xdr:rowOff>19050</xdr:rowOff>
    </xdr:from>
    <xdr:to>
      <xdr:col>14</xdr:col>
      <xdr:colOff>1543049</xdr:colOff>
      <xdr:row>73</xdr:row>
      <xdr:rowOff>0</xdr:rowOff>
    </xdr:to>
    <xdr:sp macro="" textlink="">
      <xdr:nvSpPr>
        <xdr:cNvPr id="3089" name="Text Box 17"/>
        <xdr:cNvSpPr txBox="1">
          <a:spLocks noChangeArrowheads="1"/>
        </xdr:cNvSpPr>
      </xdr:nvSpPr>
      <xdr:spPr bwMode="auto">
        <a:xfrm>
          <a:off x="10039349" y="16278225"/>
          <a:ext cx="288000" cy="540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41148" anchor="b" upright="1"/>
        <a:lstStyle/>
        <a:p>
          <a:pPr algn="ctr" rtl="0">
            <a:defRPr sz="1000"/>
          </a:pPr>
          <a:r>
            <a:rPr lang="th-TH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0C0C0"/>
        </a:solidFill>
        <a:ln w="9525">
          <a:noFill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O163"/>
  <sheetViews>
    <sheetView showGridLines="0" tabSelected="1" topLeftCell="A124" zoomScaleNormal="120" zoomScaleSheetLayoutView="120" workbookViewId="0">
      <selection activeCell="L95" sqref="L95"/>
    </sheetView>
  </sheetViews>
  <sheetFormatPr defaultRowHeight="16.5"/>
  <cols>
    <col min="1" max="1" width="1.7109375" style="4" customWidth="1"/>
    <col min="2" max="2" width="5.5703125" style="4" customWidth="1"/>
    <col min="3" max="3" width="3.42578125" style="4" customWidth="1"/>
    <col min="4" max="4" width="13.7109375" style="4" customWidth="1"/>
    <col min="5" max="10" width="12.42578125" style="38" customWidth="1"/>
    <col min="11" max="11" width="15.28515625" style="39" bestFit="1" customWidth="1"/>
    <col min="12" max="12" width="17.42578125" style="39" bestFit="1" customWidth="1"/>
    <col min="13" max="13" width="13" style="39" bestFit="1" customWidth="1"/>
    <col min="14" max="14" width="2.42578125" style="3" customWidth="1"/>
    <col min="15" max="15" width="23.140625" style="48" customWidth="1"/>
    <col min="16" max="16384" width="9.140625" style="2"/>
  </cols>
  <sheetData>
    <row r="1" spans="1:15" s="8" customFormat="1" ht="18">
      <c r="B1" s="17" t="s">
        <v>0</v>
      </c>
      <c r="C1" s="45">
        <v>16.3</v>
      </c>
      <c r="D1" s="17" t="s">
        <v>270</v>
      </c>
      <c r="N1" s="7"/>
      <c r="O1" s="17"/>
    </row>
    <row r="2" spans="1:15" s="7" customFormat="1" ht="18">
      <c r="B2" s="46" t="s">
        <v>1</v>
      </c>
      <c r="C2" s="45">
        <v>16.3</v>
      </c>
      <c r="D2" s="69" t="s">
        <v>276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s="6" customFormat="1" ht="10.5" customHeight="1"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s="1" customFormat="1">
      <c r="A4" s="78" t="s">
        <v>10</v>
      </c>
      <c r="B4" s="78"/>
      <c r="C4" s="78"/>
      <c r="D4" s="79"/>
      <c r="E4" s="72" t="s">
        <v>6</v>
      </c>
      <c r="F4" s="73"/>
      <c r="G4" s="73"/>
      <c r="H4" s="73"/>
      <c r="I4" s="73"/>
      <c r="J4" s="74"/>
      <c r="K4" s="63" t="s">
        <v>7</v>
      </c>
      <c r="L4" s="64"/>
      <c r="M4" s="65"/>
      <c r="N4" s="27"/>
      <c r="O4" s="53" t="s">
        <v>13</v>
      </c>
    </row>
    <row r="5" spans="1:15" s="1" customFormat="1">
      <c r="A5" s="80"/>
      <c r="B5" s="80"/>
      <c r="C5" s="80"/>
      <c r="D5" s="81"/>
      <c r="E5" s="75" t="s">
        <v>3</v>
      </c>
      <c r="F5" s="76"/>
      <c r="G5" s="76"/>
      <c r="H5" s="76"/>
      <c r="I5" s="76"/>
      <c r="J5" s="77"/>
      <c r="K5" s="66" t="s">
        <v>8</v>
      </c>
      <c r="L5" s="67"/>
      <c r="M5" s="68"/>
      <c r="N5" s="70" t="s">
        <v>11</v>
      </c>
      <c r="O5" s="71"/>
    </row>
    <row r="6" spans="1:15" s="1" customFormat="1">
      <c r="A6" s="80"/>
      <c r="B6" s="80"/>
      <c r="C6" s="80"/>
      <c r="D6" s="81"/>
      <c r="E6" s="31" t="s">
        <v>250</v>
      </c>
      <c r="F6" s="31" t="s">
        <v>253</v>
      </c>
      <c r="G6" s="31" t="s">
        <v>255</v>
      </c>
      <c r="H6" s="31" t="s">
        <v>257</v>
      </c>
      <c r="I6" s="44"/>
      <c r="J6" s="32"/>
      <c r="K6" s="33"/>
      <c r="L6" s="33" t="s">
        <v>7</v>
      </c>
      <c r="M6" s="33" t="s">
        <v>7</v>
      </c>
      <c r="N6" s="70" t="s">
        <v>12</v>
      </c>
      <c r="O6" s="71"/>
    </row>
    <row r="7" spans="1:15" s="1" customFormat="1">
      <c r="A7" s="80"/>
      <c r="B7" s="80"/>
      <c r="C7" s="80"/>
      <c r="D7" s="81"/>
      <c r="E7" s="31" t="s">
        <v>251</v>
      </c>
      <c r="F7" s="31" t="s">
        <v>254</v>
      </c>
      <c r="G7" s="31" t="s">
        <v>256</v>
      </c>
      <c r="H7" s="31" t="s">
        <v>258</v>
      </c>
      <c r="I7" s="31" t="s">
        <v>260</v>
      </c>
      <c r="J7" s="32" t="s">
        <v>4</v>
      </c>
      <c r="K7" s="34" t="s">
        <v>9</v>
      </c>
      <c r="L7" s="34" t="s">
        <v>14</v>
      </c>
      <c r="M7" s="34" t="s">
        <v>15</v>
      </c>
      <c r="N7" s="70" t="s">
        <v>2</v>
      </c>
      <c r="O7" s="71"/>
    </row>
    <row r="8" spans="1:15" s="1" customFormat="1">
      <c r="A8" s="82"/>
      <c r="B8" s="82"/>
      <c r="C8" s="82"/>
      <c r="D8" s="83"/>
      <c r="E8" s="35" t="s">
        <v>252</v>
      </c>
      <c r="F8" s="35" t="s">
        <v>262</v>
      </c>
      <c r="G8" s="35"/>
      <c r="H8" s="35" t="s">
        <v>259</v>
      </c>
      <c r="I8" s="35" t="s">
        <v>261</v>
      </c>
      <c r="J8" s="36" t="s">
        <v>5</v>
      </c>
      <c r="K8" s="37" t="s">
        <v>264</v>
      </c>
      <c r="L8" s="37" t="s">
        <v>265</v>
      </c>
      <c r="M8" s="37" t="s">
        <v>263</v>
      </c>
      <c r="N8" s="49"/>
      <c r="O8" s="47"/>
    </row>
    <row r="9" spans="1:15" s="29" customFormat="1">
      <c r="A9" s="57" t="s">
        <v>268</v>
      </c>
      <c r="B9" s="58"/>
      <c r="C9" s="58"/>
      <c r="D9" s="59"/>
      <c r="E9" s="13">
        <f t="shared" ref="E9:M9" si="0">SUM(E10,E13,E25,E48,E59,E66,E84,E96,E99,E105,E121,E128,E133,E138,E141,E158)</f>
        <v>2638472096.5499997</v>
      </c>
      <c r="F9" s="13">
        <f t="shared" si="0"/>
        <v>15464181.780000001</v>
      </c>
      <c r="G9" s="13">
        <f t="shared" si="0"/>
        <v>9028626.629999999</v>
      </c>
      <c r="H9" s="13">
        <f t="shared" si="0"/>
        <v>17680639.119999997</v>
      </c>
      <c r="I9" s="13">
        <f t="shared" si="0"/>
        <v>17096630.189999998</v>
      </c>
      <c r="J9" s="13">
        <f t="shared" si="0"/>
        <v>1647274172.1999998</v>
      </c>
      <c r="K9" s="13">
        <f t="shared" si="0"/>
        <v>1304889616.6700001</v>
      </c>
      <c r="L9" s="13">
        <f t="shared" si="0"/>
        <v>1087586920.8799999</v>
      </c>
      <c r="M9" s="13">
        <f t="shared" si="0"/>
        <v>217531576.96000001</v>
      </c>
      <c r="N9" s="30"/>
      <c r="O9" s="56" t="s">
        <v>266</v>
      </c>
    </row>
    <row r="10" spans="1:15">
      <c r="A10" s="28"/>
      <c r="B10" s="60" t="s">
        <v>25</v>
      </c>
      <c r="C10" s="61"/>
      <c r="D10" s="62"/>
      <c r="E10" s="9">
        <f t="shared" ref="E10:M10" si="1">SUM(E11:E12)</f>
        <v>59994930.759999998</v>
      </c>
      <c r="F10" s="9">
        <f t="shared" si="1"/>
        <v>324724.74</v>
      </c>
      <c r="G10" s="9">
        <f t="shared" si="1"/>
        <v>171985.75</v>
      </c>
      <c r="H10" s="9">
        <f t="shared" si="1"/>
        <v>156162.78</v>
      </c>
      <c r="I10" s="9">
        <f t="shared" si="1"/>
        <v>135193.29999999999</v>
      </c>
      <c r="J10" s="9">
        <f t="shared" si="1"/>
        <v>37435316.579999998</v>
      </c>
      <c r="K10" s="10">
        <f t="shared" si="1"/>
        <v>25345864.399999999</v>
      </c>
      <c r="L10" s="10">
        <f t="shared" si="1"/>
        <v>35741306.32</v>
      </c>
      <c r="M10" s="10">
        <f t="shared" si="1"/>
        <v>3141140.66</v>
      </c>
      <c r="O10" s="48" t="s">
        <v>26</v>
      </c>
    </row>
    <row r="11" spans="1:15">
      <c r="A11" s="28"/>
      <c r="B11" s="19"/>
      <c r="C11" s="19" t="s">
        <v>27</v>
      </c>
      <c r="D11" s="20"/>
      <c r="E11" s="9">
        <v>21291103.18</v>
      </c>
      <c r="F11" s="9">
        <v>270755.3</v>
      </c>
      <c r="G11" s="9">
        <v>171985.75</v>
      </c>
      <c r="H11" s="9">
        <v>118415</v>
      </c>
      <c r="I11" s="9">
        <v>92686.25</v>
      </c>
      <c r="J11" s="9">
        <v>13203363.76</v>
      </c>
      <c r="K11" s="10">
        <v>10470710.389999999</v>
      </c>
      <c r="L11" s="10">
        <v>11577704.389999999</v>
      </c>
      <c r="M11" s="10">
        <v>1342592.7</v>
      </c>
      <c r="O11" s="48" t="s">
        <v>28</v>
      </c>
    </row>
    <row r="12" spans="1:15">
      <c r="A12" s="28"/>
      <c r="B12" s="19"/>
      <c r="C12" s="19" t="s">
        <v>269</v>
      </c>
      <c r="D12" s="20"/>
      <c r="E12" s="9">
        <v>38703827.579999998</v>
      </c>
      <c r="F12" s="9">
        <v>53969.440000000002</v>
      </c>
      <c r="G12" s="9" t="s">
        <v>267</v>
      </c>
      <c r="H12" s="9">
        <v>37747.78</v>
      </c>
      <c r="I12" s="9">
        <v>42507.05</v>
      </c>
      <c r="J12" s="9">
        <v>24231952.82</v>
      </c>
      <c r="K12" s="10">
        <v>14875154.009999998</v>
      </c>
      <c r="L12" s="10">
        <v>24163601.93</v>
      </c>
      <c r="M12" s="10">
        <v>1798547.96</v>
      </c>
      <c r="O12" s="48" t="s">
        <v>274</v>
      </c>
    </row>
    <row r="13" spans="1:15">
      <c r="A13" s="28"/>
      <c r="B13" s="19" t="s">
        <v>29</v>
      </c>
      <c r="C13" s="19"/>
      <c r="D13" s="20"/>
      <c r="E13" s="9">
        <f t="shared" ref="E13:M13" si="2">SUM(E14:E24)</f>
        <v>252889494.65999997</v>
      </c>
      <c r="F13" s="9">
        <f t="shared" si="2"/>
        <v>562937.35</v>
      </c>
      <c r="G13" s="9">
        <f t="shared" si="2"/>
        <v>390766.44</v>
      </c>
      <c r="H13" s="9">
        <f t="shared" si="2"/>
        <v>3756377.61</v>
      </c>
      <c r="I13" s="9">
        <f t="shared" si="2"/>
        <v>660654.02999999991</v>
      </c>
      <c r="J13" s="9">
        <f t="shared" si="2"/>
        <v>121206901</v>
      </c>
      <c r="K13" s="10">
        <f t="shared" si="2"/>
        <v>109658014.99000001</v>
      </c>
      <c r="L13" s="10">
        <f t="shared" si="2"/>
        <v>79390127.420000002</v>
      </c>
      <c r="M13" s="10">
        <f t="shared" si="2"/>
        <v>24314927.309999999</v>
      </c>
      <c r="O13" s="48" t="s">
        <v>30</v>
      </c>
    </row>
    <row r="14" spans="1:15">
      <c r="A14" s="28"/>
      <c r="B14" s="19"/>
      <c r="C14" s="19" t="s">
        <v>31</v>
      </c>
      <c r="D14" s="20"/>
      <c r="E14" s="9">
        <v>25406189.140000001</v>
      </c>
      <c r="F14" s="9">
        <v>114445</v>
      </c>
      <c r="G14" s="9">
        <v>28870.23</v>
      </c>
      <c r="H14" s="9">
        <v>41535</v>
      </c>
      <c r="I14" s="9">
        <v>85610</v>
      </c>
      <c r="J14" s="9">
        <v>11620935</v>
      </c>
      <c r="K14" s="10">
        <v>11411492.810000001</v>
      </c>
      <c r="L14" s="10">
        <v>11794789</v>
      </c>
      <c r="M14" s="10">
        <v>1402950.1</v>
      </c>
      <c r="O14" s="48" t="s">
        <v>32</v>
      </c>
    </row>
    <row r="15" spans="1:15">
      <c r="A15" s="28"/>
      <c r="B15" s="19"/>
      <c r="C15" s="19" t="s">
        <v>33</v>
      </c>
      <c r="D15" s="20"/>
      <c r="E15" s="9">
        <v>17495901.219999999</v>
      </c>
      <c r="F15" s="9">
        <v>22371</v>
      </c>
      <c r="G15" s="9">
        <v>12299</v>
      </c>
      <c r="H15" s="9">
        <v>373340</v>
      </c>
      <c r="I15" s="9">
        <v>39530</v>
      </c>
      <c r="J15" s="9">
        <v>12577149</v>
      </c>
      <c r="K15" s="10">
        <v>11388624.75</v>
      </c>
      <c r="L15" s="10">
        <v>5143515.41</v>
      </c>
      <c r="M15" s="10">
        <v>4453379</v>
      </c>
      <c r="O15" s="48" t="s">
        <v>34</v>
      </c>
    </row>
    <row r="16" spans="1:15">
      <c r="A16" s="28"/>
      <c r="B16" s="19"/>
      <c r="C16" s="19" t="s">
        <v>35</v>
      </c>
      <c r="D16" s="20"/>
      <c r="E16" s="9">
        <v>21183654.900000002</v>
      </c>
      <c r="F16" s="9">
        <v>79404.5</v>
      </c>
      <c r="G16" s="9">
        <v>18394.46</v>
      </c>
      <c r="H16" s="9">
        <v>448435</v>
      </c>
      <c r="I16" s="9">
        <v>15400</v>
      </c>
      <c r="J16" s="9">
        <v>13405877</v>
      </c>
      <c r="K16" s="10">
        <v>8992074.8499999996</v>
      </c>
      <c r="L16" s="10">
        <v>10426337.51</v>
      </c>
      <c r="M16" s="10">
        <v>2072086.09</v>
      </c>
      <c r="O16" s="48" t="s">
        <v>36</v>
      </c>
    </row>
    <row r="17" spans="1:15">
      <c r="A17" s="28"/>
      <c r="B17" s="19"/>
      <c r="C17" s="19" t="s">
        <v>37</v>
      </c>
      <c r="D17" s="20"/>
      <c r="E17" s="9">
        <v>22795107.119999997</v>
      </c>
      <c r="F17" s="9">
        <v>30710.5</v>
      </c>
      <c r="G17" s="9">
        <v>29207.78</v>
      </c>
      <c r="H17" s="9">
        <v>452623</v>
      </c>
      <c r="I17" s="9">
        <v>77500</v>
      </c>
      <c r="J17" s="9">
        <v>5562383</v>
      </c>
      <c r="K17" s="10">
        <v>7765762.5599999996</v>
      </c>
      <c r="L17" s="10">
        <v>2172339</v>
      </c>
      <c r="M17" s="10">
        <v>1252963.82</v>
      </c>
      <c r="O17" s="48" t="s">
        <v>38</v>
      </c>
    </row>
    <row r="18" spans="1:15">
      <c r="A18" s="28"/>
      <c r="B18" s="19"/>
      <c r="C18" s="19" t="s">
        <v>39</v>
      </c>
      <c r="D18" s="20"/>
      <c r="E18" s="9">
        <v>27579515.410000004</v>
      </c>
      <c r="F18" s="9">
        <v>16569.099999999999</v>
      </c>
      <c r="G18" s="9">
        <v>38582.129999999997</v>
      </c>
      <c r="H18" s="9">
        <v>744480</v>
      </c>
      <c r="I18" s="9">
        <v>162720</v>
      </c>
      <c r="J18" s="9">
        <v>14637414</v>
      </c>
      <c r="K18" s="10">
        <v>10037365.709999999</v>
      </c>
      <c r="L18" s="10">
        <v>10686916.199999999</v>
      </c>
      <c r="M18" s="10">
        <v>1381697</v>
      </c>
      <c r="O18" s="48" t="s">
        <v>40</v>
      </c>
    </row>
    <row r="19" spans="1:15">
      <c r="A19" s="28"/>
      <c r="B19" s="19"/>
      <c r="C19" s="19" t="s">
        <v>41</v>
      </c>
      <c r="D19" s="20"/>
      <c r="E19" s="9">
        <v>23024498.849999998</v>
      </c>
      <c r="F19" s="9">
        <v>9622</v>
      </c>
      <c r="G19" s="9">
        <v>20974.77</v>
      </c>
      <c r="H19" s="9">
        <v>438409</v>
      </c>
      <c r="I19" s="9">
        <v>11100</v>
      </c>
      <c r="J19" s="9">
        <v>6975725</v>
      </c>
      <c r="K19" s="10">
        <v>7619492.6099999994</v>
      </c>
      <c r="L19" s="10">
        <v>6198521.3300000001</v>
      </c>
      <c r="M19" s="10">
        <v>1724396</v>
      </c>
      <c r="O19" s="48" t="s">
        <v>42</v>
      </c>
    </row>
    <row r="20" spans="1:15">
      <c r="A20" s="28"/>
      <c r="B20" s="19"/>
      <c r="C20" s="19" t="s">
        <v>43</v>
      </c>
      <c r="D20" s="20"/>
      <c r="E20" s="9">
        <v>18724163.100000001</v>
      </c>
      <c r="F20" s="9">
        <v>6917.5</v>
      </c>
      <c r="G20" s="9">
        <v>41061.68</v>
      </c>
      <c r="H20" s="9">
        <v>242262</v>
      </c>
      <c r="I20" s="9">
        <v>77434.7</v>
      </c>
      <c r="J20" s="9">
        <v>12848381</v>
      </c>
      <c r="K20" s="10">
        <v>11505830.33</v>
      </c>
      <c r="L20" s="10">
        <v>8254600</v>
      </c>
      <c r="M20" s="10">
        <v>1722385.5</v>
      </c>
      <c r="O20" s="48" t="s">
        <v>44</v>
      </c>
    </row>
    <row r="21" spans="1:15">
      <c r="A21" s="28"/>
      <c r="B21" s="19"/>
      <c r="C21" s="19" t="s">
        <v>45</v>
      </c>
      <c r="D21" s="20"/>
      <c r="E21" s="9">
        <v>23831052.449999999</v>
      </c>
      <c r="F21" s="9">
        <v>20576.75</v>
      </c>
      <c r="G21" s="9">
        <v>7766.61</v>
      </c>
      <c r="H21" s="9">
        <v>721910</v>
      </c>
      <c r="I21" s="9">
        <v>28600</v>
      </c>
      <c r="J21" s="9">
        <v>11541174</v>
      </c>
      <c r="K21" s="10">
        <v>12130707.77</v>
      </c>
      <c r="L21" s="10">
        <v>1391331</v>
      </c>
      <c r="M21" s="10">
        <v>2487848</v>
      </c>
      <c r="O21" s="48" t="s">
        <v>46</v>
      </c>
    </row>
    <row r="22" spans="1:15">
      <c r="A22" s="28"/>
      <c r="B22" s="19"/>
      <c r="C22" s="19" t="s">
        <v>47</v>
      </c>
      <c r="D22" s="20"/>
      <c r="E22" s="9">
        <v>25542943.970000003</v>
      </c>
      <c r="F22" s="9">
        <v>222291</v>
      </c>
      <c r="G22" s="9">
        <v>92939.44</v>
      </c>
      <c r="H22" s="9">
        <v>267213.61</v>
      </c>
      <c r="I22" s="9">
        <v>108650</v>
      </c>
      <c r="J22" s="9">
        <v>11920062</v>
      </c>
      <c r="K22" s="10">
        <v>8682726.1699999999</v>
      </c>
      <c r="L22" s="10">
        <v>9432918.6899999995</v>
      </c>
      <c r="M22" s="10">
        <v>1767785</v>
      </c>
      <c r="O22" s="48" t="s">
        <v>48</v>
      </c>
    </row>
    <row r="23" spans="1:15">
      <c r="A23" s="28"/>
      <c r="B23" s="19"/>
      <c r="C23" s="19" t="s">
        <v>49</v>
      </c>
      <c r="D23" s="20"/>
      <c r="E23" s="9">
        <v>23438858.620000001</v>
      </c>
      <c r="F23" s="9">
        <v>15599</v>
      </c>
      <c r="G23" s="9">
        <v>35514.14</v>
      </c>
      <c r="H23" s="9" t="s">
        <v>267</v>
      </c>
      <c r="I23" s="40">
        <v>36309.33</v>
      </c>
      <c r="J23" s="9">
        <v>8558826</v>
      </c>
      <c r="K23" s="10">
        <v>9658639.3699999992</v>
      </c>
      <c r="L23" s="10">
        <v>5911309.8800000008</v>
      </c>
      <c r="M23" s="10">
        <v>4726799.8</v>
      </c>
      <c r="O23" s="48" t="s">
        <v>50</v>
      </c>
    </row>
    <row r="24" spans="1:15">
      <c r="A24" s="28"/>
      <c r="B24" s="19"/>
      <c r="C24" s="19" t="s">
        <v>51</v>
      </c>
      <c r="D24" s="20"/>
      <c r="E24" s="9">
        <v>23867609.880000003</v>
      </c>
      <c r="F24" s="9">
        <v>24431</v>
      </c>
      <c r="G24" s="9">
        <v>65156.2</v>
      </c>
      <c r="H24" s="9">
        <v>26170</v>
      </c>
      <c r="I24" s="14">
        <v>17800</v>
      </c>
      <c r="J24" s="9">
        <v>11558975</v>
      </c>
      <c r="K24" s="10">
        <v>10465298.059999999</v>
      </c>
      <c r="L24" s="10">
        <v>7977549.4000000004</v>
      </c>
      <c r="M24" s="10">
        <v>1322637</v>
      </c>
      <c r="O24" s="48" t="s">
        <v>52</v>
      </c>
    </row>
    <row r="25" spans="1:15">
      <c r="A25" s="28"/>
      <c r="B25" s="19" t="s">
        <v>53</v>
      </c>
      <c r="C25" s="19"/>
      <c r="D25" s="20"/>
      <c r="E25" s="9">
        <f t="shared" ref="E25:M25" si="3">SUM(E26:E44,E35:E47)</f>
        <v>399128163.30000007</v>
      </c>
      <c r="F25" s="9">
        <f t="shared" si="3"/>
        <v>3068576.5599999996</v>
      </c>
      <c r="G25" s="9">
        <f t="shared" si="3"/>
        <v>1492608.1999999997</v>
      </c>
      <c r="H25" s="9">
        <f t="shared" si="3"/>
        <v>38305</v>
      </c>
      <c r="I25" s="9">
        <f t="shared" si="3"/>
        <v>9837981.5399999991</v>
      </c>
      <c r="J25" s="9">
        <f t="shared" si="3"/>
        <v>319639302.98000002</v>
      </c>
      <c r="K25" s="9">
        <f t="shared" si="3"/>
        <v>209659711.58999997</v>
      </c>
      <c r="L25" s="9">
        <f t="shared" si="3"/>
        <v>234206406.74000001</v>
      </c>
      <c r="M25" s="9">
        <f t="shared" si="3"/>
        <v>27164330.830000002</v>
      </c>
      <c r="O25" s="48" t="s">
        <v>54</v>
      </c>
    </row>
    <row r="26" spans="1:15">
      <c r="A26" s="28"/>
      <c r="B26" s="19"/>
      <c r="C26" s="19" t="s">
        <v>55</v>
      </c>
      <c r="D26" s="20"/>
      <c r="E26" s="9">
        <v>15462204.999999998</v>
      </c>
      <c r="F26" s="9">
        <v>27248.75</v>
      </c>
      <c r="G26" s="9">
        <v>29005.84</v>
      </c>
      <c r="H26" s="9" t="s">
        <v>267</v>
      </c>
      <c r="I26" s="9">
        <v>3214</v>
      </c>
      <c r="J26" s="9">
        <v>11087444</v>
      </c>
      <c r="K26" s="10">
        <v>12426781.899999999</v>
      </c>
      <c r="L26" s="10">
        <v>3328145</v>
      </c>
      <c r="M26" s="10">
        <v>612155.85</v>
      </c>
      <c r="O26" s="48" t="s">
        <v>56</v>
      </c>
    </row>
    <row r="27" spans="1:15">
      <c r="A27" s="28"/>
      <c r="B27" s="19"/>
      <c r="C27" s="19" t="s">
        <v>57</v>
      </c>
      <c r="D27" s="20"/>
      <c r="E27" s="9">
        <v>28574728.810000002</v>
      </c>
      <c r="F27" s="9">
        <v>148009.96</v>
      </c>
      <c r="G27" s="9">
        <v>121631.73</v>
      </c>
      <c r="H27" s="9" t="s">
        <v>267</v>
      </c>
      <c r="I27" s="9">
        <v>9492875.5399999991</v>
      </c>
      <c r="J27" s="14">
        <v>21347088</v>
      </c>
      <c r="K27" s="10">
        <v>12238114.93</v>
      </c>
      <c r="L27" s="10">
        <v>29924090</v>
      </c>
      <c r="M27" s="10">
        <v>1316735</v>
      </c>
      <c r="O27" s="48" t="s">
        <v>58</v>
      </c>
    </row>
    <row r="28" spans="1:15">
      <c r="A28" s="28"/>
      <c r="B28" s="19"/>
      <c r="C28" s="19" t="s">
        <v>59</v>
      </c>
      <c r="D28" s="20"/>
      <c r="E28" s="9">
        <v>21848784.049999997</v>
      </c>
      <c r="F28" s="9">
        <v>130185.82</v>
      </c>
      <c r="G28" s="9">
        <v>68484.22</v>
      </c>
      <c r="H28" s="9" t="s">
        <v>267</v>
      </c>
      <c r="I28" s="9">
        <v>1490</v>
      </c>
      <c r="J28" s="14">
        <v>15904835.300000001</v>
      </c>
      <c r="K28" s="10">
        <v>11759209.82</v>
      </c>
      <c r="L28" s="10">
        <v>9479924.3000000007</v>
      </c>
      <c r="M28" s="10">
        <v>1249984.17</v>
      </c>
      <c r="O28" s="48" t="s">
        <v>60</v>
      </c>
    </row>
    <row r="29" spans="1:15">
      <c r="A29" s="28"/>
      <c r="B29" s="19"/>
      <c r="C29" s="19" t="s">
        <v>61</v>
      </c>
      <c r="D29" s="20"/>
      <c r="E29" s="9">
        <v>17908395.350000001</v>
      </c>
      <c r="F29" s="9">
        <v>263903</v>
      </c>
      <c r="G29" s="9">
        <v>64904.68</v>
      </c>
      <c r="H29" s="9" t="s">
        <v>267</v>
      </c>
      <c r="I29" s="9">
        <v>44760</v>
      </c>
      <c r="J29" s="14">
        <v>12070811</v>
      </c>
      <c r="K29" s="10">
        <v>8886416.4700000007</v>
      </c>
      <c r="L29" s="10">
        <v>7282497.8399999999</v>
      </c>
      <c r="M29" s="10">
        <v>2967166.68</v>
      </c>
      <c r="O29" s="48" t="s">
        <v>62</v>
      </c>
    </row>
    <row r="30" spans="1:15">
      <c r="A30" s="28"/>
      <c r="B30" s="19"/>
      <c r="C30" s="19" t="s">
        <v>63</v>
      </c>
      <c r="D30" s="20"/>
      <c r="E30" s="9">
        <v>25071935.039999999</v>
      </c>
      <c r="F30" s="9">
        <v>92994.4</v>
      </c>
      <c r="G30" s="9">
        <v>104634.48</v>
      </c>
      <c r="H30" s="9" t="s">
        <v>267</v>
      </c>
      <c r="I30" s="9">
        <v>60290</v>
      </c>
      <c r="J30" s="14">
        <v>19611103</v>
      </c>
      <c r="K30" s="41">
        <v>12336182.74</v>
      </c>
      <c r="L30" s="10">
        <v>15537535.879999999</v>
      </c>
      <c r="M30" s="42">
        <v>1744552.92</v>
      </c>
      <c r="O30" s="48" t="s">
        <v>64</v>
      </c>
    </row>
    <row r="31" spans="1:15">
      <c r="A31" s="28"/>
      <c r="B31" s="19"/>
      <c r="C31" s="19" t="s">
        <v>65</v>
      </c>
      <c r="D31" s="20"/>
      <c r="E31" s="9">
        <v>38230697.259999998</v>
      </c>
      <c r="F31" s="9">
        <v>995114</v>
      </c>
      <c r="G31" s="9">
        <v>201222.76</v>
      </c>
      <c r="H31" s="9" t="s">
        <v>267</v>
      </c>
      <c r="I31" s="9">
        <v>39570</v>
      </c>
      <c r="J31" s="14">
        <v>25842655</v>
      </c>
      <c r="K31" s="41">
        <v>16144270.040000001</v>
      </c>
      <c r="L31" s="10">
        <v>11884071.75</v>
      </c>
      <c r="M31" s="10">
        <v>1268620.31</v>
      </c>
      <c r="O31" s="48" t="s">
        <v>66</v>
      </c>
    </row>
    <row r="32" spans="1:15">
      <c r="A32" s="28"/>
      <c r="B32" s="19"/>
      <c r="C32" s="19" t="s">
        <v>67</v>
      </c>
      <c r="D32" s="20"/>
      <c r="E32" s="9">
        <v>22751706.109999999</v>
      </c>
      <c r="F32" s="9">
        <v>44054.12</v>
      </c>
      <c r="G32" s="9">
        <v>126496.58</v>
      </c>
      <c r="H32" s="9">
        <v>38305</v>
      </c>
      <c r="I32" s="9">
        <v>14190</v>
      </c>
      <c r="J32" s="14">
        <v>20878768</v>
      </c>
      <c r="K32" s="41">
        <v>11434114.819999998</v>
      </c>
      <c r="L32" s="10">
        <v>14619777</v>
      </c>
      <c r="M32" s="10">
        <v>1065374.5</v>
      </c>
      <c r="O32" s="48" t="s">
        <v>68</v>
      </c>
    </row>
    <row r="33" spans="1:15">
      <c r="A33" s="28"/>
      <c r="B33" s="19"/>
      <c r="C33" s="19" t="s">
        <v>69</v>
      </c>
      <c r="D33" s="20"/>
      <c r="E33" s="9">
        <v>39761529.159999996</v>
      </c>
      <c r="F33" s="9">
        <v>99517.9</v>
      </c>
      <c r="G33" s="9">
        <v>143352.79</v>
      </c>
      <c r="H33" s="9" t="s">
        <v>267</v>
      </c>
      <c r="I33" s="9">
        <v>62760</v>
      </c>
      <c r="J33" s="14">
        <v>38808890</v>
      </c>
      <c r="K33" s="41">
        <v>24564432.09</v>
      </c>
      <c r="L33" s="10">
        <v>29517250.530000001</v>
      </c>
      <c r="M33" s="10">
        <v>1534238.85</v>
      </c>
      <c r="O33" s="48" t="s">
        <v>70</v>
      </c>
    </row>
    <row r="34" spans="1:15" s="4" customFormat="1">
      <c r="A34" s="28"/>
      <c r="B34" s="19"/>
      <c r="C34" s="19" t="s">
        <v>71</v>
      </c>
      <c r="D34" s="20"/>
      <c r="E34" s="9">
        <v>24532030.780000001</v>
      </c>
      <c r="F34" s="9">
        <v>48080</v>
      </c>
      <c r="G34" s="9">
        <v>102241.18</v>
      </c>
      <c r="H34" s="9" t="s">
        <v>267</v>
      </c>
      <c r="I34" s="9">
        <v>4492</v>
      </c>
      <c r="J34" s="14">
        <v>19525186</v>
      </c>
      <c r="K34" s="41">
        <v>15830148.470000001</v>
      </c>
      <c r="L34" s="10">
        <v>10224377.800000001</v>
      </c>
      <c r="M34" s="10">
        <v>4828695.95</v>
      </c>
      <c r="N34" s="3"/>
      <c r="O34" s="48" t="s">
        <v>72</v>
      </c>
    </row>
    <row r="35" spans="1:15">
      <c r="A35" s="28"/>
      <c r="B35" s="19"/>
      <c r="C35" s="19" t="s">
        <v>73</v>
      </c>
      <c r="D35" s="20"/>
      <c r="E35" s="9">
        <v>17350198.469999999</v>
      </c>
      <c r="F35" s="9">
        <v>176099.25</v>
      </c>
      <c r="G35" s="14">
        <v>87024.91</v>
      </c>
      <c r="H35" s="9" t="s">
        <v>267</v>
      </c>
      <c r="I35" s="9">
        <v>42975</v>
      </c>
      <c r="J35" s="14">
        <v>15522319</v>
      </c>
      <c r="K35" s="10">
        <v>9372783.959999999</v>
      </c>
      <c r="L35" s="10">
        <v>12943674</v>
      </c>
      <c r="M35" s="10">
        <v>1054855</v>
      </c>
      <c r="O35" s="48" t="s">
        <v>74</v>
      </c>
    </row>
    <row r="36" spans="1:15">
      <c r="A36" s="28"/>
      <c r="B36" s="16"/>
      <c r="C36" s="16" t="s">
        <v>75</v>
      </c>
      <c r="D36" s="21"/>
      <c r="E36" s="9">
        <v>28353131.489999995</v>
      </c>
      <c r="F36" s="9">
        <v>240936.03</v>
      </c>
      <c r="G36" s="9">
        <v>62275.15</v>
      </c>
      <c r="H36" s="9" t="s">
        <v>267</v>
      </c>
      <c r="I36" s="9">
        <v>12000</v>
      </c>
      <c r="J36" s="9">
        <v>22573497</v>
      </c>
      <c r="K36" s="10">
        <v>13546019.479999999</v>
      </c>
      <c r="L36" s="10">
        <v>19332475</v>
      </c>
      <c r="M36" s="10">
        <v>1712877.8</v>
      </c>
      <c r="O36" s="48" t="s">
        <v>76</v>
      </c>
    </row>
    <row r="37" spans="1:15" s="8" customFormat="1" ht="18">
      <c r="B37" s="17" t="s">
        <v>0</v>
      </c>
      <c r="C37" s="45">
        <v>16.3</v>
      </c>
      <c r="D37" s="17" t="s">
        <v>271</v>
      </c>
      <c r="N37" s="7"/>
      <c r="O37" s="17"/>
    </row>
    <row r="38" spans="1:15" s="7" customFormat="1" ht="18">
      <c r="B38" s="46" t="s">
        <v>1</v>
      </c>
      <c r="C38" s="45">
        <v>16.3</v>
      </c>
      <c r="D38" s="69" t="s">
        <v>277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</row>
    <row r="39" spans="1:15" s="4" customFormat="1" ht="8.25" customHeight="1">
      <c r="A39" s="16"/>
      <c r="B39" s="16"/>
      <c r="C39" s="16"/>
      <c r="D39" s="16"/>
      <c r="E39" s="38"/>
      <c r="F39" s="38"/>
      <c r="G39" s="38"/>
      <c r="H39" s="38"/>
      <c r="I39" s="38"/>
      <c r="J39" s="38"/>
      <c r="K39" s="39"/>
      <c r="L39" s="39"/>
      <c r="M39" s="39"/>
      <c r="N39" s="3"/>
      <c r="O39" s="48"/>
    </row>
    <row r="40" spans="1:15" s="1" customFormat="1">
      <c r="A40" s="78" t="s">
        <v>10</v>
      </c>
      <c r="B40" s="78"/>
      <c r="C40" s="78"/>
      <c r="D40" s="79"/>
      <c r="E40" s="72" t="s">
        <v>6</v>
      </c>
      <c r="F40" s="73"/>
      <c r="G40" s="73"/>
      <c r="H40" s="73"/>
      <c r="I40" s="73"/>
      <c r="J40" s="74"/>
      <c r="K40" s="63" t="s">
        <v>7</v>
      </c>
      <c r="L40" s="64"/>
      <c r="M40" s="65"/>
      <c r="N40" s="27"/>
      <c r="O40" s="53" t="s">
        <v>13</v>
      </c>
    </row>
    <row r="41" spans="1:15" s="1" customFormat="1">
      <c r="A41" s="80"/>
      <c r="B41" s="80"/>
      <c r="C41" s="80"/>
      <c r="D41" s="81"/>
      <c r="E41" s="75" t="s">
        <v>3</v>
      </c>
      <c r="F41" s="76"/>
      <c r="G41" s="76"/>
      <c r="H41" s="76"/>
      <c r="I41" s="76"/>
      <c r="J41" s="77"/>
      <c r="K41" s="66" t="s">
        <v>8</v>
      </c>
      <c r="L41" s="67"/>
      <c r="M41" s="68"/>
      <c r="N41" s="70" t="s">
        <v>11</v>
      </c>
      <c r="O41" s="71"/>
    </row>
    <row r="42" spans="1:15" s="1" customFormat="1">
      <c r="A42" s="80"/>
      <c r="B42" s="80"/>
      <c r="C42" s="80"/>
      <c r="D42" s="81"/>
      <c r="E42" s="31" t="s">
        <v>250</v>
      </c>
      <c r="F42" s="31" t="s">
        <v>253</v>
      </c>
      <c r="G42" s="31" t="s">
        <v>255</v>
      </c>
      <c r="H42" s="31" t="s">
        <v>257</v>
      </c>
      <c r="I42" s="44"/>
      <c r="J42" s="32"/>
      <c r="K42" s="33"/>
      <c r="L42" s="33" t="s">
        <v>7</v>
      </c>
      <c r="M42" s="33" t="s">
        <v>7</v>
      </c>
      <c r="N42" s="70" t="s">
        <v>12</v>
      </c>
      <c r="O42" s="71"/>
    </row>
    <row r="43" spans="1:15" s="1" customFormat="1">
      <c r="A43" s="80"/>
      <c r="B43" s="80"/>
      <c r="C43" s="80"/>
      <c r="D43" s="81"/>
      <c r="E43" s="31" t="s">
        <v>251</v>
      </c>
      <c r="F43" s="31" t="s">
        <v>254</v>
      </c>
      <c r="G43" s="31" t="s">
        <v>256</v>
      </c>
      <c r="H43" s="31" t="s">
        <v>258</v>
      </c>
      <c r="I43" s="31" t="s">
        <v>260</v>
      </c>
      <c r="J43" s="32" t="s">
        <v>4</v>
      </c>
      <c r="K43" s="34" t="s">
        <v>9</v>
      </c>
      <c r="L43" s="34" t="s">
        <v>14</v>
      </c>
      <c r="M43" s="34" t="s">
        <v>15</v>
      </c>
      <c r="N43" s="70" t="s">
        <v>2</v>
      </c>
      <c r="O43" s="71"/>
    </row>
    <row r="44" spans="1:15" s="1" customFormat="1">
      <c r="A44" s="82"/>
      <c r="B44" s="82"/>
      <c r="C44" s="82"/>
      <c r="D44" s="83"/>
      <c r="E44" s="35" t="s">
        <v>252</v>
      </c>
      <c r="F44" s="35" t="s">
        <v>262</v>
      </c>
      <c r="G44" s="35"/>
      <c r="H44" s="35" t="s">
        <v>259</v>
      </c>
      <c r="I44" s="35" t="s">
        <v>261</v>
      </c>
      <c r="J44" s="36" t="s">
        <v>5</v>
      </c>
      <c r="K44" s="37" t="s">
        <v>264</v>
      </c>
      <c r="L44" s="37" t="s">
        <v>265</v>
      </c>
      <c r="M44" s="37" t="s">
        <v>263</v>
      </c>
      <c r="N44" s="49"/>
      <c r="O44" s="47"/>
    </row>
    <row r="45" spans="1:15">
      <c r="A45" s="22"/>
      <c r="B45" s="22"/>
      <c r="C45" s="22" t="s">
        <v>77</v>
      </c>
      <c r="D45" s="23"/>
      <c r="E45" s="9">
        <v>20245631.609999999</v>
      </c>
      <c r="F45" s="9">
        <v>134944.29999999999</v>
      </c>
      <c r="G45" s="9">
        <v>80427.839999999997</v>
      </c>
      <c r="H45" s="9" t="s">
        <v>267</v>
      </c>
      <c r="I45" s="9">
        <v>1690</v>
      </c>
      <c r="J45" s="9">
        <v>15360853.68</v>
      </c>
      <c r="K45" s="10">
        <v>9937831.9199999999</v>
      </c>
      <c r="L45" s="10">
        <v>9825321.3399999999</v>
      </c>
      <c r="M45" s="10">
        <v>1111533</v>
      </c>
      <c r="O45" s="48" t="s">
        <v>78</v>
      </c>
    </row>
    <row r="46" spans="1:15">
      <c r="A46" s="22"/>
      <c r="B46" s="22"/>
      <c r="C46" s="22" t="s">
        <v>79</v>
      </c>
      <c r="D46" s="23"/>
      <c r="E46" s="9">
        <v>31276702.219999999</v>
      </c>
      <c r="F46" s="9">
        <v>21190</v>
      </c>
      <c r="G46" s="9">
        <v>91504.320000000007</v>
      </c>
      <c r="H46" s="9" t="s">
        <v>267</v>
      </c>
      <c r="I46" s="9">
        <v>2200</v>
      </c>
      <c r="J46" s="9">
        <v>25589803</v>
      </c>
      <c r="K46" s="10">
        <v>16073053.479999997</v>
      </c>
      <c r="L46" s="10">
        <v>15636340</v>
      </c>
      <c r="M46" s="10">
        <v>3130822</v>
      </c>
      <c r="O46" s="48" t="s">
        <v>80</v>
      </c>
    </row>
    <row r="47" spans="1:15">
      <c r="A47" s="22"/>
      <c r="B47" s="22"/>
      <c r="C47" s="22" t="s">
        <v>81</v>
      </c>
      <c r="D47" s="23"/>
      <c r="E47" s="9">
        <v>22057157.990000002</v>
      </c>
      <c r="F47" s="9">
        <v>229263.75</v>
      </c>
      <c r="G47" s="9">
        <v>60101.66</v>
      </c>
      <c r="H47" s="9" t="s">
        <v>267</v>
      </c>
      <c r="I47" s="9">
        <v>500</v>
      </c>
      <c r="J47" s="9">
        <v>17420234</v>
      </c>
      <c r="K47" s="10">
        <v>12191548.029999999</v>
      </c>
      <c r="L47" s="10">
        <v>12394777.299999999</v>
      </c>
      <c r="M47" s="10">
        <v>798986</v>
      </c>
      <c r="O47" s="48" t="s">
        <v>82</v>
      </c>
    </row>
    <row r="48" spans="1:15">
      <c r="A48" s="22"/>
      <c r="B48" s="22" t="s">
        <v>83</v>
      </c>
      <c r="C48" s="22"/>
      <c r="D48" s="23"/>
      <c r="E48" s="9">
        <f>SUM(E49:E58)</f>
        <v>209635714.67000005</v>
      </c>
      <c r="F48" s="9">
        <f t="shared" ref="F48:K48" si="4">SUM(F49:F58)</f>
        <v>2523408.62</v>
      </c>
      <c r="G48" s="9">
        <f t="shared" si="4"/>
        <v>571283.27</v>
      </c>
      <c r="H48" s="9">
        <f t="shared" si="4"/>
        <v>426153.13</v>
      </c>
      <c r="I48" s="9">
        <f t="shared" si="4"/>
        <v>473217.54</v>
      </c>
      <c r="J48" s="9">
        <f t="shared" si="4"/>
        <v>148367564</v>
      </c>
      <c r="K48" s="9">
        <f t="shared" si="4"/>
        <v>111887995.37</v>
      </c>
      <c r="L48" s="10">
        <f>SUM(L49:L58)</f>
        <v>79749630.299999997</v>
      </c>
      <c r="M48" s="10">
        <f>SUM(M49:M58)</f>
        <v>24226643.899999999</v>
      </c>
      <c r="O48" s="48" t="s">
        <v>84</v>
      </c>
    </row>
    <row r="49" spans="1:15">
      <c r="A49" s="22"/>
      <c r="B49" s="22"/>
      <c r="C49" s="22" t="s">
        <v>85</v>
      </c>
      <c r="D49" s="23"/>
      <c r="E49" s="9">
        <v>20123889.950000003</v>
      </c>
      <c r="F49" s="9">
        <v>128137</v>
      </c>
      <c r="G49" s="9">
        <v>71958.14</v>
      </c>
      <c r="H49" s="9" t="s">
        <v>267</v>
      </c>
      <c r="I49" s="9">
        <v>303328</v>
      </c>
      <c r="J49" s="9">
        <v>13706902</v>
      </c>
      <c r="K49" s="10">
        <v>11692028.739999998</v>
      </c>
      <c r="L49" s="10">
        <v>8630844.8499999996</v>
      </c>
      <c r="M49" s="10">
        <v>927319</v>
      </c>
      <c r="O49" s="48" t="s">
        <v>86</v>
      </c>
    </row>
    <row r="50" spans="1:15">
      <c r="A50" s="22"/>
      <c r="B50" s="22"/>
      <c r="C50" s="22" t="s">
        <v>87</v>
      </c>
      <c r="D50" s="23"/>
      <c r="E50" s="9">
        <v>21564327.380000003</v>
      </c>
      <c r="F50" s="9">
        <v>416937.5</v>
      </c>
      <c r="G50" s="9">
        <v>45626.84</v>
      </c>
      <c r="H50" s="9" t="s">
        <v>267</v>
      </c>
      <c r="I50" s="9">
        <v>21362</v>
      </c>
      <c r="J50" s="9">
        <v>14427760</v>
      </c>
      <c r="K50" s="10">
        <v>11424396.780000001</v>
      </c>
      <c r="L50" s="10">
        <v>10122585</v>
      </c>
      <c r="M50" s="10">
        <v>2599988</v>
      </c>
      <c r="O50" s="48" t="s">
        <v>88</v>
      </c>
    </row>
    <row r="51" spans="1:15">
      <c r="A51" s="22"/>
      <c r="B51" s="22"/>
      <c r="C51" s="22" t="s">
        <v>89</v>
      </c>
      <c r="D51" s="23"/>
      <c r="E51" s="9">
        <v>18158509.670000002</v>
      </c>
      <c r="F51" s="9">
        <v>416571</v>
      </c>
      <c r="G51" s="9">
        <v>67729.8</v>
      </c>
      <c r="H51" s="9" t="s">
        <v>267</v>
      </c>
      <c r="I51" s="9">
        <v>670</v>
      </c>
      <c r="J51" s="9">
        <v>12717447</v>
      </c>
      <c r="K51" s="10">
        <v>10031280.27</v>
      </c>
      <c r="L51" s="10">
        <v>6527451.9500000002</v>
      </c>
      <c r="M51" s="10">
        <v>4024038</v>
      </c>
      <c r="O51" s="48" t="s">
        <v>90</v>
      </c>
    </row>
    <row r="52" spans="1:15">
      <c r="A52" s="22"/>
      <c r="B52" s="22"/>
      <c r="C52" s="22" t="s">
        <v>91</v>
      </c>
      <c r="D52" s="23"/>
      <c r="E52" s="9">
        <v>23103358.66</v>
      </c>
      <c r="F52" s="9">
        <v>160002.63</v>
      </c>
      <c r="G52" s="9">
        <v>54987.67</v>
      </c>
      <c r="H52" s="9" t="s">
        <v>267</v>
      </c>
      <c r="I52" s="9">
        <v>2400</v>
      </c>
      <c r="J52" s="9">
        <v>18930434</v>
      </c>
      <c r="K52" s="10">
        <v>14176401.000000002</v>
      </c>
      <c r="L52" s="10">
        <v>12968185.5</v>
      </c>
      <c r="M52" s="10">
        <v>2102178</v>
      </c>
      <c r="O52" s="48" t="s">
        <v>92</v>
      </c>
    </row>
    <row r="53" spans="1:15">
      <c r="A53" s="22"/>
      <c r="B53" s="22"/>
      <c r="C53" s="22" t="s">
        <v>93</v>
      </c>
      <c r="D53" s="23"/>
      <c r="E53" s="9">
        <v>19336882.18</v>
      </c>
      <c r="F53" s="9">
        <v>126394.75</v>
      </c>
      <c r="G53" s="9">
        <v>69887.179999999993</v>
      </c>
      <c r="H53" s="9">
        <v>318043.13</v>
      </c>
      <c r="I53" s="9">
        <v>26810</v>
      </c>
      <c r="J53" s="9">
        <v>10990100</v>
      </c>
      <c r="K53" s="10">
        <v>7979745.5899999999</v>
      </c>
      <c r="L53" s="10">
        <v>8736696</v>
      </c>
      <c r="M53" s="10">
        <v>1059352</v>
      </c>
      <c r="O53" s="48" t="s">
        <v>94</v>
      </c>
    </row>
    <row r="54" spans="1:15">
      <c r="A54" s="22"/>
      <c r="B54" s="22"/>
      <c r="C54" s="22" t="s">
        <v>16</v>
      </c>
      <c r="D54" s="23"/>
      <c r="E54" s="9">
        <v>27888153.260000002</v>
      </c>
      <c r="F54" s="9">
        <v>93063.98</v>
      </c>
      <c r="G54" s="9">
        <v>68457.94</v>
      </c>
      <c r="H54" s="9" t="s">
        <v>267</v>
      </c>
      <c r="I54" s="9">
        <v>76612.539999999994</v>
      </c>
      <c r="J54" s="9">
        <v>21368109</v>
      </c>
      <c r="K54" s="10">
        <v>15810800.48</v>
      </c>
      <c r="L54" s="10">
        <v>13619986.5</v>
      </c>
      <c r="M54" s="10">
        <v>6171434</v>
      </c>
      <c r="O54" s="48" t="s">
        <v>95</v>
      </c>
    </row>
    <row r="55" spans="1:15">
      <c r="A55" s="22"/>
      <c r="B55" s="22"/>
      <c r="C55" s="22" t="s">
        <v>96</v>
      </c>
      <c r="D55" s="23"/>
      <c r="E55" s="9">
        <v>15273384.689999999</v>
      </c>
      <c r="F55" s="9">
        <v>44403</v>
      </c>
      <c r="G55" s="9">
        <v>49639.83</v>
      </c>
      <c r="H55" s="9" t="s">
        <v>267</v>
      </c>
      <c r="I55" s="9">
        <v>28740</v>
      </c>
      <c r="J55" s="9">
        <v>8563048</v>
      </c>
      <c r="K55" s="10">
        <v>7339266.7199999997</v>
      </c>
      <c r="L55" s="10">
        <v>8240993.5</v>
      </c>
      <c r="M55" s="10">
        <v>1107802.8999999999</v>
      </c>
      <c r="O55" s="48" t="s">
        <v>97</v>
      </c>
    </row>
    <row r="56" spans="1:15">
      <c r="A56" s="22"/>
      <c r="B56" s="22"/>
      <c r="C56" s="22" t="s">
        <v>98</v>
      </c>
      <c r="D56" s="23"/>
      <c r="E56" s="9">
        <v>21053696.060000002</v>
      </c>
      <c r="F56" s="9">
        <v>873748.76</v>
      </c>
      <c r="G56" s="9">
        <v>32008.720000000001</v>
      </c>
      <c r="H56" s="9" t="s">
        <v>267</v>
      </c>
      <c r="I56" s="40">
        <v>2840</v>
      </c>
      <c r="J56" s="9">
        <v>14671155</v>
      </c>
      <c r="K56" s="42">
        <v>9077586.6699999999</v>
      </c>
      <c r="L56" s="10">
        <v>1770337</v>
      </c>
      <c r="M56" s="10">
        <v>160790</v>
      </c>
      <c r="O56" s="48" t="s">
        <v>99</v>
      </c>
    </row>
    <row r="57" spans="1:15">
      <c r="A57" s="22"/>
      <c r="B57" s="22"/>
      <c r="C57" s="22" t="s">
        <v>100</v>
      </c>
      <c r="D57" s="23"/>
      <c r="E57" s="9">
        <v>18720127.609999999</v>
      </c>
      <c r="F57" s="9">
        <v>119241</v>
      </c>
      <c r="G57" s="9">
        <v>38141.360000000001</v>
      </c>
      <c r="H57" s="9">
        <v>108110</v>
      </c>
      <c r="I57" s="14">
        <v>2000</v>
      </c>
      <c r="J57" s="9">
        <v>14686327</v>
      </c>
      <c r="K57" s="42">
        <v>12645560.619999999</v>
      </c>
      <c r="L57" s="10">
        <v>5487020</v>
      </c>
      <c r="M57" s="10">
        <v>3772629</v>
      </c>
      <c r="O57" s="48" t="s">
        <v>101</v>
      </c>
    </row>
    <row r="58" spans="1:15">
      <c r="A58" s="22"/>
      <c r="B58" s="22"/>
      <c r="C58" s="22" t="s">
        <v>102</v>
      </c>
      <c r="D58" s="23"/>
      <c r="E58" s="9">
        <v>24413385.209999997</v>
      </c>
      <c r="F58" s="9">
        <v>144909</v>
      </c>
      <c r="G58" s="9">
        <v>72845.789999999994</v>
      </c>
      <c r="H58" s="9" t="s">
        <v>267</v>
      </c>
      <c r="I58" s="9">
        <v>8455</v>
      </c>
      <c r="J58" s="9">
        <v>18306282</v>
      </c>
      <c r="K58" s="42">
        <v>11710928.499999998</v>
      </c>
      <c r="L58" s="10">
        <v>3645530</v>
      </c>
      <c r="M58" s="10">
        <v>2301113</v>
      </c>
      <c r="O58" s="48" t="s">
        <v>103</v>
      </c>
    </row>
    <row r="59" spans="1:15">
      <c r="A59" s="22"/>
      <c r="B59" s="22" t="s">
        <v>104</v>
      </c>
      <c r="C59" s="22"/>
      <c r="D59" s="23"/>
      <c r="E59" s="9">
        <f>SUM(E60:E65)</f>
        <v>171870117.22</v>
      </c>
      <c r="F59" s="9">
        <f t="shared" ref="F59:K59" si="5">SUM(F60:F65)</f>
        <v>715484.05</v>
      </c>
      <c r="G59" s="9">
        <f t="shared" si="5"/>
        <v>567447.26</v>
      </c>
      <c r="H59" s="9">
        <f t="shared" si="5"/>
        <v>163855</v>
      </c>
      <c r="I59" s="9">
        <f t="shared" si="5"/>
        <v>313645.40000000002</v>
      </c>
      <c r="J59" s="9">
        <f t="shared" si="5"/>
        <v>125187488.16000001</v>
      </c>
      <c r="K59" s="9">
        <f t="shared" si="5"/>
        <v>79203096.670000017</v>
      </c>
      <c r="L59" s="10">
        <f>SUM(L60:L65)</f>
        <v>81953949.690000013</v>
      </c>
      <c r="M59" s="10">
        <f>SUM(M60:M65)</f>
        <v>12325480.4</v>
      </c>
      <c r="O59" s="48" t="s">
        <v>105</v>
      </c>
    </row>
    <row r="60" spans="1:15">
      <c r="A60" s="22"/>
      <c r="B60" s="22"/>
      <c r="C60" s="22" t="s">
        <v>106</v>
      </c>
      <c r="D60" s="23"/>
      <c r="E60" s="9">
        <v>26332448.91</v>
      </c>
      <c r="F60" s="9">
        <v>33389.5</v>
      </c>
      <c r="G60" s="9">
        <v>39778.269999999997</v>
      </c>
      <c r="H60" s="9" t="s">
        <v>267</v>
      </c>
      <c r="I60" s="9">
        <v>6950</v>
      </c>
      <c r="J60" s="14">
        <v>16054734</v>
      </c>
      <c r="K60" s="10">
        <v>12835218.970000001</v>
      </c>
      <c r="L60" s="10">
        <v>13065080.74</v>
      </c>
      <c r="M60" s="10">
        <v>1384243.3</v>
      </c>
      <c r="O60" s="48" t="s">
        <v>107</v>
      </c>
    </row>
    <row r="61" spans="1:15">
      <c r="A61" s="22"/>
      <c r="B61" s="22"/>
      <c r="C61" s="22" t="s">
        <v>108</v>
      </c>
      <c r="D61" s="23"/>
      <c r="E61" s="9">
        <v>41829679.710000008</v>
      </c>
      <c r="F61" s="9">
        <v>149529</v>
      </c>
      <c r="G61" s="9">
        <v>212794.75</v>
      </c>
      <c r="H61" s="9">
        <v>163855</v>
      </c>
      <c r="I61" s="9">
        <v>1803</v>
      </c>
      <c r="J61" s="14">
        <v>28759537.670000002</v>
      </c>
      <c r="K61" s="10">
        <v>20680336.520000003</v>
      </c>
      <c r="L61" s="10">
        <v>22534203.75</v>
      </c>
      <c r="M61" s="10">
        <v>3853434</v>
      </c>
      <c r="O61" s="48" t="s">
        <v>109</v>
      </c>
    </row>
    <row r="62" spans="1:15">
      <c r="A62" s="22"/>
      <c r="B62" s="22"/>
      <c r="C62" s="22" t="s">
        <v>17</v>
      </c>
      <c r="D62" s="23"/>
      <c r="E62" s="9">
        <v>33631680.819999993</v>
      </c>
      <c r="F62" s="9">
        <v>215192.81</v>
      </c>
      <c r="G62" s="9">
        <v>46407.34</v>
      </c>
      <c r="H62" s="9" t="s">
        <v>267</v>
      </c>
      <c r="I62" s="9">
        <v>299400.40000000002</v>
      </c>
      <c r="J62" s="14">
        <v>22662412.259999998</v>
      </c>
      <c r="K62" s="10">
        <v>16779917.640000001</v>
      </c>
      <c r="L62" s="10">
        <v>17995496.27</v>
      </c>
      <c r="M62" s="10">
        <v>2729886</v>
      </c>
      <c r="O62" s="48" t="s">
        <v>110</v>
      </c>
    </row>
    <row r="63" spans="1:15">
      <c r="A63" s="22"/>
      <c r="B63" s="22"/>
      <c r="C63" s="22" t="s">
        <v>111</v>
      </c>
      <c r="D63" s="23"/>
      <c r="E63" s="9">
        <v>16727514.24</v>
      </c>
      <c r="F63" s="9">
        <v>9285.2000000000007</v>
      </c>
      <c r="G63" s="9">
        <v>33943.410000000003</v>
      </c>
      <c r="H63" s="9" t="s">
        <v>267</v>
      </c>
      <c r="I63" s="9">
        <v>2500</v>
      </c>
      <c r="J63" s="14">
        <v>21092601.23</v>
      </c>
      <c r="K63" s="41">
        <v>12283986.16</v>
      </c>
      <c r="L63" s="10">
        <v>12432188</v>
      </c>
      <c r="M63" s="10">
        <v>2410026.1</v>
      </c>
      <c r="O63" s="48" t="s">
        <v>112</v>
      </c>
    </row>
    <row r="64" spans="1:15">
      <c r="A64" s="22"/>
      <c r="B64" s="22"/>
      <c r="C64" s="22" t="s">
        <v>113</v>
      </c>
      <c r="D64" s="23"/>
      <c r="E64" s="9">
        <v>23243622.420000002</v>
      </c>
      <c r="F64" s="9">
        <v>224812.54</v>
      </c>
      <c r="G64" s="9">
        <v>53605.760000000002</v>
      </c>
      <c r="H64" s="9" t="s">
        <v>267</v>
      </c>
      <c r="I64" s="9">
        <v>1700</v>
      </c>
      <c r="J64" s="14">
        <v>17958745</v>
      </c>
      <c r="K64" s="41">
        <v>6874003.9800000004</v>
      </c>
      <c r="L64" s="10">
        <v>9575580.120000001</v>
      </c>
      <c r="M64" s="10">
        <v>598444</v>
      </c>
      <c r="O64" s="48" t="s">
        <v>114</v>
      </c>
    </row>
    <row r="65" spans="1:15">
      <c r="A65" s="22"/>
      <c r="B65" s="22"/>
      <c r="C65" s="22" t="s">
        <v>79</v>
      </c>
      <c r="D65" s="23"/>
      <c r="E65" s="9">
        <v>30105171.119999997</v>
      </c>
      <c r="F65" s="9">
        <v>83275</v>
      </c>
      <c r="G65" s="9">
        <v>180917.73</v>
      </c>
      <c r="H65" s="9" t="s">
        <v>267</v>
      </c>
      <c r="I65" s="9">
        <v>1292</v>
      </c>
      <c r="J65" s="14">
        <v>18659458</v>
      </c>
      <c r="K65" s="10">
        <v>9749633.3999999985</v>
      </c>
      <c r="L65" s="10">
        <v>6351400.8100000005</v>
      </c>
      <c r="M65" s="10">
        <v>1349447</v>
      </c>
      <c r="O65" s="48" t="s">
        <v>115</v>
      </c>
    </row>
    <row r="66" spans="1:15">
      <c r="A66" s="22"/>
      <c r="B66" s="22" t="s">
        <v>116</v>
      </c>
      <c r="C66" s="22"/>
      <c r="D66" s="23"/>
      <c r="E66" s="9">
        <f t="shared" ref="E66:M66" si="6">SUM(E67,E68:E83)</f>
        <v>222191679.69</v>
      </c>
      <c r="F66" s="9">
        <f t="shared" si="6"/>
        <v>649202.74</v>
      </c>
      <c r="G66" s="9">
        <f t="shared" si="6"/>
        <v>1061888.81</v>
      </c>
      <c r="H66" s="9">
        <f t="shared" si="6"/>
        <v>285783</v>
      </c>
      <c r="I66" s="9">
        <f t="shared" si="6"/>
        <v>184642.72</v>
      </c>
      <c r="J66" s="9">
        <f t="shared" si="6"/>
        <v>149475762</v>
      </c>
      <c r="K66" s="9">
        <f t="shared" si="6"/>
        <v>128995143.03</v>
      </c>
      <c r="L66" s="9">
        <f t="shared" si="6"/>
        <v>67217177.299999997</v>
      </c>
      <c r="M66" s="9">
        <f t="shared" si="6"/>
        <v>15070377.890000001</v>
      </c>
      <c r="O66" s="48" t="s">
        <v>117</v>
      </c>
    </row>
    <row r="67" spans="1:15">
      <c r="A67" s="22"/>
      <c r="B67" s="22"/>
      <c r="C67" s="22" t="s">
        <v>118</v>
      </c>
      <c r="D67" s="23"/>
      <c r="E67" s="9">
        <v>24381928.410000004</v>
      </c>
      <c r="F67" s="9">
        <v>8544.2999999999993</v>
      </c>
      <c r="G67" s="9">
        <v>34807.949999999997</v>
      </c>
      <c r="H67" s="9" t="s">
        <v>267</v>
      </c>
      <c r="I67" s="9">
        <v>15100.66</v>
      </c>
      <c r="J67" s="14">
        <v>18692511</v>
      </c>
      <c r="K67" s="10">
        <v>12570644.530000001</v>
      </c>
      <c r="L67" s="10">
        <v>9126648</v>
      </c>
      <c r="M67" s="10">
        <v>2105718</v>
      </c>
      <c r="O67" s="48" t="s">
        <v>119</v>
      </c>
    </row>
    <row r="68" spans="1:15" s="4" customFormat="1">
      <c r="A68" s="22"/>
      <c r="B68" s="22"/>
      <c r="C68" s="22" t="s">
        <v>120</v>
      </c>
      <c r="D68" s="22"/>
      <c r="E68" s="9">
        <v>26804622.569999997</v>
      </c>
      <c r="F68" s="9">
        <v>43020.1</v>
      </c>
      <c r="G68" s="14">
        <v>73599.27</v>
      </c>
      <c r="H68" s="9" t="s">
        <v>267</v>
      </c>
      <c r="I68" s="9">
        <v>66712.039999999994</v>
      </c>
      <c r="J68" s="14">
        <v>15190020</v>
      </c>
      <c r="K68" s="10">
        <v>13983719.310000001</v>
      </c>
      <c r="L68" s="10">
        <v>3843528</v>
      </c>
      <c r="M68" s="10">
        <v>1361180</v>
      </c>
      <c r="N68" s="3"/>
      <c r="O68" s="48" t="s">
        <v>121</v>
      </c>
    </row>
    <row r="69" spans="1:15">
      <c r="A69" s="22"/>
      <c r="B69" s="22"/>
      <c r="C69" s="22" t="s">
        <v>122</v>
      </c>
      <c r="D69" s="22"/>
      <c r="E69" s="9">
        <v>23684357.109999999</v>
      </c>
      <c r="F69" s="9">
        <v>36332.32</v>
      </c>
      <c r="G69" s="9">
        <v>74829.17</v>
      </c>
      <c r="H69" s="9" t="s">
        <v>267</v>
      </c>
      <c r="I69" s="9">
        <v>0</v>
      </c>
      <c r="J69" s="9">
        <v>15250645</v>
      </c>
      <c r="K69" s="10">
        <v>16006962.719999997</v>
      </c>
      <c r="L69" s="10">
        <v>7193127.2400000002</v>
      </c>
      <c r="M69" s="10">
        <v>1983598</v>
      </c>
      <c r="O69" s="48" t="s">
        <v>123</v>
      </c>
    </row>
    <row r="70" spans="1:15">
      <c r="A70" s="22"/>
      <c r="B70" s="22"/>
      <c r="C70" s="22" t="s">
        <v>124</v>
      </c>
      <c r="D70" s="22"/>
      <c r="E70" s="9">
        <v>28525404.619999997</v>
      </c>
      <c r="F70" s="9">
        <v>205059</v>
      </c>
      <c r="G70" s="9">
        <v>59318.19</v>
      </c>
      <c r="H70" s="9" t="s">
        <v>267</v>
      </c>
      <c r="I70" s="9">
        <v>8140</v>
      </c>
      <c r="J70" s="9">
        <v>20696891</v>
      </c>
      <c r="K70" s="10">
        <v>20403282.859999999</v>
      </c>
      <c r="L70" s="10">
        <v>8529802</v>
      </c>
      <c r="M70" s="10">
        <v>1547039</v>
      </c>
      <c r="O70" s="48" t="s">
        <v>125</v>
      </c>
    </row>
    <row r="71" spans="1:15">
      <c r="A71" s="22"/>
      <c r="B71" s="22"/>
      <c r="C71" s="22" t="s">
        <v>126</v>
      </c>
      <c r="D71" s="23"/>
      <c r="E71" s="9">
        <v>19941990.699999999</v>
      </c>
      <c r="F71" s="9">
        <v>134670</v>
      </c>
      <c r="G71" s="9">
        <v>60925.120000000003</v>
      </c>
      <c r="H71" s="9" t="s">
        <v>267</v>
      </c>
      <c r="I71" s="9">
        <v>22080</v>
      </c>
      <c r="J71" s="9">
        <v>13174324</v>
      </c>
      <c r="K71" s="10">
        <v>7781395.5899999999</v>
      </c>
      <c r="L71" s="10">
        <v>525500</v>
      </c>
      <c r="M71" s="10">
        <v>640354.89</v>
      </c>
      <c r="O71" s="48" t="s">
        <v>127</v>
      </c>
    </row>
    <row r="72" spans="1:15">
      <c r="A72" s="22"/>
      <c r="B72" s="22"/>
      <c r="C72" s="22" t="s">
        <v>128</v>
      </c>
      <c r="D72" s="23"/>
      <c r="E72" s="9">
        <v>22422721.160000004</v>
      </c>
      <c r="F72" s="9">
        <v>20020</v>
      </c>
      <c r="G72" s="9">
        <v>71371.89</v>
      </c>
      <c r="H72" s="9">
        <v>163550</v>
      </c>
      <c r="I72" s="9">
        <v>8730.02</v>
      </c>
      <c r="J72" s="9">
        <v>16816211</v>
      </c>
      <c r="K72" s="10">
        <v>16274098.520000001</v>
      </c>
      <c r="L72" s="10">
        <v>8733748.0599999987</v>
      </c>
      <c r="M72" s="10">
        <v>1151057</v>
      </c>
      <c r="O72" s="48" t="s">
        <v>129</v>
      </c>
    </row>
    <row r="73" spans="1:15" s="8" customFormat="1" ht="18">
      <c r="B73" s="17" t="s">
        <v>0</v>
      </c>
      <c r="C73" s="45">
        <v>16.3</v>
      </c>
      <c r="D73" s="17" t="s">
        <v>271</v>
      </c>
      <c r="N73" s="7"/>
      <c r="O73" s="17"/>
    </row>
    <row r="74" spans="1:15" s="7" customFormat="1" ht="18">
      <c r="B74" s="46" t="s">
        <v>1</v>
      </c>
      <c r="C74" s="45">
        <v>16.3</v>
      </c>
      <c r="D74" s="69" t="s">
        <v>278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s="7" customFormat="1" ht="8.25" customHeight="1">
      <c r="B75" s="46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</row>
    <row r="76" spans="1:15" s="1" customFormat="1">
      <c r="A76" s="78" t="s">
        <v>10</v>
      </c>
      <c r="B76" s="78"/>
      <c r="C76" s="78"/>
      <c r="D76" s="79"/>
      <c r="E76" s="72" t="s">
        <v>6</v>
      </c>
      <c r="F76" s="73"/>
      <c r="G76" s="73"/>
      <c r="H76" s="73"/>
      <c r="I76" s="73"/>
      <c r="J76" s="74"/>
      <c r="K76" s="63" t="s">
        <v>7</v>
      </c>
      <c r="L76" s="64"/>
      <c r="M76" s="65"/>
      <c r="N76" s="27"/>
      <c r="O76" s="53" t="s">
        <v>13</v>
      </c>
    </row>
    <row r="77" spans="1:15" s="1" customFormat="1">
      <c r="A77" s="80"/>
      <c r="B77" s="80"/>
      <c r="C77" s="80"/>
      <c r="D77" s="81"/>
      <c r="E77" s="75" t="s">
        <v>3</v>
      </c>
      <c r="F77" s="76"/>
      <c r="G77" s="76"/>
      <c r="H77" s="76"/>
      <c r="I77" s="76"/>
      <c r="J77" s="77"/>
      <c r="K77" s="66" t="s">
        <v>8</v>
      </c>
      <c r="L77" s="67"/>
      <c r="M77" s="68"/>
      <c r="N77" s="70" t="s">
        <v>11</v>
      </c>
      <c r="O77" s="71"/>
    </row>
    <row r="78" spans="1:15" s="1" customFormat="1">
      <c r="A78" s="80"/>
      <c r="B78" s="80"/>
      <c r="C78" s="80"/>
      <c r="D78" s="81"/>
      <c r="E78" s="31" t="s">
        <v>250</v>
      </c>
      <c r="F78" s="31" t="s">
        <v>253</v>
      </c>
      <c r="G78" s="31" t="s">
        <v>255</v>
      </c>
      <c r="H78" s="31" t="s">
        <v>257</v>
      </c>
      <c r="I78" s="44"/>
      <c r="J78" s="32"/>
      <c r="K78" s="33"/>
      <c r="L78" s="33" t="s">
        <v>7</v>
      </c>
      <c r="M78" s="33" t="s">
        <v>7</v>
      </c>
      <c r="N78" s="70" t="s">
        <v>12</v>
      </c>
      <c r="O78" s="71"/>
    </row>
    <row r="79" spans="1:15" s="1" customFormat="1">
      <c r="A79" s="80"/>
      <c r="B79" s="80"/>
      <c r="C79" s="80"/>
      <c r="D79" s="81"/>
      <c r="E79" s="31" t="s">
        <v>251</v>
      </c>
      <c r="F79" s="31" t="s">
        <v>254</v>
      </c>
      <c r="G79" s="31" t="s">
        <v>256</v>
      </c>
      <c r="H79" s="31" t="s">
        <v>258</v>
      </c>
      <c r="I79" s="31" t="s">
        <v>260</v>
      </c>
      <c r="J79" s="32" t="s">
        <v>4</v>
      </c>
      <c r="K79" s="34" t="s">
        <v>9</v>
      </c>
      <c r="L79" s="34" t="s">
        <v>14</v>
      </c>
      <c r="M79" s="34" t="s">
        <v>15</v>
      </c>
      <c r="N79" s="70" t="s">
        <v>2</v>
      </c>
      <c r="O79" s="71"/>
    </row>
    <row r="80" spans="1:15" s="1" customFormat="1">
      <c r="A80" s="82"/>
      <c r="B80" s="82"/>
      <c r="C80" s="82"/>
      <c r="D80" s="83"/>
      <c r="E80" s="35" t="s">
        <v>252</v>
      </c>
      <c r="F80" s="35" t="s">
        <v>262</v>
      </c>
      <c r="G80" s="35"/>
      <c r="H80" s="35" t="s">
        <v>259</v>
      </c>
      <c r="I80" s="35" t="s">
        <v>261</v>
      </c>
      <c r="J80" s="36" t="s">
        <v>5</v>
      </c>
      <c r="K80" s="37" t="s">
        <v>264</v>
      </c>
      <c r="L80" s="37" t="s">
        <v>265</v>
      </c>
      <c r="M80" s="37" t="s">
        <v>263</v>
      </c>
      <c r="N80" s="49"/>
      <c r="O80" s="47"/>
    </row>
    <row r="81" spans="1:15">
      <c r="A81" s="22"/>
      <c r="B81" s="22"/>
      <c r="C81" s="22" t="s">
        <v>130</v>
      </c>
      <c r="D81" s="23"/>
      <c r="E81" s="9">
        <v>19412207.600000005</v>
      </c>
      <c r="F81" s="9">
        <v>1646.22</v>
      </c>
      <c r="G81" s="9">
        <v>45371.72</v>
      </c>
      <c r="H81" s="9" t="s">
        <v>267</v>
      </c>
      <c r="I81" s="9">
        <v>13400</v>
      </c>
      <c r="J81" s="9">
        <v>12388205</v>
      </c>
      <c r="K81" s="10">
        <v>7315853.4399999995</v>
      </c>
      <c r="L81" s="10">
        <v>6296529</v>
      </c>
      <c r="M81" s="10">
        <v>699434</v>
      </c>
      <c r="O81" s="48" t="s">
        <v>131</v>
      </c>
    </row>
    <row r="82" spans="1:15">
      <c r="A82" s="22"/>
      <c r="B82" s="22"/>
      <c r="C82" s="22" t="s">
        <v>132</v>
      </c>
      <c r="D82" s="23"/>
      <c r="E82" s="9">
        <v>25933341.699999996</v>
      </c>
      <c r="F82" s="9">
        <v>11072</v>
      </c>
      <c r="G82" s="9">
        <v>71029.490000000005</v>
      </c>
      <c r="H82" s="9">
        <v>122233</v>
      </c>
      <c r="I82" s="9">
        <v>50040</v>
      </c>
      <c r="J82" s="9">
        <v>18870762</v>
      </c>
      <c r="K82" s="10">
        <v>17320242.050000001</v>
      </c>
      <c r="L82" s="10">
        <v>14329214</v>
      </c>
      <c r="M82" s="10">
        <v>2764844</v>
      </c>
      <c r="O82" s="48" t="s">
        <v>133</v>
      </c>
    </row>
    <row r="83" spans="1:15">
      <c r="A83" s="22"/>
      <c r="B83" s="22"/>
      <c r="C83" s="22" t="s">
        <v>18</v>
      </c>
      <c r="D83" s="23"/>
      <c r="E83" s="9">
        <v>31085105.819999997</v>
      </c>
      <c r="F83" s="9">
        <v>188838.8</v>
      </c>
      <c r="G83" s="9">
        <v>570636.01</v>
      </c>
      <c r="H83" s="9" t="s">
        <v>267</v>
      </c>
      <c r="I83" s="9">
        <v>440</v>
      </c>
      <c r="J83" s="9">
        <v>18396193</v>
      </c>
      <c r="K83" s="10">
        <v>17338944.009999998</v>
      </c>
      <c r="L83" s="10">
        <v>8639081</v>
      </c>
      <c r="M83" s="10">
        <v>2817153</v>
      </c>
      <c r="O83" s="48" t="s">
        <v>134</v>
      </c>
    </row>
    <row r="84" spans="1:15">
      <c r="A84" s="22"/>
      <c r="B84" s="22" t="s">
        <v>135</v>
      </c>
      <c r="C84" s="22"/>
      <c r="D84" s="23"/>
      <c r="E84" s="9">
        <f>SUM(E85:E95)</f>
        <v>248511593.53000003</v>
      </c>
      <c r="F84" s="9">
        <f t="shared" ref="F84:M84" si="7">SUM(F85:F95)</f>
        <v>817410.37</v>
      </c>
      <c r="G84" s="9">
        <f t="shared" si="7"/>
        <v>396074.22</v>
      </c>
      <c r="H84" s="9">
        <f t="shared" si="7"/>
        <v>5195396</v>
      </c>
      <c r="I84" s="9">
        <f t="shared" si="7"/>
        <v>945924.44</v>
      </c>
      <c r="J84" s="9">
        <f t="shared" si="7"/>
        <v>132949863.3</v>
      </c>
      <c r="K84" s="9">
        <f t="shared" si="7"/>
        <v>108938000.11999999</v>
      </c>
      <c r="L84" s="9">
        <f t="shared" si="7"/>
        <v>102638819.16</v>
      </c>
      <c r="M84" s="9">
        <f t="shared" si="7"/>
        <v>24465366.66</v>
      </c>
      <c r="O84" s="48" t="s">
        <v>136</v>
      </c>
    </row>
    <row r="85" spans="1:15">
      <c r="A85" s="22"/>
      <c r="B85" s="22"/>
      <c r="C85" s="22" t="s">
        <v>137</v>
      </c>
      <c r="D85" s="23"/>
      <c r="E85" s="9">
        <v>23578572.700000003</v>
      </c>
      <c r="F85" s="9">
        <v>52769</v>
      </c>
      <c r="G85" s="9">
        <v>11945.57</v>
      </c>
      <c r="H85" s="9">
        <v>575620</v>
      </c>
      <c r="I85" s="9">
        <v>125050</v>
      </c>
      <c r="J85" s="9">
        <v>9159336</v>
      </c>
      <c r="K85" s="10">
        <v>10874053.24</v>
      </c>
      <c r="L85" s="10">
        <v>5422997</v>
      </c>
      <c r="M85" s="10">
        <v>1839696</v>
      </c>
      <c r="O85" s="48" t="s">
        <v>138</v>
      </c>
    </row>
    <row r="86" spans="1:15">
      <c r="A86" s="22"/>
      <c r="B86" s="22"/>
      <c r="C86" s="22" t="s">
        <v>139</v>
      </c>
      <c r="D86" s="23"/>
      <c r="E86" s="9">
        <v>15659289.729999997</v>
      </c>
      <c r="F86" s="9">
        <v>1534</v>
      </c>
      <c r="G86" s="9">
        <v>27625.96</v>
      </c>
      <c r="H86" s="9">
        <v>251145</v>
      </c>
      <c r="I86" s="9">
        <v>7967</v>
      </c>
      <c r="J86" s="9">
        <v>12531523</v>
      </c>
      <c r="K86" s="10">
        <v>6326891.0299999993</v>
      </c>
      <c r="L86" s="10">
        <v>10940129.52</v>
      </c>
      <c r="M86" s="10">
        <v>992230</v>
      </c>
      <c r="O86" s="48" t="s">
        <v>140</v>
      </c>
    </row>
    <row r="87" spans="1:15">
      <c r="A87" s="22"/>
      <c r="B87" s="22"/>
      <c r="C87" s="22" t="s">
        <v>141</v>
      </c>
      <c r="D87" s="23"/>
      <c r="E87" s="9">
        <v>19143837.18</v>
      </c>
      <c r="F87" s="9">
        <v>5481</v>
      </c>
      <c r="G87" s="9">
        <v>42938.29</v>
      </c>
      <c r="H87" s="9">
        <v>447528</v>
      </c>
      <c r="I87" s="9">
        <v>173500</v>
      </c>
      <c r="J87" s="9">
        <v>10259574</v>
      </c>
      <c r="K87" s="10">
        <v>10144535.82</v>
      </c>
      <c r="L87" s="10">
        <v>7595048</v>
      </c>
      <c r="M87" s="10">
        <v>1264106</v>
      </c>
      <c r="O87" s="48" t="s">
        <v>142</v>
      </c>
    </row>
    <row r="88" spans="1:15">
      <c r="A88" s="22"/>
      <c r="B88" s="22"/>
      <c r="C88" s="22" t="s">
        <v>143</v>
      </c>
      <c r="D88" s="23"/>
      <c r="E88" s="9">
        <v>37326526.310000002</v>
      </c>
      <c r="F88" s="9">
        <v>86953.9</v>
      </c>
      <c r="G88" s="9">
        <v>17179.900000000001</v>
      </c>
      <c r="H88" s="9">
        <v>1799960</v>
      </c>
      <c r="I88" s="9">
        <v>34400</v>
      </c>
      <c r="J88" s="9">
        <v>20865138</v>
      </c>
      <c r="K88" s="10">
        <v>15150006.43</v>
      </c>
      <c r="L88" s="10">
        <v>17790984</v>
      </c>
      <c r="M88" s="10">
        <v>1344288</v>
      </c>
      <c r="O88" s="48" t="s">
        <v>144</v>
      </c>
    </row>
    <row r="89" spans="1:15">
      <c r="A89" s="22"/>
      <c r="B89" s="22"/>
      <c r="C89" s="22" t="s">
        <v>145</v>
      </c>
      <c r="D89" s="23"/>
      <c r="E89" s="9">
        <v>20777581.009999998</v>
      </c>
      <c r="F89" s="9">
        <v>11674.47</v>
      </c>
      <c r="G89" s="9">
        <v>25236.5</v>
      </c>
      <c r="H89" s="9" t="s">
        <v>267</v>
      </c>
      <c r="I89" s="40">
        <v>25700</v>
      </c>
      <c r="J89" s="9">
        <v>12528307</v>
      </c>
      <c r="K89" s="42">
        <v>11099201.92</v>
      </c>
      <c r="L89" s="10">
        <v>7921674.3799999999</v>
      </c>
      <c r="M89" s="10">
        <v>1542582</v>
      </c>
      <c r="O89" s="48" t="s">
        <v>146</v>
      </c>
    </row>
    <row r="90" spans="1:15">
      <c r="A90" s="22"/>
      <c r="B90" s="22"/>
      <c r="C90" s="22" t="s">
        <v>147</v>
      </c>
      <c r="D90" s="23"/>
      <c r="E90" s="9">
        <v>19580281.710000001</v>
      </c>
      <c r="F90" s="9">
        <v>15244</v>
      </c>
      <c r="G90" s="9">
        <v>111906.6</v>
      </c>
      <c r="H90" s="9">
        <v>634080</v>
      </c>
      <c r="I90" s="14">
        <v>18140</v>
      </c>
      <c r="J90" s="9">
        <v>10133459</v>
      </c>
      <c r="K90" s="42">
        <v>7163847.2199999997</v>
      </c>
      <c r="L90" s="10">
        <v>9552112.9900000002</v>
      </c>
      <c r="M90" s="10">
        <v>3423451</v>
      </c>
      <c r="O90" s="48" t="s">
        <v>148</v>
      </c>
    </row>
    <row r="91" spans="1:15">
      <c r="A91" s="22"/>
      <c r="B91" s="22"/>
      <c r="C91" s="22" t="s">
        <v>149</v>
      </c>
      <c r="D91" s="22"/>
      <c r="E91" s="9">
        <v>30842910.130000003</v>
      </c>
      <c r="F91" s="9">
        <v>377012</v>
      </c>
      <c r="G91" s="9">
        <v>60437.25</v>
      </c>
      <c r="H91" s="9">
        <v>1188908</v>
      </c>
      <c r="I91" s="9">
        <v>91600</v>
      </c>
      <c r="J91" s="9">
        <v>12421692</v>
      </c>
      <c r="K91" s="42">
        <v>11637022.99</v>
      </c>
      <c r="L91" s="10">
        <v>11092441.33</v>
      </c>
      <c r="M91" s="10">
        <v>5339598.5</v>
      </c>
      <c r="O91" s="48" t="s">
        <v>150</v>
      </c>
    </row>
    <row r="92" spans="1:15">
      <c r="A92" s="22"/>
      <c r="B92" s="22"/>
      <c r="C92" s="22" t="s">
        <v>151</v>
      </c>
      <c r="D92" s="22"/>
      <c r="E92" s="9">
        <v>16515633.27</v>
      </c>
      <c r="F92" s="9">
        <v>10956</v>
      </c>
      <c r="G92" s="9">
        <v>26619.64</v>
      </c>
      <c r="H92" s="9" t="s">
        <v>267</v>
      </c>
      <c r="I92" s="9">
        <v>47130</v>
      </c>
      <c r="J92" s="9">
        <v>10990553</v>
      </c>
      <c r="K92" s="10">
        <v>9833164.9600000009</v>
      </c>
      <c r="L92" s="10">
        <v>6470576</v>
      </c>
      <c r="M92" s="10">
        <v>962707</v>
      </c>
      <c r="O92" s="48" t="s">
        <v>152</v>
      </c>
    </row>
    <row r="93" spans="1:15">
      <c r="A93" s="22"/>
      <c r="B93" s="22"/>
      <c r="C93" s="22" t="s">
        <v>19</v>
      </c>
      <c r="D93" s="22"/>
      <c r="E93" s="9">
        <v>23321295.630000003</v>
      </c>
      <c r="F93" s="9">
        <v>243452</v>
      </c>
      <c r="G93" s="9">
        <v>52829.599999999999</v>
      </c>
      <c r="H93" s="9">
        <v>298155</v>
      </c>
      <c r="I93" s="9">
        <v>238508.83</v>
      </c>
      <c r="J93" s="14">
        <v>13162497.300000001</v>
      </c>
      <c r="K93" s="10">
        <v>9152655.4199999999</v>
      </c>
      <c r="L93" s="10">
        <v>7938025</v>
      </c>
      <c r="M93" s="10">
        <v>5872078</v>
      </c>
      <c r="O93" s="48" t="s">
        <v>153</v>
      </c>
    </row>
    <row r="94" spans="1:15">
      <c r="A94" s="22"/>
      <c r="B94" s="22"/>
      <c r="C94" s="22" t="s">
        <v>154</v>
      </c>
      <c r="D94" s="22"/>
      <c r="E94" s="9">
        <v>27522361.920000002</v>
      </c>
      <c r="F94" s="9">
        <v>11722</v>
      </c>
      <c r="G94" s="9">
        <v>9674.94</v>
      </c>
      <c r="H94" s="9" t="s">
        <v>267</v>
      </c>
      <c r="I94" s="9">
        <v>128170.61</v>
      </c>
      <c r="J94" s="14">
        <v>16148924</v>
      </c>
      <c r="K94" s="10">
        <v>12512524.84</v>
      </c>
      <c r="L94" s="10">
        <v>12006132</v>
      </c>
      <c r="M94" s="10">
        <v>1121584</v>
      </c>
      <c r="O94" s="48" t="s">
        <v>155</v>
      </c>
    </row>
    <row r="95" spans="1:15">
      <c r="A95" s="22"/>
      <c r="B95" s="22"/>
      <c r="C95" s="22" t="s">
        <v>156</v>
      </c>
      <c r="D95" s="22"/>
      <c r="E95" s="9">
        <v>14243303.940000001</v>
      </c>
      <c r="F95" s="9">
        <v>612</v>
      </c>
      <c r="G95" s="9">
        <v>9679.9699999999993</v>
      </c>
      <c r="H95" s="9" t="s">
        <v>267</v>
      </c>
      <c r="I95" s="9">
        <v>55758</v>
      </c>
      <c r="J95" s="14">
        <v>4748860</v>
      </c>
      <c r="K95" s="10">
        <v>5044096.25</v>
      </c>
      <c r="L95" s="10">
        <v>5908698.9399999995</v>
      </c>
      <c r="M95" s="10">
        <v>763046.16</v>
      </c>
      <c r="O95" s="48" t="s">
        <v>157</v>
      </c>
    </row>
    <row r="96" spans="1:15">
      <c r="A96" s="22"/>
      <c r="B96" s="22" t="s">
        <v>158</v>
      </c>
      <c r="C96" s="22"/>
      <c r="D96" s="22"/>
      <c r="E96" s="9">
        <f>SUM(E97,E98)</f>
        <v>40891764.149999999</v>
      </c>
      <c r="F96" s="9">
        <f t="shared" ref="F96:M96" si="8">SUM(F97,F98)</f>
        <v>20097.75</v>
      </c>
      <c r="G96" s="9">
        <f t="shared" si="8"/>
        <v>408053.8</v>
      </c>
      <c r="H96" s="9">
        <f t="shared" si="8"/>
        <v>996370</v>
      </c>
      <c r="I96" s="9">
        <f t="shared" si="8"/>
        <v>49214</v>
      </c>
      <c r="J96" s="9">
        <f t="shared" si="8"/>
        <v>23037401</v>
      </c>
      <c r="K96" s="9">
        <f t="shared" si="8"/>
        <v>20057592.969999999</v>
      </c>
      <c r="L96" s="9">
        <f t="shared" si="8"/>
        <v>18866044.800000001</v>
      </c>
      <c r="M96" s="9">
        <f t="shared" si="8"/>
        <v>2355920.6799999997</v>
      </c>
      <c r="N96" s="50"/>
      <c r="O96" s="48" t="s">
        <v>159</v>
      </c>
    </row>
    <row r="97" spans="1:15">
      <c r="A97" s="22"/>
      <c r="B97" s="22"/>
      <c r="C97" s="22" t="s">
        <v>160</v>
      </c>
      <c r="D97" s="22"/>
      <c r="E97" s="9">
        <v>24192164.829999998</v>
      </c>
      <c r="F97" s="9">
        <v>17026</v>
      </c>
      <c r="G97" s="9">
        <v>52938.8</v>
      </c>
      <c r="H97" s="9">
        <v>996370</v>
      </c>
      <c r="I97" s="9">
        <v>45300</v>
      </c>
      <c r="J97" s="14">
        <v>15624413</v>
      </c>
      <c r="K97" s="10">
        <v>12682207.210000001</v>
      </c>
      <c r="L97" s="10">
        <v>13087374.800000001</v>
      </c>
      <c r="M97" s="10">
        <v>1250683</v>
      </c>
      <c r="O97" s="48" t="s">
        <v>161</v>
      </c>
    </row>
    <row r="98" spans="1:15">
      <c r="A98" s="22"/>
      <c r="B98" s="22"/>
      <c r="C98" s="22" t="s">
        <v>162</v>
      </c>
      <c r="D98" s="22"/>
      <c r="E98" s="9">
        <v>16699599.32</v>
      </c>
      <c r="F98" s="9">
        <v>3071.75</v>
      </c>
      <c r="G98" s="9">
        <v>355115</v>
      </c>
      <c r="H98" s="9" t="s">
        <v>267</v>
      </c>
      <c r="I98" s="9">
        <v>3914</v>
      </c>
      <c r="J98" s="14">
        <v>7412988</v>
      </c>
      <c r="K98" s="10">
        <v>7375385.7599999998</v>
      </c>
      <c r="L98" s="10">
        <v>5778670</v>
      </c>
      <c r="M98" s="10">
        <v>1105237.68</v>
      </c>
      <c r="O98" s="48" t="s">
        <v>163</v>
      </c>
    </row>
    <row r="99" spans="1:15">
      <c r="A99" s="22"/>
      <c r="B99" s="22" t="s">
        <v>164</v>
      </c>
      <c r="C99" s="22"/>
      <c r="D99" s="23"/>
      <c r="E99" s="9">
        <f t="shared" ref="E99:M99" si="9">SUM(E100:E104)</f>
        <v>191758341.28</v>
      </c>
      <c r="F99" s="9">
        <f t="shared" si="9"/>
        <v>2400477.0099999998</v>
      </c>
      <c r="G99" s="9">
        <f t="shared" si="9"/>
        <v>700624.23</v>
      </c>
      <c r="H99" s="9">
        <f t="shared" si="9"/>
        <v>962842</v>
      </c>
      <c r="I99" s="9">
        <f t="shared" si="9"/>
        <v>587554</v>
      </c>
      <c r="J99" s="9">
        <f t="shared" si="9"/>
        <v>118120703.05</v>
      </c>
      <c r="K99" s="9">
        <f t="shared" si="9"/>
        <v>111125289.70999999</v>
      </c>
      <c r="L99" s="9">
        <f t="shared" si="9"/>
        <v>63630371.43</v>
      </c>
      <c r="M99" s="9">
        <f t="shared" si="9"/>
        <v>17999627</v>
      </c>
      <c r="O99" s="48" t="s">
        <v>165</v>
      </c>
    </row>
    <row r="100" spans="1:15">
      <c r="A100" s="22"/>
      <c r="B100" s="22"/>
      <c r="C100" s="22" t="s">
        <v>166</v>
      </c>
      <c r="D100" s="23"/>
      <c r="E100" s="9">
        <v>38460350.400000006</v>
      </c>
      <c r="F100" s="9">
        <v>78143.5</v>
      </c>
      <c r="G100" s="9">
        <v>217364.1</v>
      </c>
      <c r="H100" s="9" t="s">
        <v>267</v>
      </c>
      <c r="I100" s="9">
        <v>37240</v>
      </c>
      <c r="J100" s="9">
        <v>22687073</v>
      </c>
      <c r="K100" s="10">
        <v>18563995.789999999</v>
      </c>
      <c r="L100" s="10">
        <v>7634202.8700000001</v>
      </c>
      <c r="M100" s="10">
        <v>2344684</v>
      </c>
      <c r="O100" s="48" t="s">
        <v>167</v>
      </c>
    </row>
    <row r="101" spans="1:15">
      <c r="A101" s="22"/>
      <c r="B101" s="22"/>
      <c r="C101" s="22" t="s">
        <v>168</v>
      </c>
      <c r="D101" s="23"/>
      <c r="E101" s="9">
        <v>24626469.380000003</v>
      </c>
      <c r="F101" s="9">
        <v>440549</v>
      </c>
      <c r="G101" s="9">
        <v>49799.17</v>
      </c>
      <c r="H101" s="9">
        <v>962842</v>
      </c>
      <c r="I101" s="9">
        <v>147115</v>
      </c>
      <c r="J101" s="9">
        <v>13725618</v>
      </c>
      <c r="K101" s="10">
        <v>14792909.889999999</v>
      </c>
      <c r="L101" s="10">
        <v>10876092.74</v>
      </c>
      <c r="M101" s="10">
        <v>1795376</v>
      </c>
      <c r="O101" s="48" t="s">
        <v>169</v>
      </c>
    </row>
    <row r="102" spans="1:15">
      <c r="A102" s="22"/>
      <c r="B102" s="22"/>
      <c r="C102" s="22" t="s">
        <v>170</v>
      </c>
      <c r="D102" s="23"/>
      <c r="E102" s="9">
        <v>37063271.350000009</v>
      </c>
      <c r="F102" s="9">
        <v>638207.51</v>
      </c>
      <c r="G102" s="9">
        <v>81456.61</v>
      </c>
      <c r="H102" s="9" t="s">
        <v>267</v>
      </c>
      <c r="I102" s="9">
        <v>201950</v>
      </c>
      <c r="J102" s="9">
        <v>20342751</v>
      </c>
      <c r="K102" s="10">
        <v>17245959.199999999</v>
      </c>
      <c r="L102" s="10">
        <v>15037730</v>
      </c>
      <c r="M102" s="10">
        <v>2031282</v>
      </c>
      <c r="O102" s="48" t="s">
        <v>171</v>
      </c>
    </row>
    <row r="103" spans="1:15">
      <c r="A103" s="22"/>
      <c r="B103" s="22"/>
      <c r="C103" s="22" t="s">
        <v>172</v>
      </c>
      <c r="D103" s="23"/>
      <c r="E103" s="9">
        <v>46140864.980000004</v>
      </c>
      <c r="F103" s="9">
        <v>340281</v>
      </c>
      <c r="G103" s="9">
        <v>141751.79</v>
      </c>
      <c r="H103" s="9" t="s">
        <v>267</v>
      </c>
      <c r="I103" s="9">
        <v>144679</v>
      </c>
      <c r="J103" s="9">
        <v>35909109.049999997</v>
      </c>
      <c r="K103" s="10">
        <v>30415792.379999999</v>
      </c>
      <c r="L103" s="10">
        <v>22124745.82</v>
      </c>
      <c r="M103" s="10">
        <v>2358804</v>
      </c>
      <c r="O103" s="48" t="s">
        <v>173</v>
      </c>
    </row>
    <row r="104" spans="1:15">
      <c r="A104" s="22"/>
      <c r="B104" s="22"/>
      <c r="C104" s="22" t="s">
        <v>247</v>
      </c>
      <c r="D104" s="23"/>
      <c r="E104" s="9">
        <v>45467385.169999994</v>
      </c>
      <c r="F104" s="9">
        <v>903296</v>
      </c>
      <c r="G104" s="9">
        <v>210252.56</v>
      </c>
      <c r="H104" s="9" t="s">
        <v>267</v>
      </c>
      <c r="I104" s="9">
        <v>56570</v>
      </c>
      <c r="J104" s="9">
        <v>25456152</v>
      </c>
      <c r="K104" s="10">
        <v>30106632.450000003</v>
      </c>
      <c r="L104" s="10">
        <v>7957600</v>
      </c>
      <c r="M104" s="10">
        <v>9469481</v>
      </c>
      <c r="O104" s="48" t="s">
        <v>248</v>
      </c>
    </row>
    <row r="105" spans="1:15">
      <c r="A105" s="22"/>
      <c r="B105" s="22" t="s">
        <v>174</v>
      </c>
      <c r="C105" s="22"/>
      <c r="D105" s="23"/>
      <c r="E105" s="9">
        <f t="shared" ref="E105:M105" si="10">SUM(E106:E120)</f>
        <v>208866656.37</v>
      </c>
      <c r="F105" s="9">
        <f t="shared" si="10"/>
        <v>1493802.65</v>
      </c>
      <c r="G105" s="9">
        <f t="shared" si="10"/>
        <v>801527.39</v>
      </c>
      <c r="H105" s="9">
        <f t="shared" si="10"/>
        <v>1213513.6000000001</v>
      </c>
      <c r="I105" s="9">
        <f t="shared" si="10"/>
        <v>898941.32000000007</v>
      </c>
      <c r="J105" s="9">
        <f t="shared" si="10"/>
        <v>124981047.63</v>
      </c>
      <c r="K105" s="9">
        <f t="shared" si="10"/>
        <v>89697449.919999987</v>
      </c>
      <c r="L105" s="9">
        <f t="shared" si="10"/>
        <v>119152897.68000001</v>
      </c>
      <c r="M105" s="9">
        <f t="shared" si="10"/>
        <v>11355306.83</v>
      </c>
      <c r="O105" s="48" t="s">
        <v>175</v>
      </c>
    </row>
    <row r="106" spans="1:15">
      <c r="A106" s="22"/>
      <c r="B106" s="22"/>
      <c r="C106" s="22" t="s">
        <v>176</v>
      </c>
      <c r="D106" s="23"/>
      <c r="E106" s="9">
        <v>23950502.130000003</v>
      </c>
      <c r="F106" s="9">
        <v>224832.5</v>
      </c>
      <c r="G106" s="9">
        <v>32216.85</v>
      </c>
      <c r="H106" s="9" t="s">
        <v>267</v>
      </c>
      <c r="I106" s="9">
        <v>18908</v>
      </c>
      <c r="J106" s="9">
        <v>4232115</v>
      </c>
      <c r="K106" s="10">
        <v>7894194.8699999992</v>
      </c>
      <c r="L106" s="10">
        <v>4808414.5</v>
      </c>
      <c r="M106" s="10">
        <v>1153695.79</v>
      </c>
      <c r="O106" s="48" t="s">
        <v>177</v>
      </c>
    </row>
    <row r="107" spans="1:15">
      <c r="A107" s="22"/>
      <c r="B107" s="22"/>
      <c r="C107" s="22" t="s">
        <v>178</v>
      </c>
      <c r="D107" s="23"/>
      <c r="E107" s="9">
        <v>23799818.329999998</v>
      </c>
      <c r="F107" s="9">
        <v>192784</v>
      </c>
      <c r="G107" s="9">
        <v>46585.66</v>
      </c>
      <c r="H107" s="9">
        <v>289312</v>
      </c>
      <c r="I107" s="9">
        <v>23270</v>
      </c>
      <c r="J107" s="9">
        <v>17466932.600000001</v>
      </c>
      <c r="K107" s="10">
        <v>12764821.41</v>
      </c>
      <c r="L107" s="10">
        <v>14137208.48</v>
      </c>
      <c r="M107" s="10">
        <v>1775121</v>
      </c>
      <c r="O107" s="48" t="s">
        <v>179</v>
      </c>
    </row>
    <row r="108" spans="1:15">
      <c r="A108" s="22"/>
      <c r="B108" s="22"/>
      <c r="C108" s="22" t="s">
        <v>180</v>
      </c>
      <c r="D108" s="23"/>
      <c r="E108" s="9">
        <v>29148074.209999997</v>
      </c>
      <c r="F108" s="9">
        <v>44800.9</v>
      </c>
      <c r="G108" s="9">
        <v>243385.66</v>
      </c>
      <c r="H108" s="9">
        <v>924201.6</v>
      </c>
      <c r="I108" s="9">
        <v>243548</v>
      </c>
      <c r="J108" s="9">
        <v>22839289</v>
      </c>
      <c r="K108" s="10">
        <v>13099448.550000001</v>
      </c>
      <c r="L108" s="10">
        <v>23505435.199999999</v>
      </c>
      <c r="M108" s="10">
        <v>1357673</v>
      </c>
      <c r="O108" s="48" t="s">
        <v>181</v>
      </c>
    </row>
    <row r="109" spans="1:15" s="8" customFormat="1" ht="18">
      <c r="B109" s="17" t="s">
        <v>0</v>
      </c>
      <c r="C109" s="45">
        <v>16.3</v>
      </c>
      <c r="D109" s="17" t="s">
        <v>271</v>
      </c>
      <c r="N109" s="7"/>
      <c r="O109" s="17"/>
    </row>
    <row r="110" spans="1:15" s="7" customFormat="1" ht="18">
      <c r="B110" s="46" t="s">
        <v>1</v>
      </c>
      <c r="C110" s="45">
        <v>16.3</v>
      </c>
      <c r="D110" s="69" t="s">
        <v>279</v>
      </c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</row>
    <row r="111" spans="1:15" s="7" customFormat="1" ht="6.75" customHeight="1">
      <c r="B111" s="46"/>
      <c r="C111" s="45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</row>
    <row r="112" spans="1:15" s="1" customFormat="1">
      <c r="A112" s="78" t="s">
        <v>10</v>
      </c>
      <c r="B112" s="78"/>
      <c r="C112" s="78"/>
      <c r="D112" s="79"/>
      <c r="E112" s="72" t="s">
        <v>6</v>
      </c>
      <c r="F112" s="73"/>
      <c r="G112" s="73"/>
      <c r="H112" s="73"/>
      <c r="I112" s="73"/>
      <c r="J112" s="74"/>
      <c r="K112" s="63" t="s">
        <v>7</v>
      </c>
      <c r="L112" s="64"/>
      <c r="M112" s="65"/>
      <c r="N112" s="27"/>
      <c r="O112" s="53" t="s">
        <v>13</v>
      </c>
    </row>
    <row r="113" spans="1:15" s="1" customFormat="1" ht="14.25" customHeight="1">
      <c r="A113" s="80"/>
      <c r="B113" s="80"/>
      <c r="C113" s="80"/>
      <c r="D113" s="81"/>
      <c r="E113" s="75" t="s">
        <v>3</v>
      </c>
      <c r="F113" s="76"/>
      <c r="G113" s="76"/>
      <c r="H113" s="76"/>
      <c r="I113" s="76"/>
      <c r="J113" s="77"/>
      <c r="K113" s="66" t="s">
        <v>8</v>
      </c>
      <c r="L113" s="67"/>
      <c r="M113" s="68"/>
      <c r="N113" s="70" t="s">
        <v>11</v>
      </c>
      <c r="O113" s="71"/>
    </row>
    <row r="114" spans="1:15" s="1" customFormat="1">
      <c r="A114" s="80"/>
      <c r="B114" s="80"/>
      <c r="C114" s="80"/>
      <c r="D114" s="81"/>
      <c r="E114" s="31" t="s">
        <v>250</v>
      </c>
      <c r="F114" s="31" t="s">
        <v>253</v>
      </c>
      <c r="G114" s="31" t="s">
        <v>255</v>
      </c>
      <c r="H114" s="31" t="s">
        <v>257</v>
      </c>
      <c r="I114" s="44"/>
      <c r="J114" s="32"/>
      <c r="K114" s="33"/>
      <c r="L114" s="33" t="s">
        <v>7</v>
      </c>
      <c r="M114" s="33" t="s">
        <v>7</v>
      </c>
      <c r="N114" s="70" t="s">
        <v>12</v>
      </c>
      <c r="O114" s="71"/>
    </row>
    <row r="115" spans="1:15" s="1" customFormat="1">
      <c r="A115" s="80"/>
      <c r="B115" s="80"/>
      <c r="C115" s="80"/>
      <c r="D115" s="81"/>
      <c r="E115" s="31" t="s">
        <v>251</v>
      </c>
      <c r="F115" s="31" t="s">
        <v>254</v>
      </c>
      <c r="G115" s="31" t="s">
        <v>256</v>
      </c>
      <c r="H115" s="31" t="s">
        <v>258</v>
      </c>
      <c r="I115" s="31" t="s">
        <v>260</v>
      </c>
      <c r="J115" s="32" t="s">
        <v>4</v>
      </c>
      <c r="K115" s="34" t="s">
        <v>9</v>
      </c>
      <c r="L115" s="34" t="s">
        <v>14</v>
      </c>
      <c r="M115" s="34" t="s">
        <v>15</v>
      </c>
      <c r="N115" s="70" t="s">
        <v>2</v>
      </c>
      <c r="O115" s="71"/>
    </row>
    <row r="116" spans="1:15" s="1" customFormat="1">
      <c r="A116" s="82"/>
      <c r="B116" s="82"/>
      <c r="C116" s="82"/>
      <c r="D116" s="83"/>
      <c r="E116" s="35" t="s">
        <v>252</v>
      </c>
      <c r="F116" s="35" t="s">
        <v>262</v>
      </c>
      <c r="G116" s="35"/>
      <c r="H116" s="35" t="s">
        <v>259</v>
      </c>
      <c r="I116" s="35" t="s">
        <v>261</v>
      </c>
      <c r="J116" s="36" t="s">
        <v>5</v>
      </c>
      <c r="K116" s="37" t="s">
        <v>264</v>
      </c>
      <c r="L116" s="37" t="s">
        <v>265</v>
      </c>
      <c r="M116" s="37" t="s">
        <v>263</v>
      </c>
      <c r="N116" s="49"/>
      <c r="O116" s="47"/>
    </row>
    <row r="117" spans="1:15">
      <c r="A117" s="22"/>
      <c r="B117" s="22"/>
      <c r="C117" s="22" t="s">
        <v>182</v>
      </c>
      <c r="D117" s="23"/>
      <c r="E117" s="9">
        <v>38013468.519999996</v>
      </c>
      <c r="F117" s="9">
        <v>470798</v>
      </c>
      <c r="G117" s="9">
        <v>101418.95</v>
      </c>
      <c r="H117" s="9" t="s">
        <v>267</v>
      </c>
      <c r="I117" s="9">
        <v>113490.32</v>
      </c>
      <c r="J117" s="9">
        <v>19320277</v>
      </c>
      <c r="K117" s="10">
        <v>18495437.379999999</v>
      </c>
      <c r="L117" s="10">
        <v>18529401.699999999</v>
      </c>
      <c r="M117" s="10">
        <v>2124937.09</v>
      </c>
      <c r="O117" s="48" t="s">
        <v>183</v>
      </c>
    </row>
    <row r="118" spans="1:15">
      <c r="A118" s="22"/>
      <c r="B118" s="22"/>
      <c r="C118" s="22" t="s">
        <v>184</v>
      </c>
      <c r="D118" s="23"/>
      <c r="E118" s="9">
        <v>29316499.330000002</v>
      </c>
      <c r="F118" s="9">
        <v>52717.25</v>
      </c>
      <c r="G118" s="9">
        <v>93745.56</v>
      </c>
      <c r="H118" s="9" t="s">
        <v>267</v>
      </c>
      <c r="I118" s="9">
        <v>36285</v>
      </c>
      <c r="J118" s="9">
        <v>19894063</v>
      </c>
      <c r="K118" s="10">
        <v>11039638.880000001</v>
      </c>
      <c r="L118" s="10">
        <v>16761417.859999999</v>
      </c>
      <c r="M118" s="10">
        <v>1322114.22</v>
      </c>
      <c r="O118" s="48" t="s">
        <v>185</v>
      </c>
    </row>
    <row r="119" spans="1:15">
      <c r="A119" s="22"/>
      <c r="B119" s="22"/>
      <c r="C119" s="22" t="s">
        <v>186</v>
      </c>
      <c r="D119" s="23"/>
      <c r="E119" s="9">
        <v>28072960.530000001</v>
      </c>
      <c r="F119" s="9">
        <v>391214</v>
      </c>
      <c r="G119" s="9">
        <v>87500.33</v>
      </c>
      <c r="H119" s="9" t="s">
        <v>267</v>
      </c>
      <c r="I119" s="9">
        <v>80570</v>
      </c>
      <c r="J119" s="9">
        <v>17534866</v>
      </c>
      <c r="K119" s="42">
        <v>8300914.9499999993</v>
      </c>
      <c r="L119" s="10">
        <v>14500027.789999999</v>
      </c>
      <c r="M119" s="10">
        <v>3035749.6</v>
      </c>
      <c r="O119" s="48" t="s">
        <v>187</v>
      </c>
    </row>
    <row r="120" spans="1:15" s="5" customFormat="1">
      <c r="A120" s="24"/>
      <c r="B120" s="24"/>
      <c r="C120" s="24" t="s">
        <v>188</v>
      </c>
      <c r="D120" s="25"/>
      <c r="E120" s="9">
        <v>36565333.320000008</v>
      </c>
      <c r="F120" s="9">
        <v>116656</v>
      </c>
      <c r="G120" s="9">
        <v>196674.38</v>
      </c>
      <c r="H120" s="9" t="s">
        <v>267</v>
      </c>
      <c r="I120" s="40">
        <v>382870</v>
      </c>
      <c r="J120" s="9">
        <v>23693505.030000001</v>
      </c>
      <c r="K120" s="42">
        <v>18102993.879999999</v>
      </c>
      <c r="L120" s="10">
        <v>26910992.150000002</v>
      </c>
      <c r="M120" s="10">
        <v>586016.13</v>
      </c>
      <c r="N120" s="51"/>
      <c r="O120" s="54" t="s">
        <v>272</v>
      </c>
    </row>
    <row r="121" spans="1:15">
      <c r="A121" s="22"/>
      <c r="B121" s="22" t="s">
        <v>189</v>
      </c>
      <c r="C121" s="22"/>
      <c r="D121" s="23"/>
      <c r="E121" s="9">
        <f>SUM(E122:E127)</f>
        <v>171860209.53999999</v>
      </c>
      <c r="F121" s="9">
        <f t="shared" ref="F121:M121" si="11">SUM(F122:F127)</f>
        <v>998022.69</v>
      </c>
      <c r="G121" s="9">
        <f t="shared" si="11"/>
        <v>857566.02999999991</v>
      </c>
      <c r="H121" s="9">
        <f t="shared" si="11"/>
        <v>242735</v>
      </c>
      <c r="I121" s="9">
        <f t="shared" si="11"/>
        <v>1521429.8</v>
      </c>
      <c r="J121" s="9">
        <f t="shared" si="11"/>
        <v>97820103.200000003</v>
      </c>
      <c r="K121" s="9">
        <f t="shared" si="11"/>
        <v>85289524.129999995</v>
      </c>
      <c r="L121" s="9">
        <f t="shared" si="11"/>
        <v>44308870.379999995</v>
      </c>
      <c r="M121" s="9">
        <f t="shared" si="11"/>
        <v>20302554.41</v>
      </c>
      <c r="O121" s="48" t="s">
        <v>190</v>
      </c>
    </row>
    <row r="122" spans="1:15">
      <c r="A122" s="22"/>
      <c r="B122" s="22"/>
      <c r="C122" s="22" t="s">
        <v>191</v>
      </c>
      <c r="D122" s="23"/>
      <c r="E122" s="9">
        <v>17490438.09</v>
      </c>
      <c r="F122" s="9">
        <v>117210</v>
      </c>
      <c r="G122" s="9">
        <v>111272.6</v>
      </c>
      <c r="H122" s="9">
        <v>242735</v>
      </c>
      <c r="I122" s="9">
        <v>237500.79999999999</v>
      </c>
      <c r="J122" s="9">
        <v>5503861</v>
      </c>
      <c r="K122" s="10">
        <v>7615394.0199999996</v>
      </c>
      <c r="L122" s="10">
        <v>1460375</v>
      </c>
      <c r="M122" s="10">
        <v>2380534</v>
      </c>
      <c r="O122" s="48" t="s">
        <v>192</v>
      </c>
    </row>
    <row r="123" spans="1:15">
      <c r="A123" s="22"/>
      <c r="B123" s="22"/>
      <c r="C123" s="22" t="s">
        <v>193</v>
      </c>
      <c r="D123" s="23"/>
      <c r="E123" s="9">
        <v>27619948.919999994</v>
      </c>
      <c r="F123" s="9">
        <v>201661.5</v>
      </c>
      <c r="G123" s="9">
        <v>127893.8</v>
      </c>
      <c r="H123" s="9" t="s">
        <v>267</v>
      </c>
      <c r="I123" s="9">
        <v>398450</v>
      </c>
      <c r="J123" s="9">
        <v>16996234</v>
      </c>
      <c r="K123" s="10">
        <v>16830702.710000001</v>
      </c>
      <c r="L123" s="10">
        <v>14395158.970000001</v>
      </c>
      <c r="M123" s="10">
        <v>4078739</v>
      </c>
      <c r="O123" s="48" t="s">
        <v>194</v>
      </c>
    </row>
    <row r="124" spans="1:15">
      <c r="A124" s="22"/>
      <c r="B124" s="22"/>
      <c r="C124" s="22" t="s">
        <v>195</v>
      </c>
      <c r="D124" s="23"/>
      <c r="E124" s="9">
        <v>48082041.830000006</v>
      </c>
      <c r="F124" s="9">
        <v>235174</v>
      </c>
      <c r="G124" s="9">
        <v>147858.82999999999</v>
      </c>
      <c r="H124" s="9" t="s">
        <v>267</v>
      </c>
      <c r="I124" s="9">
        <v>234350</v>
      </c>
      <c r="J124" s="14">
        <v>26988945.699999999</v>
      </c>
      <c r="K124" s="10">
        <v>22995359.299999997</v>
      </c>
      <c r="L124" s="10">
        <v>14198890</v>
      </c>
      <c r="M124" s="10">
        <v>9512044</v>
      </c>
      <c r="O124" s="48" t="s">
        <v>196</v>
      </c>
    </row>
    <row r="125" spans="1:15">
      <c r="A125" s="22"/>
      <c r="B125" s="22"/>
      <c r="C125" s="22" t="s">
        <v>197</v>
      </c>
      <c r="D125" s="23"/>
      <c r="E125" s="9">
        <v>22784982.57</v>
      </c>
      <c r="F125" s="9">
        <v>82306.95</v>
      </c>
      <c r="G125" s="9">
        <v>200109.59</v>
      </c>
      <c r="H125" s="9" t="s">
        <v>267</v>
      </c>
      <c r="I125" s="9">
        <v>397279</v>
      </c>
      <c r="J125" s="14">
        <v>11995938</v>
      </c>
      <c r="K125" s="10">
        <v>9993679.3200000003</v>
      </c>
      <c r="L125" s="10">
        <v>12346908</v>
      </c>
      <c r="M125" s="10">
        <v>991410</v>
      </c>
      <c r="O125" s="48" t="s">
        <v>198</v>
      </c>
    </row>
    <row r="126" spans="1:15" ht="14.25" customHeight="1">
      <c r="A126" s="22"/>
      <c r="B126" s="22"/>
      <c r="C126" s="22" t="s">
        <v>199</v>
      </c>
      <c r="D126" s="23"/>
      <c r="E126" s="9">
        <v>25152747.75</v>
      </c>
      <c r="F126" s="9">
        <v>216364</v>
      </c>
      <c r="G126" s="9">
        <v>81810.48</v>
      </c>
      <c r="H126" s="9" t="s">
        <v>267</v>
      </c>
      <c r="I126" s="9">
        <v>129300</v>
      </c>
      <c r="J126" s="14">
        <v>16943784.5</v>
      </c>
      <c r="K126" s="10">
        <v>13338294.51</v>
      </c>
      <c r="L126" s="42">
        <v>1346228.41</v>
      </c>
      <c r="M126" s="10">
        <v>1287639.53</v>
      </c>
      <c r="O126" s="48" t="s">
        <v>200</v>
      </c>
    </row>
    <row r="127" spans="1:15">
      <c r="A127" s="22"/>
      <c r="B127" s="22"/>
      <c r="C127" s="22" t="s">
        <v>249</v>
      </c>
      <c r="D127" s="23"/>
      <c r="E127" s="9">
        <v>30730050.380000003</v>
      </c>
      <c r="F127" s="9">
        <v>145306.23999999999</v>
      </c>
      <c r="G127" s="9">
        <v>188620.73</v>
      </c>
      <c r="H127" s="9" t="s">
        <v>267</v>
      </c>
      <c r="I127" s="9">
        <v>124550</v>
      </c>
      <c r="J127" s="14">
        <v>19391340</v>
      </c>
      <c r="K127" s="10">
        <v>14516094.27</v>
      </c>
      <c r="L127" s="15">
        <v>561310</v>
      </c>
      <c r="M127" s="10">
        <v>2052187.88</v>
      </c>
      <c r="O127" s="48" t="s">
        <v>275</v>
      </c>
    </row>
    <row r="128" spans="1:15">
      <c r="A128" s="22"/>
      <c r="B128" s="22" t="s">
        <v>201</v>
      </c>
      <c r="C128" s="22"/>
      <c r="D128" s="23"/>
      <c r="E128" s="9">
        <f>SUM(E129,E130,E131,E132)</f>
        <v>90159551.620000005</v>
      </c>
      <c r="F128" s="9">
        <f>SUM(F129,F130,F131,F132)</f>
        <v>1234964.1299999999</v>
      </c>
      <c r="G128" s="9">
        <f>SUM(G129,G130,G131,G132)</f>
        <v>754230.27999999991</v>
      </c>
      <c r="H128" s="9" t="s">
        <v>267</v>
      </c>
      <c r="I128" s="9">
        <f>SUM(I129,I130,I131,I132)</f>
        <v>329772</v>
      </c>
      <c r="J128" s="9">
        <f>SUM(J129,J130,J131,J132)</f>
        <v>40004710</v>
      </c>
      <c r="K128" s="9">
        <f>SUM(K129,K130,K131,K132)</f>
        <v>46005352.729999997</v>
      </c>
      <c r="L128" s="9">
        <f>SUM(L129,L130,L131,L132)</f>
        <v>21860402.899999999</v>
      </c>
      <c r="M128" s="9">
        <f>SUM(M129,M130,M131,M132)</f>
        <v>7615402.9900000002</v>
      </c>
      <c r="O128" s="48" t="s">
        <v>202</v>
      </c>
    </row>
    <row r="129" spans="1:15">
      <c r="A129" s="22"/>
      <c r="B129" s="22"/>
      <c r="C129" s="22" t="s">
        <v>203</v>
      </c>
      <c r="D129" s="23"/>
      <c r="E129" s="9">
        <v>19205479.160000004</v>
      </c>
      <c r="F129" s="9">
        <v>2408</v>
      </c>
      <c r="G129" s="9">
        <v>105067.99</v>
      </c>
      <c r="H129" s="9" t="s">
        <v>267</v>
      </c>
      <c r="I129" s="9">
        <v>3070</v>
      </c>
      <c r="J129" s="14">
        <v>9731473</v>
      </c>
      <c r="K129" s="10">
        <v>11815960.559999999</v>
      </c>
      <c r="L129" s="15">
        <v>283080</v>
      </c>
      <c r="M129" s="10">
        <v>422950</v>
      </c>
      <c r="O129" s="48" t="s">
        <v>204</v>
      </c>
    </row>
    <row r="130" spans="1:15">
      <c r="A130" s="22"/>
      <c r="B130" s="22"/>
      <c r="C130" s="22" t="s">
        <v>205</v>
      </c>
      <c r="D130" s="23"/>
      <c r="E130" s="9">
        <v>22014354.18</v>
      </c>
      <c r="F130" s="9">
        <v>1168338.5</v>
      </c>
      <c r="G130" s="9">
        <v>68979.38</v>
      </c>
      <c r="H130" s="9" t="s">
        <v>267</v>
      </c>
      <c r="I130" s="9">
        <v>57000</v>
      </c>
      <c r="J130" s="14">
        <v>8850585</v>
      </c>
      <c r="K130" s="10">
        <v>12867664.789999999</v>
      </c>
      <c r="L130" s="15">
        <v>5348133</v>
      </c>
      <c r="M130" s="10">
        <v>4025480</v>
      </c>
      <c r="O130" s="48" t="s">
        <v>206</v>
      </c>
    </row>
    <row r="131" spans="1:15">
      <c r="A131" s="22"/>
      <c r="B131" s="22"/>
      <c r="C131" s="22" t="s">
        <v>21</v>
      </c>
      <c r="D131" s="23"/>
      <c r="E131" s="9">
        <v>27888334.719999999</v>
      </c>
      <c r="F131" s="9">
        <v>56070.63</v>
      </c>
      <c r="G131" s="9">
        <v>553374.18999999994</v>
      </c>
      <c r="H131" s="9" t="s">
        <v>267</v>
      </c>
      <c r="I131" s="9">
        <v>243090</v>
      </c>
      <c r="J131" s="14">
        <v>12788153</v>
      </c>
      <c r="K131" s="10">
        <v>12323974.699999999</v>
      </c>
      <c r="L131" s="15">
        <v>12099249.9</v>
      </c>
      <c r="M131" s="10">
        <v>1741577</v>
      </c>
      <c r="O131" s="48" t="s">
        <v>207</v>
      </c>
    </row>
    <row r="132" spans="1:15" s="4" customFormat="1">
      <c r="A132" s="22"/>
      <c r="B132" s="22"/>
      <c r="C132" s="22" t="s">
        <v>208</v>
      </c>
      <c r="D132" s="22"/>
      <c r="E132" s="9">
        <v>21051383.559999995</v>
      </c>
      <c r="F132" s="9">
        <v>8147</v>
      </c>
      <c r="G132" s="14">
        <v>26808.720000000001</v>
      </c>
      <c r="H132" s="9" t="s">
        <v>267</v>
      </c>
      <c r="I132" s="9">
        <v>26612</v>
      </c>
      <c r="J132" s="14">
        <v>8634499</v>
      </c>
      <c r="K132" s="10">
        <v>8997752.6799999997</v>
      </c>
      <c r="L132" s="10">
        <v>4129940</v>
      </c>
      <c r="M132" s="10">
        <v>1425395.99</v>
      </c>
      <c r="N132" s="3"/>
      <c r="O132" s="48" t="s">
        <v>209</v>
      </c>
    </row>
    <row r="133" spans="1:15">
      <c r="A133" s="22"/>
      <c r="B133" s="22" t="s">
        <v>210</v>
      </c>
      <c r="C133" s="22"/>
      <c r="D133" s="22"/>
      <c r="E133" s="9">
        <f t="shared" ref="E133:M133" si="12">SUM(E134:E137)</f>
        <v>104423688.47</v>
      </c>
      <c r="F133" s="9">
        <f t="shared" si="12"/>
        <v>225984.72</v>
      </c>
      <c r="G133" s="9">
        <f t="shared" si="12"/>
        <v>233747.25</v>
      </c>
      <c r="H133" s="9">
        <f t="shared" si="12"/>
        <v>548042</v>
      </c>
      <c r="I133" s="9">
        <f t="shared" si="12"/>
        <v>317315</v>
      </c>
      <c r="J133" s="9">
        <f t="shared" si="12"/>
        <v>65026435</v>
      </c>
      <c r="K133" s="9">
        <f t="shared" si="12"/>
        <v>50072583.469999999</v>
      </c>
      <c r="L133" s="9">
        <f t="shared" si="12"/>
        <v>36723925.490000002</v>
      </c>
      <c r="M133" s="9">
        <f t="shared" si="12"/>
        <v>9778723.4000000004</v>
      </c>
      <c r="O133" s="48" t="s">
        <v>211</v>
      </c>
    </row>
    <row r="134" spans="1:15">
      <c r="A134" s="22"/>
      <c r="B134" s="22"/>
      <c r="C134" s="22" t="s">
        <v>212</v>
      </c>
      <c r="D134" s="22"/>
      <c r="E134" s="9">
        <v>21932105.5</v>
      </c>
      <c r="F134" s="9">
        <v>75422</v>
      </c>
      <c r="G134" s="9">
        <v>39165.42</v>
      </c>
      <c r="H134" s="9" t="s">
        <v>267</v>
      </c>
      <c r="I134" s="9">
        <v>30400</v>
      </c>
      <c r="J134" s="9">
        <v>13436762</v>
      </c>
      <c r="K134" s="10">
        <v>12154451.33</v>
      </c>
      <c r="L134" s="10">
        <v>8715800</v>
      </c>
      <c r="M134" s="10">
        <v>1839417.4</v>
      </c>
      <c r="O134" s="48" t="s">
        <v>213</v>
      </c>
    </row>
    <row r="135" spans="1:15">
      <c r="A135" s="22"/>
      <c r="B135" s="22"/>
      <c r="C135" s="22" t="s">
        <v>214</v>
      </c>
      <c r="D135" s="22"/>
      <c r="E135" s="9">
        <v>30266196.500000004</v>
      </c>
      <c r="F135" s="9">
        <v>114855.72</v>
      </c>
      <c r="G135" s="9">
        <v>64777.74</v>
      </c>
      <c r="H135" s="9" t="s">
        <v>267</v>
      </c>
      <c r="I135" s="9">
        <v>212150</v>
      </c>
      <c r="J135" s="9">
        <v>20949320</v>
      </c>
      <c r="K135" s="10">
        <v>14459812.25</v>
      </c>
      <c r="L135" s="10">
        <v>12900509</v>
      </c>
      <c r="M135" s="10">
        <v>3016503</v>
      </c>
      <c r="O135" s="48" t="s">
        <v>215</v>
      </c>
    </row>
    <row r="136" spans="1:15">
      <c r="A136" s="22"/>
      <c r="B136" s="22"/>
      <c r="C136" s="22" t="s">
        <v>20</v>
      </c>
      <c r="D136" s="22"/>
      <c r="E136" s="9">
        <v>32273385.459999997</v>
      </c>
      <c r="F136" s="9">
        <v>29860</v>
      </c>
      <c r="G136" s="9">
        <v>60984.4</v>
      </c>
      <c r="H136" s="9">
        <v>128061</v>
      </c>
      <c r="I136" s="9">
        <v>65565</v>
      </c>
      <c r="J136" s="9">
        <v>20364551</v>
      </c>
      <c r="K136" s="10">
        <v>12989069.880000001</v>
      </c>
      <c r="L136" s="10">
        <v>7766269.8399999999</v>
      </c>
      <c r="M136" s="10">
        <v>3215170</v>
      </c>
      <c r="O136" s="48" t="s">
        <v>216</v>
      </c>
    </row>
    <row r="137" spans="1:15">
      <c r="A137" s="22"/>
      <c r="B137" s="22"/>
      <c r="C137" s="22" t="s">
        <v>217</v>
      </c>
      <c r="D137" s="22"/>
      <c r="E137" s="9">
        <v>19952001.009999998</v>
      </c>
      <c r="F137" s="9">
        <v>5847</v>
      </c>
      <c r="G137" s="9">
        <v>68819.69</v>
      </c>
      <c r="H137" s="9">
        <v>419981</v>
      </c>
      <c r="I137" s="9">
        <v>9200</v>
      </c>
      <c r="J137" s="9">
        <v>10275802</v>
      </c>
      <c r="K137" s="10">
        <v>10469250.01</v>
      </c>
      <c r="L137" s="10">
        <v>7341346.6500000004</v>
      </c>
      <c r="M137" s="10">
        <v>1707633</v>
      </c>
      <c r="O137" s="48" t="s">
        <v>218</v>
      </c>
    </row>
    <row r="138" spans="1:15">
      <c r="A138" s="22"/>
      <c r="B138" s="22" t="s">
        <v>219</v>
      </c>
      <c r="C138" s="22"/>
      <c r="D138" s="22"/>
      <c r="E138" s="9">
        <f>SUM(E139:E140)</f>
        <v>33250249.650000002</v>
      </c>
      <c r="F138" s="9">
        <f t="shared" ref="F138:M138" si="13">SUM(F139:F140)</f>
        <v>82693.25</v>
      </c>
      <c r="G138" s="9">
        <f t="shared" si="13"/>
        <v>123089.69</v>
      </c>
      <c r="H138" s="9">
        <f t="shared" si="13"/>
        <v>374075</v>
      </c>
      <c r="I138" s="9">
        <f t="shared" si="13"/>
        <v>152299</v>
      </c>
      <c r="J138" s="9">
        <f t="shared" si="13"/>
        <v>15263643.73</v>
      </c>
      <c r="K138" s="9">
        <f t="shared" si="13"/>
        <v>14932230.510000002</v>
      </c>
      <c r="L138" s="9">
        <f t="shared" si="13"/>
        <v>12046514.32</v>
      </c>
      <c r="M138" s="9">
        <f t="shared" si="13"/>
        <v>2453067</v>
      </c>
      <c r="N138" s="52"/>
      <c r="O138" s="48" t="s">
        <v>220</v>
      </c>
    </row>
    <row r="139" spans="1:15">
      <c r="A139" s="22"/>
      <c r="B139" s="22"/>
      <c r="C139" s="22" t="s">
        <v>22</v>
      </c>
      <c r="D139" s="22"/>
      <c r="E139" s="9">
        <v>18577160.210000001</v>
      </c>
      <c r="F139" s="9">
        <v>29632</v>
      </c>
      <c r="G139" s="9">
        <v>42323.45</v>
      </c>
      <c r="H139" s="9" t="s">
        <v>267</v>
      </c>
      <c r="I139" s="9">
        <v>111600</v>
      </c>
      <c r="J139" s="9">
        <v>8721767</v>
      </c>
      <c r="K139" s="10">
        <v>7384265.6000000006</v>
      </c>
      <c r="L139" s="10">
        <v>8063213.1299999999</v>
      </c>
      <c r="M139" s="10">
        <v>1449038</v>
      </c>
      <c r="O139" s="48" t="s">
        <v>221</v>
      </c>
    </row>
    <row r="140" spans="1:15">
      <c r="A140" s="22"/>
      <c r="B140" s="22"/>
      <c r="C140" s="22" t="s">
        <v>222</v>
      </c>
      <c r="D140" s="22"/>
      <c r="E140" s="9">
        <v>14673089.440000001</v>
      </c>
      <c r="F140" s="9">
        <v>53061.25</v>
      </c>
      <c r="G140" s="9">
        <v>80766.240000000005</v>
      </c>
      <c r="H140" s="9">
        <v>374075</v>
      </c>
      <c r="I140" s="9">
        <v>40699</v>
      </c>
      <c r="J140" s="9">
        <v>6541876.7300000004</v>
      </c>
      <c r="K140" s="10">
        <v>7547964.9100000001</v>
      </c>
      <c r="L140" s="10">
        <v>3983301.19</v>
      </c>
      <c r="M140" s="10">
        <v>1004029</v>
      </c>
      <c r="O140" s="48" t="s">
        <v>223</v>
      </c>
    </row>
    <row r="141" spans="1:15">
      <c r="A141" s="22"/>
      <c r="B141" s="22" t="s">
        <v>224</v>
      </c>
      <c r="C141" s="22"/>
      <c r="D141" s="22"/>
      <c r="E141" s="9">
        <f t="shared" ref="E141:M141" si="14">SUM(E142:E157)</f>
        <v>186132242.06</v>
      </c>
      <c r="F141" s="9">
        <f t="shared" si="14"/>
        <v>252414</v>
      </c>
      <c r="G141" s="9">
        <f t="shared" si="14"/>
        <v>368219.1</v>
      </c>
      <c r="H141" s="9">
        <f t="shared" si="14"/>
        <v>3321029</v>
      </c>
      <c r="I141" s="9">
        <f t="shared" si="14"/>
        <v>535254.4</v>
      </c>
      <c r="J141" s="9">
        <f t="shared" si="14"/>
        <v>101337718.97</v>
      </c>
      <c r="K141" s="9">
        <f t="shared" si="14"/>
        <v>92127089.310000002</v>
      </c>
      <c r="L141" s="9">
        <f t="shared" si="14"/>
        <v>70585609.969999999</v>
      </c>
      <c r="M141" s="9">
        <f t="shared" si="14"/>
        <v>12541428</v>
      </c>
      <c r="O141" s="48" t="s">
        <v>225</v>
      </c>
    </row>
    <row r="142" spans="1:15">
      <c r="A142" s="22"/>
      <c r="B142" s="22"/>
      <c r="C142" s="22" t="s">
        <v>226</v>
      </c>
      <c r="D142" s="22"/>
      <c r="E142" s="9">
        <v>27412031.829999998</v>
      </c>
      <c r="F142" s="9">
        <v>23420.5</v>
      </c>
      <c r="G142" s="9">
        <v>40567.54</v>
      </c>
      <c r="H142" s="9">
        <v>926917</v>
      </c>
      <c r="I142" s="9">
        <v>105208.9</v>
      </c>
      <c r="J142" s="9">
        <v>15986732</v>
      </c>
      <c r="K142" s="42">
        <v>15395124.780000001</v>
      </c>
      <c r="L142" s="10">
        <v>10250266</v>
      </c>
      <c r="M142" s="10">
        <v>1570092</v>
      </c>
      <c r="O142" s="48" t="s">
        <v>227</v>
      </c>
    </row>
    <row r="143" spans="1:15">
      <c r="A143" s="22"/>
      <c r="B143" s="22"/>
      <c r="C143" s="22" t="s">
        <v>228</v>
      </c>
      <c r="D143" s="22"/>
      <c r="E143" s="9">
        <v>19447154.699999999</v>
      </c>
      <c r="F143" s="9">
        <v>36105</v>
      </c>
      <c r="G143" s="9">
        <v>56861.64</v>
      </c>
      <c r="H143" s="9" t="s">
        <v>267</v>
      </c>
      <c r="I143" s="40">
        <v>29800</v>
      </c>
      <c r="J143" s="9">
        <v>8154967</v>
      </c>
      <c r="K143" s="10">
        <v>8958580.2399999984</v>
      </c>
      <c r="L143" s="10">
        <v>1694162.38</v>
      </c>
      <c r="M143" s="10">
        <v>1731284</v>
      </c>
      <c r="O143" s="48" t="s">
        <v>229</v>
      </c>
    </row>
    <row r="144" spans="1:15">
      <c r="A144" s="22"/>
      <c r="B144" s="22"/>
      <c r="C144" s="22" t="s">
        <v>230</v>
      </c>
      <c r="D144" s="22"/>
      <c r="E144" s="9">
        <v>16996131.590000004</v>
      </c>
      <c r="F144" s="9">
        <v>2471.5</v>
      </c>
      <c r="G144" s="9">
        <v>20843.419999999998</v>
      </c>
      <c r="H144" s="9">
        <v>355085</v>
      </c>
      <c r="I144" s="14">
        <v>3650</v>
      </c>
      <c r="J144" s="9">
        <v>9701839</v>
      </c>
      <c r="K144" s="10">
        <v>9045632.7100000009</v>
      </c>
      <c r="L144" s="10">
        <v>5455500</v>
      </c>
      <c r="M144" s="10">
        <v>739228</v>
      </c>
      <c r="O144" s="48" t="s">
        <v>231</v>
      </c>
    </row>
    <row r="145" spans="1:15">
      <c r="A145" s="22"/>
      <c r="B145" s="22"/>
      <c r="C145" s="22" t="s">
        <v>232</v>
      </c>
      <c r="D145" s="22"/>
      <c r="E145" s="9">
        <v>15203316.529999997</v>
      </c>
      <c r="F145" s="9">
        <v>18172</v>
      </c>
      <c r="G145" s="9">
        <v>17995</v>
      </c>
      <c r="H145" s="9">
        <v>376650</v>
      </c>
      <c r="I145" s="9">
        <v>32830</v>
      </c>
      <c r="J145" s="9">
        <v>8699429</v>
      </c>
      <c r="K145" s="10">
        <v>8055636.21</v>
      </c>
      <c r="L145" s="10">
        <v>1650460</v>
      </c>
      <c r="M145" s="42">
        <v>695793</v>
      </c>
      <c r="O145" s="48" t="s">
        <v>233</v>
      </c>
    </row>
    <row r="146" spans="1:15" s="8" customFormat="1" ht="18">
      <c r="B146" s="17" t="s">
        <v>0</v>
      </c>
      <c r="C146" s="45">
        <v>16.3</v>
      </c>
      <c r="D146" s="17" t="s">
        <v>271</v>
      </c>
      <c r="N146" s="7"/>
      <c r="O146" s="17"/>
    </row>
    <row r="147" spans="1:15" s="7" customFormat="1" ht="18">
      <c r="B147" s="46" t="s">
        <v>1</v>
      </c>
      <c r="C147" s="45">
        <v>16.3</v>
      </c>
      <c r="D147" s="69" t="s">
        <v>279</v>
      </c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</row>
    <row r="148" spans="1:15" ht="9.75" customHeight="1">
      <c r="A148" s="22"/>
      <c r="B148" s="22"/>
      <c r="C148" s="22"/>
      <c r="D148" s="22"/>
    </row>
    <row r="149" spans="1:15" s="1" customFormat="1">
      <c r="A149" s="78" t="s">
        <v>10</v>
      </c>
      <c r="B149" s="78"/>
      <c r="C149" s="78"/>
      <c r="D149" s="79"/>
      <c r="E149" s="72" t="s">
        <v>6</v>
      </c>
      <c r="F149" s="73"/>
      <c r="G149" s="73"/>
      <c r="H149" s="73"/>
      <c r="I149" s="73"/>
      <c r="J149" s="74"/>
      <c r="K149" s="63" t="s">
        <v>7</v>
      </c>
      <c r="L149" s="64"/>
      <c r="M149" s="65"/>
      <c r="N149" s="27"/>
      <c r="O149" s="53" t="s">
        <v>13</v>
      </c>
    </row>
    <row r="150" spans="1:15" s="1" customFormat="1">
      <c r="A150" s="80"/>
      <c r="B150" s="80"/>
      <c r="C150" s="80"/>
      <c r="D150" s="81"/>
      <c r="E150" s="75" t="s">
        <v>3</v>
      </c>
      <c r="F150" s="76"/>
      <c r="G150" s="76"/>
      <c r="H150" s="76"/>
      <c r="I150" s="76"/>
      <c r="J150" s="77"/>
      <c r="K150" s="66" t="s">
        <v>8</v>
      </c>
      <c r="L150" s="67"/>
      <c r="M150" s="68"/>
      <c r="N150" s="70" t="s">
        <v>11</v>
      </c>
      <c r="O150" s="71"/>
    </row>
    <row r="151" spans="1:15" s="1" customFormat="1">
      <c r="A151" s="80"/>
      <c r="B151" s="80"/>
      <c r="C151" s="80"/>
      <c r="D151" s="81"/>
      <c r="E151" s="31" t="s">
        <v>250</v>
      </c>
      <c r="F151" s="31" t="s">
        <v>253</v>
      </c>
      <c r="G151" s="31" t="s">
        <v>255</v>
      </c>
      <c r="H151" s="31" t="s">
        <v>257</v>
      </c>
      <c r="I151" s="44"/>
      <c r="J151" s="32"/>
      <c r="K151" s="33"/>
      <c r="L151" s="33" t="s">
        <v>7</v>
      </c>
      <c r="M151" s="33" t="s">
        <v>7</v>
      </c>
      <c r="N151" s="70" t="s">
        <v>12</v>
      </c>
      <c r="O151" s="71"/>
    </row>
    <row r="152" spans="1:15" s="1" customFormat="1">
      <c r="A152" s="80"/>
      <c r="B152" s="80"/>
      <c r="C152" s="80"/>
      <c r="D152" s="81"/>
      <c r="E152" s="31" t="s">
        <v>251</v>
      </c>
      <c r="F152" s="31" t="s">
        <v>254</v>
      </c>
      <c r="G152" s="31" t="s">
        <v>256</v>
      </c>
      <c r="H152" s="31" t="s">
        <v>258</v>
      </c>
      <c r="I152" s="31" t="s">
        <v>260</v>
      </c>
      <c r="J152" s="32" t="s">
        <v>4</v>
      </c>
      <c r="K152" s="34" t="s">
        <v>9</v>
      </c>
      <c r="L152" s="34" t="s">
        <v>14</v>
      </c>
      <c r="M152" s="34" t="s">
        <v>15</v>
      </c>
      <c r="N152" s="70" t="s">
        <v>2</v>
      </c>
      <c r="O152" s="71"/>
    </row>
    <row r="153" spans="1:15" s="1" customFormat="1">
      <c r="A153" s="82"/>
      <c r="B153" s="82"/>
      <c r="C153" s="82"/>
      <c r="D153" s="83"/>
      <c r="E153" s="35" t="s">
        <v>252</v>
      </c>
      <c r="F153" s="35" t="s">
        <v>262</v>
      </c>
      <c r="G153" s="35"/>
      <c r="H153" s="35" t="s">
        <v>259</v>
      </c>
      <c r="I153" s="35" t="s">
        <v>261</v>
      </c>
      <c r="J153" s="36" t="s">
        <v>5</v>
      </c>
      <c r="K153" s="37" t="s">
        <v>264</v>
      </c>
      <c r="L153" s="37" t="s">
        <v>265</v>
      </c>
      <c r="M153" s="37" t="s">
        <v>263</v>
      </c>
      <c r="N153" s="49"/>
      <c r="O153" s="47"/>
    </row>
    <row r="154" spans="1:15">
      <c r="A154" s="22"/>
      <c r="B154" s="22"/>
      <c r="C154" s="22" t="s">
        <v>234</v>
      </c>
      <c r="D154" s="22"/>
      <c r="E154" s="9">
        <v>15732001.730000002</v>
      </c>
      <c r="F154" s="9">
        <v>37107</v>
      </c>
      <c r="G154" s="9">
        <v>46291.24</v>
      </c>
      <c r="H154" s="9">
        <v>297219</v>
      </c>
      <c r="I154" s="9" t="s">
        <v>267</v>
      </c>
      <c r="J154" s="9">
        <v>5756052</v>
      </c>
      <c r="K154" s="10">
        <v>7468240.4799999995</v>
      </c>
      <c r="L154" s="10">
        <v>4795388</v>
      </c>
      <c r="M154" s="42">
        <v>1609316</v>
      </c>
      <c r="O154" s="48" t="s">
        <v>235</v>
      </c>
    </row>
    <row r="155" spans="1:15">
      <c r="A155" s="22"/>
      <c r="B155" s="22"/>
      <c r="C155" s="22" t="s">
        <v>236</v>
      </c>
      <c r="D155" s="22"/>
      <c r="E155" s="9">
        <v>41295483.75</v>
      </c>
      <c r="F155" s="9">
        <v>77124</v>
      </c>
      <c r="G155" s="9">
        <v>73658.850000000006</v>
      </c>
      <c r="H155" s="9">
        <v>513553</v>
      </c>
      <c r="I155" s="9">
        <v>317945.5</v>
      </c>
      <c r="J155" s="14">
        <v>22866521</v>
      </c>
      <c r="K155" s="10">
        <v>21286797.640000001</v>
      </c>
      <c r="L155" s="10">
        <v>20913669.219999999</v>
      </c>
      <c r="M155" s="42">
        <v>3093511</v>
      </c>
      <c r="O155" s="48" t="s">
        <v>237</v>
      </c>
    </row>
    <row r="156" spans="1:15">
      <c r="A156" s="22"/>
      <c r="B156" s="22"/>
      <c r="C156" s="22" t="s">
        <v>238</v>
      </c>
      <c r="D156" s="22"/>
      <c r="E156" s="9">
        <v>15688799.299999999</v>
      </c>
      <c r="F156" s="9">
        <v>5868.69</v>
      </c>
      <c r="G156" s="9">
        <v>40827.72</v>
      </c>
      <c r="H156" s="9">
        <v>310684</v>
      </c>
      <c r="I156" s="9">
        <v>16670</v>
      </c>
      <c r="J156" s="14">
        <v>12716706</v>
      </c>
      <c r="K156" s="10">
        <v>9247039.2300000004</v>
      </c>
      <c r="L156" s="10">
        <v>11992924.639999999</v>
      </c>
      <c r="M156" s="10">
        <v>510912</v>
      </c>
      <c r="O156" s="48" t="s">
        <v>239</v>
      </c>
    </row>
    <row r="157" spans="1:15">
      <c r="A157" s="22"/>
      <c r="B157" s="22"/>
      <c r="C157" s="22" t="s">
        <v>240</v>
      </c>
      <c r="D157" s="22"/>
      <c r="E157" s="9">
        <v>34357322.629999995</v>
      </c>
      <c r="F157" s="9">
        <v>52145.31</v>
      </c>
      <c r="G157" s="9">
        <v>71173.69</v>
      </c>
      <c r="H157" s="9">
        <v>540921</v>
      </c>
      <c r="I157" s="9">
        <v>29150</v>
      </c>
      <c r="J157" s="14">
        <v>17455472.969999999</v>
      </c>
      <c r="K157" s="10">
        <v>12670038.02</v>
      </c>
      <c r="L157" s="10">
        <v>13833239.73</v>
      </c>
      <c r="M157" s="10">
        <v>2591292</v>
      </c>
      <c r="O157" s="48" t="s">
        <v>241</v>
      </c>
    </row>
    <row r="158" spans="1:15">
      <c r="A158" s="22"/>
      <c r="B158" s="22" t="s">
        <v>242</v>
      </c>
      <c r="C158" s="22"/>
      <c r="D158" s="22"/>
      <c r="E158" s="9">
        <f>SUM(E159:E160)</f>
        <v>46907699.580000006</v>
      </c>
      <c r="F158" s="9">
        <f t="shared" ref="F158:M158" si="15">SUM(F159:F160)</f>
        <v>93981.15</v>
      </c>
      <c r="G158" s="9">
        <f t="shared" si="15"/>
        <v>129514.91</v>
      </c>
      <c r="H158" s="9" t="s">
        <v>267</v>
      </c>
      <c r="I158" s="9">
        <f t="shared" si="15"/>
        <v>153591.70000000001</v>
      </c>
      <c r="J158" s="9">
        <f t="shared" si="15"/>
        <v>27420211.600000001</v>
      </c>
      <c r="K158" s="9">
        <f t="shared" si="15"/>
        <v>21894677.75</v>
      </c>
      <c r="L158" s="9">
        <f t="shared" si="15"/>
        <v>19514866.98</v>
      </c>
      <c r="M158" s="9">
        <f t="shared" si="15"/>
        <v>2421279</v>
      </c>
      <c r="O158" s="48" t="s">
        <v>243</v>
      </c>
    </row>
    <row r="159" spans="1:15">
      <c r="A159" s="22"/>
      <c r="B159" s="22"/>
      <c r="C159" s="22" t="s">
        <v>244</v>
      </c>
      <c r="D159" s="22"/>
      <c r="E159" s="9">
        <v>23542689.730000004</v>
      </c>
      <c r="F159" s="9">
        <v>16448.5</v>
      </c>
      <c r="G159" s="9">
        <v>48593.94</v>
      </c>
      <c r="H159" s="9" t="s">
        <v>267</v>
      </c>
      <c r="I159" s="9">
        <v>43720</v>
      </c>
      <c r="J159" s="14">
        <v>9903206</v>
      </c>
      <c r="K159" s="10">
        <v>10263458.810000001</v>
      </c>
      <c r="L159" s="10">
        <v>4837582.84</v>
      </c>
      <c r="M159" s="10">
        <v>1350399</v>
      </c>
      <c r="O159" s="48" t="s">
        <v>245</v>
      </c>
    </row>
    <row r="160" spans="1:15">
      <c r="A160" s="26"/>
      <c r="B160" s="26"/>
      <c r="C160" s="26" t="s">
        <v>23</v>
      </c>
      <c r="D160" s="26"/>
      <c r="E160" s="11">
        <v>23365009.850000001</v>
      </c>
      <c r="F160" s="11">
        <v>77532.649999999994</v>
      </c>
      <c r="G160" s="11">
        <v>80920.97</v>
      </c>
      <c r="H160" s="11" t="s">
        <v>267</v>
      </c>
      <c r="I160" s="11">
        <v>109871.7</v>
      </c>
      <c r="J160" s="43">
        <v>17517005.600000001</v>
      </c>
      <c r="K160" s="12">
        <v>11631218.940000001</v>
      </c>
      <c r="L160" s="12">
        <v>14677284.140000001</v>
      </c>
      <c r="M160" s="12">
        <v>1070880</v>
      </c>
      <c r="N160" s="18"/>
      <c r="O160" s="47" t="s">
        <v>273</v>
      </c>
    </row>
    <row r="161" spans="1:4" ht="13.5" customHeight="1">
      <c r="A161" s="22"/>
      <c r="B161" s="22"/>
      <c r="C161" s="22"/>
      <c r="D161" s="22"/>
    </row>
    <row r="162" spans="1:4">
      <c r="B162" s="4" t="s">
        <v>24</v>
      </c>
    </row>
    <row r="163" spans="1:4">
      <c r="B163" s="4" t="s">
        <v>246</v>
      </c>
    </row>
  </sheetData>
  <mergeCells count="47">
    <mergeCell ref="N151:O151"/>
    <mergeCell ref="N152:O152"/>
    <mergeCell ref="N78:O78"/>
    <mergeCell ref="N79:O79"/>
    <mergeCell ref="N113:O113"/>
    <mergeCell ref="N114:O114"/>
    <mergeCell ref="N115:O115"/>
    <mergeCell ref="N150:O150"/>
    <mergeCell ref="N7:O7"/>
    <mergeCell ref="N6:O6"/>
    <mergeCell ref="N5:O5"/>
    <mergeCell ref="D2:O2"/>
    <mergeCell ref="K4:M4"/>
    <mergeCell ref="K5:M5"/>
    <mergeCell ref="A4:D8"/>
    <mergeCell ref="E4:J4"/>
    <mergeCell ref="E5:J5"/>
    <mergeCell ref="N42:O42"/>
    <mergeCell ref="N43:O43"/>
    <mergeCell ref="E149:J149"/>
    <mergeCell ref="E150:J150"/>
    <mergeCell ref="K149:M149"/>
    <mergeCell ref="K150:M150"/>
    <mergeCell ref="E112:J112"/>
    <mergeCell ref="K112:M112"/>
    <mergeCell ref="E113:J113"/>
    <mergeCell ref="K113:M113"/>
    <mergeCell ref="E40:J40"/>
    <mergeCell ref="E41:J41"/>
    <mergeCell ref="A112:D116"/>
    <mergeCell ref="A149:D153"/>
    <mergeCell ref="A76:D80"/>
    <mergeCell ref="A40:D44"/>
    <mergeCell ref="D74:O74"/>
    <mergeCell ref="D110:O110"/>
    <mergeCell ref="D147:O147"/>
    <mergeCell ref="N41:O41"/>
    <mergeCell ref="A9:D9"/>
    <mergeCell ref="B10:D10"/>
    <mergeCell ref="K76:M76"/>
    <mergeCell ref="K77:M77"/>
    <mergeCell ref="D38:O38"/>
    <mergeCell ref="N77:O77"/>
    <mergeCell ref="K40:M40"/>
    <mergeCell ref="K41:M41"/>
    <mergeCell ref="E76:J76"/>
    <mergeCell ref="E77:J77"/>
  </mergeCells>
  <phoneticPr fontId="2" type="noConversion"/>
  <pageMargins left="0.71" right="0.66" top="0.98425196850393704" bottom="0.98425196850393704" header="0.27559055118110237" footer="0.35433070866141736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2011-05-27T02:33:50Z</cp:lastPrinted>
  <dcterms:created xsi:type="dcterms:W3CDTF">1997-06-13T10:07:54Z</dcterms:created>
  <dcterms:modified xsi:type="dcterms:W3CDTF">2011-11-01T08:01:06Z</dcterms:modified>
</cp:coreProperties>
</file>