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4" sheetId="1" r:id="rId1"/>
  </sheets>
  <calcPr calcId="125725"/>
</workbook>
</file>

<file path=xl/calcChain.xml><?xml version="1.0" encoding="utf-8"?>
<calcChain xmlns="http://schemas.openxmlformats.org/spreadsheetml/2006/main">
  <c r="J35" i="1"/>
  <c r="R34"/>
  <c r="Q34"/>
  <c r="J34"/>
  <c r="I34"/>
  <c r="R33"/>
  <c r="J33"/>
  <c r="I33"/>
  <c r="R32"/>
  <c r="J32"/>
  <c r="I32"/>
  <c r="R31"/>
  <c r="J31"/>
  <c r="I31"/>
  <c r="J30"/>
  <c r="I30"/>
  <c r="J29"/>
  <c r="I29"/>
  <c r="Q28"/>
  <c r="J28"/>
  <c r="I28"/>
  <c r="R27"/>
  <c r="Q27"/>
  <c r="J27"/>
  <c r="I27"/>
  <c r="R26"/>
  <c r="Q26"/>
  <c r="J26"/>
  <c r="I26"/>
  <c r="R25"/>
  <c r="Q25"/>
  <c r="J25"/>
  <c r="I25"/>
  <c r="R24"/>
  <c r="Q24"/>
  <c r="J24"/>
  <c r="I24"/>
  <c r="R23"/>
  <c r="Q23"/>
  <c r="J23"/>
  <c r="I23"/>
  <c r="R22"/>
  <c r="Q22"/>
  <c r="J22"/>
  <c r="I22"/>
  <c r="R21"/>
  <c r="Q21"/>
  <c r="J21"/>
  <c r="I21"/>
  <c r="R20"/>
  <c r="Q20"/>
  <c r="J20"/>
  <c r="I20"/>
  <c r="R19"/>
  <c r="Q19"/>
  <c r="J19"/>
  <c r="I19"/>
  <c r="R18"/>
  <c r="J18"/>
  <c r="I18"/>
  <c r="R17"/>
  <c r="Q17"/>
  <c r="J17"/>
  <c r="I17"/>
  <c r="R16"/>
  <c r="Q16"/>
  <c r="J16"/>
  <c r="I16"/>
  <c r="R15"/>
  <c r="Q15"/>
  <c r="J15"/>
  <c r="I15"/>
  <c r="R14"/>
  <c r="Q14"/>
  <c r="J14"/>
  <c r="I14"/>
  <c r="R13"/>
  <c r="J13"/>
  <c r="I13"/>
  <c r="R12"/>
  <c r="Q12"/>
  <c r="J12"/>
  <c r="I12"/>
  <c r="R11"/>
  <c r="Q11"/>
  <c r="J11"/>
  <c r="I11"/>
  <c r="R10"/>
  <c r="T10" s="1"/>
  <c r="Q10"/>
  <c r="S10" s="1"/>
  <c r="P10"/>
  <c r="O10"/>
  <c r="N10"/>
  <c r="M10"/>
  <c r="J10"/>
  <c r="L10" s="1"/>
  <c r="I10"/>
  <c r="K10" s="1"/>
  <c r="H10"/>
  <c r="G10"/>
  <c r="F10"/>
  <c r="E10"/>
</calcChain>
</file>

<file path=xl/sharedStrings.xml><?xml version="1.0" encoding="utf-8"?>
<sst xmlns="http://schemas.openxmlformats.org/spreadsheetml/2006/main" count="181" uniqueCount="80">
  <si>
    <t>ตาราง</t>
  </si>
  <si>
    <t>เนื้อที่ปลูกข้าวนาปี ข้าวนาปรัง  เนื้อที่เก็บเกี่ยว ผลผลิต และผลผลิตเฉลี่ยต่อไร่ เป็นรายอำเภอ ปีเพาะปลูก 2552/2553</t>
  </si>
  <si>
    <t>เนื้อที่ปลูกข้าวนาปี ข้าวนาปรัง  เนื้อที่เก็บเกี่ยว ผลผลิต และผลผลิตเฉลี่ยต่อไร่ เป็นรายอำเภอ ปีเพาะปลูก ปี 2553</t>
  </si>
  <si>
    <t>TABLE</t>
  </si>
  <si>
    <t>PLANTED AREA OF MAJOR RICE, SECOND RICE, HARVESTED AREA PRODUCTION AND YIELD PER RAI BY DISTRICT:  CROP YEAR 2009/2010</t>
  </si>
  <si>
    <t>PLANTED AREA OF MAJOR RICE, SECOND RICE, HARVESTED AREA PRODUCTION AND YIELD PER RAI BY DISTRICT:  CROP YEAR  2010</t>
  </si>
  <si>
    <t>ข้าวนาปี  Major rice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</si>
  <si>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</si>
  <si>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</si>
  <si>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</si>
  <si>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</si>
  <si>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</si>
  <si>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</si>
  <si>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</si>
  <si>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</si>
  <si>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</si>
  <si>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</si>
  <si>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</si>
  <si>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</si>
  <si>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</si>
  <si>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</si>
  <si>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</si>
  <si>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 rice</t>
  </si>
  <si>
    <t>rice</t>
  </si>
  <si>
    <t>รวมยอด</t>
  </si>
  <si>
    <t>Total</t>
  </si>
  <si>
    <t>เมืองเชียงใหม่</t>
  </si>
  <si>
    <t>Muang Chiang Mai</t>
  </si>
  <si>
    <t>จอมทอง</t>
  </si>
  <si>
    <t>Chomthong</t>
  </si>
  <si>
    <t>แม่แจ่ม</t>
  </si>
  <si>
    <t xml:space="preserve">-   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</si>
  <si>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</si>
  <si>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</si>
  <si>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</si>
  <si>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</si>
  <si>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</si>
  <si>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</si>
  <si>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</si>
  <si>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</si>
  <si>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</si>
  <si>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</si>
  <si>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</si>
  <si>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</si>
  <si>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</si>
  <si>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</si>
  <si>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</si>
  <si>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</si>
  <si>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</si>
  <si>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</si>
  <si>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</si>
  <si>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</si>
  <si>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</si>
  <si>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</si>
  <si>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</si>
  <si>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</si>
  <si>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</si>
  <si>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</si>
  <si>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</si>
  <si>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</si>
  <si>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</si>
  <si>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</si>
  <si>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</si>
  <si>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</si>
  <si>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</si>
  <si>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</si>
  <si>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</si>
  <si>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</si>
  <si>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</si>
  <si>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</si>
  <si>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</si>
  <si>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</si>
  <si>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</si>
  <si>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</si>
  <si>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</si>
  <si>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</si>
  <si>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>Kallayaniwatthana</t>
  </si>
  <si>
    <t>.</t>
  </si>
  <si>
    <t xml:space="preserve">    ที่มา:  สำนักงานเกษตรจังหวัดเชียงใหม่  </t>
  </si>
  <si>
    <t>Source:  Chiang Mai Provincial Agricaltural Extension Office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</si>
</sst>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____"/>
    <numFmt numFmtId="189" formatCode="#,##0__"/>
  </numFmts>
  <fonts count="19">
    <font>
      <sz val="14"/>
      <name val="Cordia New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sz val="9"/>
      <name val="AngsanaUPC"/>
      <family val="1"/>
      <charset val="222"/>
    </font>
    <font>
      <sz val="11"/>
      <name val="AngsanaUPC"/>
      <family val="1"/>
      <charset val="222"/>
    </font>
    <font>
      <b/>
      <sz val="10"/>
      <name val="AngsanaUPC"/>
      <family val="1"/>
      <charset val="222"/>
    </font>
    <font>
      <b/>
      <sz val="10"/>
      <color indexed="10"/>
      <name val="AngsanaUPC"/>
      <family val="1"/>
      <charset val="222"/>
    </font>
    <font>
      <sz val="10"/>
      <name val="Angsana New"/>
      <family val="1"/>
      <charset val="222"/>
    </font>
    <font>
      <sz val="10"/>
      <name val="Arial"/>
      <family val="2"/>
    </font>
    <font>
      <b/>
      <sz val="12"/>
      <name val="AngsanaUPC"/>
      <family val="1"/>
      <charset val="222"/>
    </font>
    <font>
      <sz val="10"/>
      <color indexed="8"/>
      <name val="AngsanaUPC"/>
      <family val="1"/>
      <charset val="222"/>
    </font>
    <font>
      <sz val="13"/>
      <name val="AngsanaUPC"/>
      <family val="1"/>
      <charset val="22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6" fillId="0" borderId="0"/>
    <xf numFmtId="0" fontId="6" fillId="0" borderId="0"/>
    <xf numFmtId="0" fontId="17" fillId="0" borderId="0"/>
  </cellStyleXfs>
  <cellXfs count="7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9" fillId="0" borderId="14" xfId="0" applyNumberFormat="1" applyFont="1" applyBorder="1" applyAlignment="1">
      <alignment horizontal="right"/>
    </xf>
    <xf numFmtId="188" fontId="9" fillId="0" borderId="2" xfId="0" applyNumberFormat="1" applyFont="1" applyBorder="1"/>
    <xf numFmtId="188" fontId="9" fillId="0" borderId="14" xfId="0" applyNumberFormat="1" applyFont="1" applyBorder="1"/>
    <xf numFmtId="188" fontId="9" fillId="0" borderId="3" xfId="0" applyNumberFormat="1" applyFont="1" applyBorder="1"/>
    <xf numFmtId="1" fontId="10" fillId="0" borderId="0" xfId="0" applyNumberFormat="1" applyFont="1" applyBorder="1"/>
    <xf numFmtId="0" fontId="9" fillId="0" borderId="0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/>
    <xf numFmtId="188" fontId="5" fillId="0" borderId="12" xfId="0" applyNumberFormat="1" applyFont="1" applyBorder="1" applyAlignment="1">
      <alignment horizontal="right"/>
    </xf>
    <xf numFmtId="188" fontId="5" fillId="0" borderId="12" xfId="0" applyNumberFormat="1" applyFont="1" applyBorder="1"/>
    <xf numFmtId="0" fontId="11" fillId="0" borderId="8" xfId="0" applyFont="1" applyBorder="1"/>
    <xf numFmtId="188" fontId="5" fillId="0" borderId="12" xfId="0" quotePrefix="1" applyNumberFormat="1" applyFont="1" applyBorder="1" applyAlignment="1">
      <alignment horizontal="right"/>
    </xf>
    <xf numFmtId="189" fontId="13" fillId="0" borderId="12" xfId="1" quotePrefix="1" applyNumberFormat="1" applyFont="1" applyBorder="1" applyAlignment="1">
      <alignment horizontal="right"/>
    </xf>
    <xf numFmtId="189" fontId="6" fillId="0" borderId="12" xfId="1" quotePrefix="1" applyNumberFormat="1" applyFont="1" applyBorder="1" applyAlignment="1">
      <alignment horizontal="right"/>
    </xf>
    <xf numFmtId="0" fontId="14" fillId="0" borderId="0" xfId="0" applyFont="1" applyBorder="1"/>
    <xf numFmtId="189" fontId="6" fillId="0" borderId="7" xfId="1" quotePrefix="1" applyNumberFormat="1" applyFont="1" applyBorder="1" applyAlignment="1">
      <alignment horizontal="right"/>
    </xf>
    <xf numFmtId="189" fontId="6" fillId="0" borderId="8" xfId="1" quotePrefix="1" applyNumberFormat="1" applyFont="1" applyBorder="1" applyAlignment="1">
      <alignment horizontal="right"/>
    </xf>
    <xf numFmtId="0" fontId="4" fillId="0" borderId="9" xfId="0" applyFont="1" applyBorder="1"/>
    <xf numFmtId="0" fontId="5" fillId="0" borderId="11" xfId="0" applyFont="1" applyBorder="1"/>
    <xf numFmtId="0" fontId="8" fillId="0" borderId="11" xfId="0" applyFont="1" applyBorder="1"/>
    <xf numFmtId="0" fontId="8" fillId="0" borderId="10" xfId="0" applyFont="1" applyBorder="1"/>
    <xf numFmtId="189" fontId="13" fillId="0" borderId="13" xfId="1" quotePrefix="1" applyNumberFormat="1" applyFont="1" applyBorder="1" applyAlignment="1">
      <alignment horizontal="right"/>
    </xf>
    <xf numFmtId="188" fontId="5" fillId="0" borderId="13" xfId="0" quotePrefix="1" applyNumberFormat="1" applyFont="1" applyBorder="1" applyAlignment="1">
      <alignment horizontal="right"/>
    </xf>
    <xf numFmtId="188" fontId="5" fillId="0" borderId="13" xfId="0" applyNumberFormat="1" applyFont="1" applyBorder="1"/>
    <xf numFmtId="189" fontId="6" fillId="0" borderId="13" xfId="1" quotePrefix="1" applyNumberFormat="1" applyFont="1" applyBorder="1" applyAlignment="1">
      <alignment horizontal="right"/>
    </xf>
    <xf numFmtId="0" fontId="11" fillId="0" borderId="10" xfId="0" applyFont="1" applyBorder="1"/>
    <xf numFmtId="0" fontId="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Border="1"/>
    <xf numFmtId="188" fontId="6" fillId="0" borderId="0" xfId="0" applyNumberFormat="1" applyFont="1"/>
    <xf numFmtId="1" fontId="4" fillId="0" borderId="0" xfId="0" applyNumberFormat="1" applyFont="1"/>
    <xf numFmtId="188" fontId="4" fillId="0" borderId="0" xfId="0" applyNumberFormat="1" applyFont="1"/>
  </cellXfs>
  <cellStyles count="5">
    <cellStyle name="Enghead" xfId="2"/>
    <cellStyle name="Thaihead" xfId="3"/>
    <cellStyle name="Title" xfId="4"/>
    <cellStyle name="ปกติ" xfId="0" builtinId="0"/>
    <cellStyle name="ปกติ_T-10.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9525</xdr:rowOff>
    </xdr:from>
    <xdr:to>
      <xdr:col>23</xdr:col>
      <xdr:colOff>200025</xdr:colOff>
      <xdr:row>36</xdr:row>
      <xdr:rowOff>123825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463893" y="288471"/>
          <a:ext cx="200025" cy="6128658"/>
          <a:chOff x="1001" y="2"/>
          <a:chExt cx="29" cy="680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-2472">
            <a:off x="1001" y="2"/>
            <a:ext cx="28" cy="680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07" y="65"/>
            <a:ext cx="23" cy="2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1" y="14"/>
            <a:ext cx="28" cy="6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39"/>
  <sheetViews>
    <sheetView showGridLines="0" tabSelected="1" zoomScale="140" workbookViewId="0"/>
  </sheetViews>
  <sheetFormatPr defaultRowHeight="21"/>
  <cols>
    <col min="1" max="1" width="1.7109375" style="7" customWidth="1"/>
    <col min="2" max="2" width="6.42578125" style="7" customWidth="1"/>
    <col min="3" max="3" width="4" style="7" customWidth="1"/>
    <col min="4" max="4" width="1" style="7" hidden="1" customWidth="1"/>
    <col min="5" max="20" width="7.7109375" style="7" customWidth="1"/>
    <col min="21" max="21" width="1.28515625" style="7" customWidth="1"/>
    <col min="22" max="22" width="17.140625" style="7" customWidth="1"/>
    <col min="23" max="23" width="2.28515625" style="9" customWidth="1"/>
    <col min="24" max="24" width="4.140625" style="9" customWidth="1"/>
    <col min="25" max="25" width="0.140625" style="9" customWidth="1"/>
    <col min="26" max="16384" width="9.140625" style="9"/>
  </cols>
  <sheetData>
    <row r="1" spans="1:24" s="4" customFormat="1" ht="21.75">
      <c r="A1" s="1"/>
      <c r="B1" s="1" t="s">
        <v>0</v>
      </c>
      <c r="C1" s="2">
        <v>9.4</v>
      </c>
      <c r="D1" s="1" t="s">
        <v>1</v>
      </c>
      <c r="E1" s="1" t="s">
        <v>2</v>
      </c>
      <c r="F1" s="1"/>
      <c r="G1" s="1"/>
      <c r="H1" s="1"/>
      <c r="I1" s="1"/>
      <c r="J1" s="1"/>
      <c r="K1" s="1"/>
      <c r="L1" s="3"/>
      <c r="M1" s="1"/>
      <c r="N1" s="1"/>
      <c r="O1" s="1"/>
      <c r="P1" s="1"/>
      <c r="Q1" s="1"/>
      <c r="R1" s="1"/>
      <c r="S1" s="1"/>
      <c r="T1" s="3"/>
      <c r="U1" s="3"/>
      <c r="V1" s="3"/>
    </row>
    <row r="2" spans="1:24" s="8" customFormat="1">
      <c r="A2" s="5"/>
      <c r="B2" s="5" t="s">
        <v>3</v>
      </c>
      <c r="C2" s="6">
        <v>9.4</v>
      </c>
      <c r="D2" s="5" t="s">
        <v>4</v>
      </c>
      <c r="E2" s="5" t="s">
        <v>5</v>
      </c>
      <c r="F2" s="5"/>
      <c r="G2" s="5"/>
      <c r="H2" s="5"/>
      <c r="I2" s="5"/>
      <c r="J2" s="5"/>
      <c r="K2" s="5"/>
      <c r="L2" s="7"/>
      <c r="M2" s="5"/>
      <c r="N2" s="5"/>
      <c r="O2" s="5"/>
      <c r="P2" s="5"/>
      <c r="Q2" s="5"/>
      <c r="R2" s="5"/>
      <c r="S2" s="5"/>
      <c r="T2" s="7"/>
      <c r="U2" s="7"/>
      <c r="V2" s="7"/>
    </row>
    <row r="3" spans="1:2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  <c r="N3" s="9"/>
      <c r="O3" s="9"/>
      <c r="P3" s="9"/>
      <c r="Q3" s="9"/>
      <c r="R3" s="9"/>
      <c r="S3" s="9"/>
    </row>
    <row r="4" spans="1:24" ht="15" customHeight="1">
      <c r="A4" s="10"/>
      <c r="B4" s="11"/>
      <c r="C4" s="11"/>
      <c r="D4" s="12"/>
      <c r="E4" s="13" t="s">
        <v>6</v>
      </c>
      <c r="F4" s="14"/>
      <c r="G4" s="14"/>
      <c r="H4" s="14"/>
      <c r="I4" s="14"/>
      <c r="J4" s="14"/>
      <c r="K4" s="14"/>
      <c r="L4" s="15"/>
      <c r="M4" s="13" t="s">
        <v>7</v>
      </c>
      <c r="N4" s="14"/>
      <c r="O4" s="14"/>
      <c r="P4" s="14"/>
      <c r="Q4" s="14"/>
      <c r="R4" s="14"/>
      <c r="S4" s="14"/>
      <c r="T4" s="15"/>
      <c r="U4" s="10"/>
      <c r="V4" s="12"/>
    </row>
    <row r="5" spans="1:24" s="24" customFormat="1" ht="15" customHeight="1">
      <c r="A5" s="16"/>
      <c r="B5" s="17"/>
      <c r="C5" s="17"/>
      <c r="D5" s="17"/>
      <c r="E5" s="18" t="s">
        <v>8</v>
      </c>
      <c r="F5" s="19"/>
      <c r="G5" s="20" t="s">
        <v>9</v>
      </c>
      <c r="H5" s="21"/>
      <c r="I5" s="20" t="s">
        <v>10</v>
      </c>
      <c r="J5" s="21"/>
      <c r="K5" s="20" t="s">
        <v>11</v>
      </c>
      <c r="L5" s="22"/>
      <c r="M5" s="20" t="s">
        <v>8</v>
      </c>
      <c r="N5" s="21"/>
      <c r="O5" s="20" t="s">
        <v>9</v>
      </c>
      <c r="P5" s="21"/>
      <c r="Q5" s="20" t="s">
        <v>10</v>
      </c>
      <c r="R5" s="21"/>
      <c r="S5" s="20" t="s">
        <v>11</v>
      </c>
      <c r="T5" s="22"/>
      <c r="U5" s="16"/>
      <c r="V5" s="23"/>
    </row>
    <row r="6" spans="1:24" s="24" customFormat="1" ht="15" customHeight="1">
      <c r="A6" s="16"/>
      <c r="B6" s="17"/>
      <c r="C6" s="17"/>
      <c r="D6" s="17"/>
      <c r="E6" s="25" t="s">
        <v>12</v>
      </c>
      <c r="F6" s="26"/>
      <c r="G6" s="25" t="s">
        <v>13</v>
      </c>
      <c r="H6" s="26"/>
      <c r="I6" s="25" t="s">
        <v>14</v>
      </c>
      <c r="J6" s="26"/>
      <c r="K6" s="25" t="s">
        <v>15</v>
      </c>
      <c r="L6" s="27"/>
      <c r="M6" s="25" t="s">
        <v>12</v>
      </c>
      <c r="N6" s="26"/>
      <c r="O6" s="25" t="s">
        <v>13</v>
      </c>
      <c r="P6" s="26"/>
      <c r="Q6" s="25" t="s">
        <v>14</v>
      </c>
      <c r="R6" s="26"/>
      <c r="S6" s="25" t="s">
        <v>15</v>
      </c>
      <c r="T6" s="27"/>
      <c r="U6" s="16"/>
      <c r="V6" s="23"/>
    </row>
    <row r="7" spans="1:24" s="24" customFormat="1" ht="15" customHeight="1">
      <c r="A7" s="28" t="s">
        <v>16</v>
      </c>
      <c r="B7" s="29"/>
      <c r="C7" s="29"/>
      <c r="D7" s="30"/>
      <c r="E7" s="31" t="s">
        <v>17</v>
      </c>
      <c r="F7" s="32" t="s">
        <v>18</v>
      </c>
      <c r="G7" s="31" t="s">
        <v>17</v>
      </c>
      <c r="H7" s="32" t="s">
        <v>18</v>
      </c>
      <c r="I7" s="31" t="s">
        <v>17</v>
      </c>
      <c r="J7" s="32" t="s">
        <v>18</v>
      </c>
      <c r="K7" s="31" t="s">
        <v>17</v>
      </c>
      <c r="L7" s="32" t="s">
        <v>18</v>
      </c>
      <c r="M7" s="31" t="s">
        <v>17</v>
      </c>
      <c r="N7" s="32" t="s">
        <v>18</v>
      </c>
      <c r="O7" s="31" t="s">
        <v>17</v>
      </c>
      <c r="P7" s="32" t="s">
        <v>18</v>
      </c>
      <c r="Q7" s="31" t="s">
        <v>17</v>
      </c>
      <c r="R7" s="32" t="s">
        <v>18</v>
      </c>
      <c r="S7" s="31" t="s">
        <v>17</v>
      </c>
      <c r="T7" s="32" t="s">
        <v>18</v>
      </c>
      <c r="U7" s="28" t="s">
        <v>19</v>
      </c>
      <c r="V7" s="30"/>
    </row>
    <row r="8" spans="1:24" s="24" customFormat="1" ht="15" customHeight="1">
      <c r="A8" s="16"/>
      <c r="B8" s="17"/>
      <c r="C8" s="17"/>
      <c r="D8" s="17"/>
      <c r="E8" s="31" t="s">
        <v>20</v>
      </c>
      <c r="F8" s="32" t="s">
        <v>21</v>
      </c>
      <c r="G8" s="31" t="s">
        <v>20</v>
      </c>
      <c r="H8" s="32" t="s">
        <v>21</v>
      </c>
      <c r="I8" s="31" t="s">
        <v>20</v>
      </c>
      <c r="J8" s="32" t="s">
        <v>21</v>
      </c>
      <c r="K8" s="31" t="s">
        <v>20</v>
      </c>
      <c r="L8" s="32" t="s">
        <v>21</v>
      </c>
      <c r="M8" s="31" t="s">
        <v>20</v>
      </c>
      <c r="N8" s="32" t="s">
        <v>21</v>
      </c>
      <c r="O8" s="31" t="s">
        <v>20</v>
      </c>
      <c r="P8" s="32" t="s">
        <v>21</v>
      </c>
      <c r="Q8" s="31" t="s">
        <v>20</v>
      </c>
      <c r="R8" s="32" t="s">
        <v>21</v>
      </c>
      <c r="S8" s="31" t="s">
        <v>20</v>
      </c>
      <c r="T8" s="32" t="s">
        <v>21</v>
      </c>
      <c r="U8" s="16"/>
      <c r="V8" s="23"/>
    </row>
    <row r="9" spans="1:24" s="24" customFormat="1" ht="15" customHeight="1">
      <c r="A9" s="16"/>
      <c r="B9" s="17"/>
      <c r="C9" s="17"/>
      <c r="D9" s="17"/>
      <c r="E9" s="33" t="s">
        <v>22</v>
      </c>
      <c r="F9" s="34" t="s">
        <v>23</v>
      </c>
      <c r="G9" s="33" t="s">
        <v>22</v>
      </c>
      <c r="H9" s="34" t="s">
        <v>23</v>
      </c>
      <c r="I9" s="33" t="s">
        <v>22</v>
      </c>
      <c r="J9" s="34" t="s">
        <v>23</v>
      </c>
      <c r="K9" s="33" t="s">
        <v>22</v>
      </c>
      <c r="L9" s="34" t="s">
        <v>23</v>
      </c>
      <c r="M9" s="33" t="s">
        <v>22</v>
      </c>
      <c r="N9" s="34" t="s">
        <v>23</v>
      </c>
      <c r="O9" s="33" t="s">
        <v>22</v>
      </c>
      <c r="P9" s="34" t="s">
        <v>23</v>
      </c>
      <c r="Q9" s="33" t="s">
        <v>22</v>
      </c>
      <c r="R9" s="34" t="s">
        <v>23</v>
      </c>
      <c r="S9" s="33" t="s">
        <v>22</v>
      </c>
      <c r="T9" s="34" t="s">
        <v>23</v>
      </c>
      <c r="U9" s="16"/>
      <c r="V9" s="23"/>
    </row>
    <row r="10" spans="1:24" s="43" customFormat="1" ht="15.75" customHeight="1">
      <c r="A10" s="35" t="s">
        <v>24</v>
      </c>
      <c r="B10" s="36"/>
      <c r="C10" s="36"/>
      <c r="D10" s="37"/>
      <c r="E10" s="38">
        <f t="shared" ref="E10:J10" si="0">SUM(E11:E35)</f>
        <v>256561</v>
      </c>
      <c r="F10" s="39">
        <f t="shared" si="0"/>
        <v>259225</v>
      </c>
      <c r="G10" s="40">
        <f t="shared" si="0"/>
        <v>256561</v>
      </c>
      <c r="H10" s="41">
        <f t="shared" si="0"/>
        <v>259225</v>
      </c>
      <c r="I10" s="41">
        <f t="shared" si="0"/>
        <v>192683.92800000001</v>
      </c>
      <c r="J10" s="39">
        <f t="shared" si="0"/>
        <v>195060.19099999999</v>
      </c>
      <c r="K10" s="40">
        <f>SUM(I10*1000/G10)</f>
        <v>751.02579113739034</v>
      </c>
      <c r="L10" s="40">
        <f>SUM(J10*1000/H10)</f>
        <v>752.47445655318734</v>
      </c>
      <c r="M10" s="41">
        <f>SUM(M11:M12,M14:M17,M19:M28,M34)</f>
        <v>60973</v>
      </c>
      <c r="N10" s="39">
        <f>SUM(N11:N35)</f>
        <v>69527</v>
      </c>
      <c r="O10" s="40">
        <f>SUM(O11:O12,O14:O17,O19:O28,O34)</f>
        <v>59806</v>
      </c>
      <c r="P10" s="41">
        <f>SUM(P11:P27,P31:P34)</f>
        <v>69106</v>
      </c>
      <c r="Q10" s="41">
        <f>SUM(Q11:Q12,Q14:Q17,Q19:Q28,Q34)</f>
        <v>48315.764999999992</v>
      </c>
      <c r="R10" s="39">
        <f>SUM(R11:R35)</f>
        <v>53483.998000000014</v>
      </c>
      <c r="S10" s="40">
        <f>SUM(Q10*1000/O10)</f>
        <v>807.87487877470471</v>
      </c>
      <c r="T10" s="40">
        <f>SUM(R10*1000/P10)</f>
        <v>773.94145226174305</v>
      </c>
      <c r="U10" s="36" t="s">
        <v>25</v>
      </c>
      <c r="V10" s="37"/>
      <c r="W10" s="42"/>
      <c r="X10" s="42"/>
    </row>
    <row r="11" spans="1:24" s="45" customFormat="1" ht="14.1" customHeight="1">
      <c r="A11" s="44"/>
      <c r="B11" s="45" t="s">
        <v>26</v>
      </c>
      <c r="D11" s="46"/>
      <c r="E11" s="47">
        <v>968</v>
      </c>
      <c r="F11" s="48">
        <v>1511</v>
      </c>
      <c r="G11" s="48">
        <v>968</v>
      </c>
      <c r="H11" s="48">
        <v>1511</v>
      </c>
      <c r="I11" s="48">
        <f>G11*K11/1000</f>
        <v>777.30399999999997</v>
      </c>
      <c r="J11" s="48">
        <f>H11*L11/1000</f>
        <v>1208.8</v>
      </c>
      <c r="K11" s="48">
        <v>803</v>
      </c>
      <c r="L11" s="48">
        <v>800</v>
      </c>
      <c r="M11" s="47">
        <v>1254</v>
      </c>
      <c r="N11" s="48">
        <v>134</v>
      </c>
      <c r="O11" s="48">
        <v>1254</v>
      </c>
      <c r="P11" s="48">
        <v>134</v>
      </c>
      <c r="Q11" s="48">
        <f>O11*S11/1000</f>
        <v>948.024</v>
      </c>
      <c r="R11" s="48">
        <f>P11*T11/1000</f>
        <v>99.025999999999996</v>
      </c>
      <c r="S11" s="48">
        <v>756</v>
      </c>
      <c r="T11" s="48">
        <v>739</v>
      </c>
      <c r="U11" s="44"/>
      <c r="V11" s="49" t="s">
        <v>27</v>
      </c>
      <c r="W11" s="42"/>
      <c r="X11" s="42"/>
    </row>
    <row r="12" spans="1:24" s="45" customFormat="1" ht="14.1" customHeight="1">
      <c r="A12" s="44"/>
      <c r="B12" s="45" t="s">
        <v>28</v>
      </c>
      <c r="D12" s="46"/>
      <c r="E12" s="47">
        <v>1740</v>
      </c>
      <c r="F12" s="48">
        <v>4973</v>
      </c>
      <c r="G12" s="47">
        <v>1740</v>
      </c>
      <c r="H12" s="48">
        <v>4973</v>
      </c>
      <c r="I12" s="48">
        <f t="shared" ref="I12:J34" si="1">G12*K12/1000</f>
        <v>1177.98</v>
      </c>
      <c r="J12" s="48">
        <f t="shared" si="1"/>
        <v>3232.45</v>
      </c>
      <c r="K12" s="48">
        <v>677</v>
      </c>
      <c r="L12" s="48">
        <v>650</v>
      </c>
      <c r="M12" s="50">
        <v>1442</v>
      </c>
      <c r="N12" s="48">
        <v>1666</v>
      </c>
      <c r="O12" s="50">
        <v>1442</v>
      </c>
      <c r="P12" s="48">
        <v>1666</v>
      </c>
      <c r="Q12" s="50">
        <f>O12*S12/1000</f>
        <v>1081.5</v>
      </c>
      <c r="R12" s="48">
        <f t="shared" ref="R12:R34" si="2">P12*T12/1000</f>
        <v>1166.2</v>
      </c>
      <c r="S12" s="50">
        <v>750</v>
      </c>
      <c r="T12" s="48">
        <v>700</v>
      </c>
      <c r="U12" s="44"/>
      <c r="V12" s="49" t="s">
        <v>29</v>
      </c>
      <c r="W12" s="42"/>
      <c r="X12" s="42"/>
    </row>
    <row r="13" spans="1:24" s="45" customFormat="1" ht="14.1" customHeight="1">
      <c r="A13" s="44"/>
      <c r="B13" s="45" t="s">
        <v>30</v>
      </c>
      <c r="D13" s="46"/>
      <c r="E13" s="47">
        <v>33056</v>
      </c>
      <c r="F13" s="48">
        <v>8816</v>
      </c>
      <c r="G13" s="47">
        <v>33056</v>
      </c>
      <c r="H13" s="48">
        <v>8816</v>
      </c>
      <c r="I13" s="48">
        <f t="shared" si="1"/>
        <v>23006.975999999999</v>
      </c>
      <c r="J13" s="48">
        <f t="shared" si="1"/>
        <v>5994.88</v>
      </c>
      <c r="K13" s="48">
        <v>696</v>
      </c>
      <c r="L13" s="48">
        <v>680</v>
      </c>
      <c r="M13" s="51" t="s">
        <v>31</v>
      </c>
      <c r="N13" s="50">
        <v>420</v>
      </c>
      <c r="O13" s="52" t="s">
        <v>31</v>
      </c>
      <c r="P13" s="50">
        <v>284</v>
      </c>
      <c r="Q13" s="52" t="s">
        <v>31</v>
      </c>
      <c r="R13" s="48">
        <f t="shared" si="2"/>
        <v>198.8</v>
      </c>
      <c r="S13" s="52" t="s">
        <v>31</v>
      </c>
      <c r="T13" s="50">
        <v>700</v>
      </c>
      <c r="U13" s="44"/>
      <c r="V13" s="49" t="s">
        <v>32</v>
      </c>
      <c r="W13" s="42"/>
      <c r="X13" s="42"/>
    </row>
    <row r="14" spans="1:24" s="45" customFormat="1" ht="14.1" customHeight="1">
      <c r="A14" s="44"/>
      <c r="B14" s="45" t="s">
        <v>33</v>
      </c>
      <c r="D14" s="46"/>
      <c r="E14" s="50">
        <v>5693</v>
      </c>
      <c r="F14" s="48">
        <v>11785</v>
      </c>
      <c r="G14" s="50">
        <v>5693</v>
      </c>
      <c r="H14" s="48">
        <v>11785</v>
      </c>
      <c r="I14" s="48">
        <f t="shared" si="1"/>
        <v>4417.768</v>
      </c>
      <c r="J14" s="48">
        <f t="shared" si="1"/>
        <v>9192.2999999999993</v>
      </c>
      <c r="K14" s="50">
        <v>776</v>
      </c>
      <c r="L14" s="48">
        <v>780</v>
      </c>
      <c r="M14" s="50">
        <v>47</v>
      </c>
      <c r="N14" s="48">
        <v>725</v>
      </c>
      <c r="O14" s="50">
        <v>47</v>
      </c>
      <c r="P14" s="48">
        <v>725</v>
      </c>
      <c r="Q14" s="50">
        <f t="shared" ref="Q14:Q34" si="3">O14*S14/1000</f>
        <v>32.9</v>
      </c>
      <c r="R14" s="48">
        <f t="shared" si="2"/>
        <v>507.5</v>
      </c>
      <c r="S14" s="50">
        <v>700</v>
      </c>
      <c r="T14" s="48">
        <v>700</v>
      </c>
      <c r="U14" s="44"/>
      <c r="V14" s="49" t="s">
        <v>34</v>
      </c>
      <c r="W14" s="42"/>
      <c r="X14" s="42"/>
    </row>
    <row r="15" spans="1:24" s="45" customFormat="1" ht="14.1" customHeight="1">
      <c r="A15" s="44"/>
      <c r="B15" s="45" t="s">
        <v>35</v>
      </c>
      <c r="D15" s="46"/>
      <c r="E15" s="47">
        <v>21106</v>
      </c>
      <c r="F15" s="48">
        <v>11747</v>
      </c>
      <c r="G15" s="47">
        <v>21106</v>
      </c>
      <c r="H15" s="48">
        <v>11747</v>
      </c>
      <c r="I15" s="48">
        <f t="shared" si="1"/>
        <v>16378.255999999999</v>
      </c>
      <c r="J15" s="48">
        <f t="shared" si="1"/>
        <v>9115.6720000000005</v>
      </c>
      <c r="K15" s="48">
        <v>776</v>
      </c>
      <c r="L15" s="48">
        <v>776</v>
      </c>
      <c r="M15" s="47">
        <v>3876</v>
      </c>
      <c r="N15" s="48">
        <v>16237</v>
      </c>
      <c r="O15" s="48">
        <v>3876</v>
      </c>
      <c r="P15" s="48">
        <v>16237</v>
      </c>
      <c r="Q15" s="50">
        <f t="shared" si="3"/>
        <v>3275.22</v>
      </c>
      <c r="R15" s="48">
        <f t="shared" si="2"/>
        <v>13476.71</v>
      </c>
      <c r="S15" s="48">
        <v>845</v>
      </c>
      <c r="T15" s="48">
        <v>830</v>
      </c>
      <c r="U15" s="44"/>
      <c r="V15" s="49" t="s">
        <v>36</v>
      </c>
      <c r="W15" s="42"/>
      <c r="X15" s="42"/>
    </row>
    <row r="16" spans="1:24" s="45" customFormat="1" ht="14.1" customHeight="1">
      <c r="A16" s="44"/>
      <c r="B16" s="45" t="s">
        <v>37</v>
      </c>
      <c r="D16" s="46"/>
      <c r="E16" s="47">
        <v>6881</v>
      </c>
      <c r="F16" s="48">
        <v>17376</v>
      </c>
      <c r="G16" s="47">
        <v>6881</v>
      </c>
      <c r="H16" s="48">
        <v>17376</v>
      </c>
      <c r="I16" s="48">
        <f t="shared" si="1"/>
        <v>5112.5829999999996</v>
      </c>
      <c r="J16" s="48">
        <f t="shared" si="1"/>
        <v>12163.2</v>
      </c>
      <c r="K16" s="48">
        <v>743</v>
      </c>
      <c r="L16" s="48">
        <v>700</v>
      </c>
      <c r="M16" s="47">
        <v>1451</v>
      </c>
      <c r="N16" s="48">
        <v>3719</v>
      </c>
      <c r="O16" s="48">
        <v>1451</v>
      </c>
      <c r="P16" s="48">
        <v>3719</v>
      </c>
      <c r="Q16" s="50">
        <f t="shared" si="3"/>
        <v>1030.21</v>
      </c>
      <c r="R16" s="48">
        <f t="shared" si="2"/>
        <v>2666.5230000000001</v>
      </c>
      <c r="S16" s="48">
        <v>710</v>
      </c>
      <c r="T16" s="48">
        <v>717</v>
      </c>
      <c r="U16" s="44"/>
      <c r="V16" s="49" t="s">
        <v>38</v>
      </c>
      <c r="W16" s="42"/>
      <c r="X16" s="42"/>
    </row>
    <row r="17" spans="1:24" s="45" customFormat="1" ht="14.1" customHeight="1">
      <c r="A17" s="44"/>
      <c r="B17" s="45" t="s">
        <v>39</v>
      </c>
      <c r="D17" s="46"/>
      <c r="E17" s="47">
        <v>9192</v>
      </c>
      <c r="F17" s="48">
        <v>10212</v>
      </c>
      <c r="G17" s="47">
        <v>9192</v>
      </c>
      <c r="H17" s="48">
        <v>10212</v>
      </c>
      <c r="I17" s="48">
        <f t="shared" si="1"/>
        <v>7013.4960000000001</v>
      </c>
      <c r="J17" s="48">
        <f t="shared" si="1"/>
        <v>7791.7560000000003</v>
      </c>
      <c r="K17" s="48">
        <v>763</v>
      </c>
      <c r="L17" s="48">
        <v>763</v>
      </c>
      <c r="M17" s="47">
        <v>3346</v>
      </c>
      <c r="N17" s="48">
        <v>5244</v>
      </c>
      <c r="O17" s="48">
        <v>3346</v>
      </c>
      <c r="P17" s="48">
        <v>5244</v>
      </c>
      <c r="Q17" s="50">
        <f t="shared" si="3"/>
        <v>2606.5340000000001</v>
      </c>
      <c r="R17" s="48">
        <f t="shared" si="2"/>
        <v>3670.8</v>
      </c>
      <c r="S17" s="48">
        <v>779</v>
      </c>
      <c r="T17" s="48">
        <v>700</v>
      </c>
      <c r="U17" s="44"/>
      <c r="V17" s="49" t="s">
        <v>40</v>
      </c>
      <c r="W17" s="42"/>
      <c r="X17" s="42"/>
    </row>
    <row r="18" spans="1:24" s="45" customFormat="1" ht="14.1" customHeight="1">
      <c r="A18" s="44"/>
      <c r="B18" s="45" t="s">
        <v>41</v>
      </c>
      <c r="D18" s="46"/>
      <c r="E18" s="47">
        <v>5791</v>
      </c>
      <c r="F18" s="48">
        <v>5960</v>
      </c>
      <c r="G18" s="47">
        <v>5791</v>
      </c>
      <c r="H18" s="48">
        <v>5960</v>
      </c>
      <c r="I18" s="48">
        <f t="shared" si="1"/>
        <v>3283.4969999999998</v>
      </c>
      <c r="J18" s="48">
        <f t="shared" si="1"/>
        <v>3379.32</v>
      </c>
      <c r="K18" s="48">
        <v>567</v>
      </c>
      <c r="L18" s="48">
        <v>567</v>
      </c>
      <c r="M18" s="51" t="s">
        <v>31</v>
      </c>
      <c r="N18" s="48">
        <v>20</v>
      </c>
      <c r="O18" s="52" t="s">
        <v>31</v>
      </c>
      <c r="P18" s="48">
        <v>20</v>
      </c>
      <c r="Q18" s="52" t="s">
        <v>31</v>
      </c>
      <c r="R18" s="48">
        <f t="shared" si="2"/>
        <v>10.6</v>
      </c>
      <c r="S18" s="52" t="s">
        <v>31</v>
      </c>
      <c r="T18" s="48">
        <v>530</v>
      </c>
      <c r="U18" s="44"/>
      <c r="V18" s="49" t="s">
        <v>42</v>
      </c>
      <c r="W18" s="42"/>
      <c r="X18" s="42"/>
    </row>
    <row r="19" spans="1:24" s="45" customFormat="1" ht="14.1" customHeight="1">
      <c r="A19" s="44"/>
      <c r="B19" s="45" t="s">
        <v>43</v>
      </c>
      <c r="D19" s="46"/>
      <c r="E19" s="47">
        <v>10124</v>
      </c>
      <c r="F19" s="48">
        <v>33605</v>
      </c>
      <c r="G19" s="47">
        <v>10124</v>
      </c>
      <c r="H19" s="48">
        <v>33605</v>
      </c>
      <c r="I19" s="48">
        <f t="shared" si="1"/>
        <v>7633.4960000000001</v>
      </c>
      <c r="J19" s="48">
        <f t="shared" si="1"/>
        <v>23523.5</v>
      </c>
      <c r="K19" s="48">
        <v>754</v>
      </c>
      <c r="L19" s="48">
        <v>700</v>
      </c>
      <c r="M19" s="47">
        <v>4157</v>
      </c>
      <c r="N19" s="48">
        <v>211</v>
      </c>
      <c r="O19" s="48">
        <v>3875</v>
      </c>
      <c r="P19" s="48">
        <v>211</v>
      </c>
      <c r="Q19" s="50">
        <f t="shared" si="3"/>
        <v>2325</v>
      </c>
      <c r="R19" s="48">
        <f t="shared" si="2"/>
        <v>168.8</v>
      </c>
      <c r="S19" s="48">
        <v>600</v>
      </c>
      <c r="T19" s="48">
        <v>800</v>
      </c>
      <c r="U19" s="44"/>
      <c r="V19" s="49" t="s">
        <v>44</v>
      </c>
      <c r="W19" s="42"/>
      <c r="X19" s="42"/>
    </row>
    <row r="20" spans="1:24" s="45" customFormat="1" ht="14.1" customHeight="1">
      <c r="A20" s="44"/>
      <c r="B20" s="45" t="s">
        <v>45</v>
      </c>
      <c r="D20" s="46"/>
      <c r="E20" s="47">
        <v>28690</v>
      </c>
      <c r="F20" s="48">
        <v>31964</v>
      </c>
      <c r="G20" s="47">
        <v>28690</v>
      </c>
      <c r="H20" s="48">
        <v>31964</v>
      </c>
      <c r="I20" s="48">
        <f t="shared" si="1"/>
        <v>22779.86</v>
      </c>
      <c r="J20" s="48">
        <f t="shared" si="1"/>
        <v>25571.200000000001</v>
      </c>
      <c r="K20" s="48">
        <v>794</v>
      </c>
      <c r="L20" s="48">
        <v>800</v>
      </c>
      <c r="M20" s="47">
        <v>5516</v>
      </c>
      <c r="N20" s="48">
        <v>2158</v>
      </c>
      <c r="O20" s="48">
        <v>5516</v>
      </c>
      <c r="P20" s="48">
        <v>2158</v>
      </c>
      <c r="Q20" s="50">
        <f t="shared" si="3"/>
        <v>4412.8</v>
      </c>
      <c r="R20" s="48">
        <f t="shared" si="2"/>
        <v>1726.4</v>
      </c>
      <c r="S20" s="48">
        <v>800</v>
      </c>
      <c r="T20" s="48">
        <v>800</v>
      </c>
      <c r="U20" s="44"/>
      <c r="V20" s="49" t="s">
        <v>46</v>
      </c>
      <c r="W20" s="42"/>
      <c r="X20" s="42"/>
    </row>
    <row r="21" spans="1:24" s="45" customFormat="1" ht="14.1" customHeight="1">
      <c r="A21" s="44"/>
      <c r="B21" s="45" t="s">
        <v>47</v>
      </c>
      <c r="D21" s="46"/>
      <c r="E21" s="47">
        <v>27560</v>
      </c>
      <c r="F21" s="48">
        <v>18235</v>
      </c>
      <c r="G21" s="47">
        <v>27560</v>
      </c>
      <c r="H21" s="48">
        <v>18235</v>
      </c>
      <c r="I21" s="48">
        <f t="shared" si="1"/>
        <v>19953.439999999999</v>
      </c>
      <c r="J21" s="48">
        <f t="shared" si="1"/>
        <v>14952.7</v>
      </c>
      <c r="K21" s="48">
        <v>724</v>
      </c>
      <c r="L21" s="48">
        <v>820</v>
      </c>
      <c r="M21" s="47">
        <v>7248</v>
      </c>
      <c r="N21" s="48">
        <v>8937</v>
      </c>
      <c r="O21" s="48">
        <v>7147</v>
      </c>
      <c r="P21" s="48">
        <v>8937</v>
      </c>
      <c r="Q21" s="50">
        <f t="shared" si="3"/>
        <v>5024.3410000000003</v>
      </c>
      <c r="R21" s="48">
        <f t="shared" si="2"/>
        <v>5138.7749999999996</v>
      </c>
      <c r="S21" s="48">
        <v>703</v>
      </c>
      <c r="T21" s="48">
        <v>575</v>
      </c>
      <c r="U21" s="44"/>
      <c r="V21" s="49" t="s">
        <v>48</v>
      </c>
      <c r="W21" s="42"/>
      <c r="X21" s="42"/>
    </row>
    <row r="22" spans="1:24" s="45" customFormat="1" ht="14.1" customHeight="1">
      <c r="A22" s="44"/>
      <c r="B22" s="45" t="s">
        <v>49</v>
      </c>
      <c r="D22" s="46"/>
      <c r="E22" s="47">
        <v>10712</v>
      </c>
      <c r="F22" s="48">
        <v>10666</v>
      </c>
      <c r="G22" s="47">
        <v>10712</v>
      </c>
      <c r="H22" s="48">
        <v>10666</v>
      </c>
      <c r="I22" s="48">
        <f t="shared" si="1"/>
        <v>7712.64</v>
      </c>
      <c r="J22" s="48">
        <f t="shared" si="1"/>
        <v>7466.2</v>
      </c>
      <c r="K22" s="48">
        <v>720</v>
      </c>
      <c r="L22" s="48">
        <v>700</v>
      </c>
      <c r="M22" s="47">
        <v>1712</v>
      </c>
      <c r="N22" s="48">
        <v>6550</v>
      </c>
      <c r="O22" s="48">
        <v>1578</v>
      </c>
      <c r="P22" s="48">
        <v>6550</v>
      </c>
      <c r="Q22" s="50">
        <f t="shared" si="3"/>
        <v>1241.886</v>
      </c>
      <c r="R22" s="48">
        <f t="shared" si="2"/>
        <v>5240</v>
      </c>
      <c r="S22" s="48">
        <v>787</v>
      </c>
      <c r="T22" s="48">
        <v>800</v>
      </c>
      <c r="U22" s="44"/>
      <c r="V22" s="49" t="s">
        <v>50</v>
      </c>
      <c r="W22" s="42"/>
      <c r="X22" s="42"/>
    </row>
    <row r="23" spans="1:24" s="45" customFormat="1" ht="14.1" customHeight="1">
      <c r="A23" s="44"/>
      <c r="B23" s="45" t="s">
        <v>51</v>
      </c>
      <c r="D23" s="46"/>
      <c r="E23" s="47">
        <v>26353</v>
      </c>
      <c r="F23" s="48">
        <v>24231</v>
      </c>
      <c r="G23" s="47">
        <v>26353</v>
      </c>
      <c r="H23" s="48">
        <v>24231</v>
      </c>
      <c r="I23" s="48">
        <f t="shared" si="1"/>
        <v>26221.235000000001</v>
      </c>
      <c r="J23" s="48">
        <f t="shared" si="1"/>
        <v>24109.845000000001</v>
      </c>
      <c r="K23" s="48">
        <v>995</v>
      </c>
      <c r="L23" s="48">
        <v>995</v>
      </c>
      <c r="M23" s="47">
        <v>12502</v>
      </c>
      <c r="N23" s="48">
        <v>4128</v>
      </c>
      <c r="O23" s="48">
        <v>12502</v>
      </c>
      <c r="P23" s="48">
        <v>4128</v>
      </c>
      <c r="Q23" s="50">
        <f t="shared" si="3"/>
        <v>12502</v>
      </c>
      <c r="R23" s="48">
        <f t="shared" si="2"/>
        <v>4128</v>
      </c>
      <c r="S23" s="48">
        <v>1000</v>
      </c>
      <c r="T23" s="48">
        <v>1000</v>
      </c>
      <c r="U23" s="44"/>
      <c r="V23" s="49" t="s">
        <v>52</v>
      </c>
      <c r="W23" s="42"/>
      <c r="X23" s="42"/>
    </row>
    <row r="24" spans="1:24" s="45" customFormat="1" ht="14.1" customHeight="1">
      <c r="A24" s="44"/>
      <c r="B24" s="45" t="s">
        <v>53</v>
      </c>
      <c r="D24" s="46"/>
      <c r="E24" s="47">
        <v>12356</v>
      </c>
      <c r="F24" s="48">
        <v>8969</v>
      </c>
      <c r="G24" s="47">
        <v>12356</v>
      </c>
      <c r="H24" s="48">
        <v>8969</v>
      </c>
      <c r="I24" s="48">
        <f t="shared" si="1"/>
        <v>9934.2240000000002</v>
      </c>
      <c r="J24" s="48">
        <f t="shared" si="1"/>
        <v>7211.076</v>
      </c>
      <c r="K24" s="48">
        <v>804</v>
      </c>
      <c r="L24" s="48">
        <v>804</v>
      </c>
      <c r="M24" s="47">
        <v>7210</v>
      </c>
      <c r="N24" s="48">
        <v>7034</v>
      </c>
      <c r="O24" s="48">
        <v>7210</v>
      </c>
      <c r="P24" s="48">
        <v>7034</v>
      </c>
      <c r="Q24" s="50">
        <f t="shared" si="3"/>
        <v>6452.95</v>
      </c>
      <c r="R24" s="48">
        <f>P24*T24/1000</f>
        <v>5985.9340000000002</v>
      </c>
      <c r="S24" s="48">
        <v>895</v>
      </c>
      <c r="T24" s="48">
        <v>851</v>
      </c>
      <c r="U24" s="44"/>
      <c r="V24" s="49" t="s">
        <v>54</v>
      </c>
      <c r="W24" s="42"/>
      <c r="X24" s="42"/>
    </row>
    <row r="25" spans="1:24" s="45" customFormat="1" ht="14.1" customHeight="1">
      <c r="A25" s="44"/>
      <c r="B25" s="45" t="s">
        <v>55</v>
      </c>
      <c r="D25" s="46"/>
      <c r="E25" s="47">
        <v>8398</v>
      </c>
      <c r="F25" s="48">
        <v>7124</v>
      </c>
      <c r="G25" s="47">
        <v>8398</v>
      </c>
      <c r="H25" s="48">
        <v>7124</v>
      </c>
      <c r="I25" s="48">
        <f t="shared" si="1"/>
        <v>6651.2160000000003</v>
      </c>
      <c r="J25" s="48">
        <f t="shared" si="1"/>
        <v>5642.2079999999996</v>
      </c>
      <c r="K25" s="48">
        <v>792</v>
      </c>
      <c r="L25" s="48">
        <v>792</v>
      </c>
      <c r="M25" s="47">
        <v>5242</v>
      </c>
      <c r="N25" s="48">
        <v>3355</v>
      </c>
      <c r="O25" s="48">
        <v>5242</v>
      </c>
      <c r="P25" s="48">
        <v>3355</v>
      </c>
      <c r="Q25" s="50">
        <f t="shared" si="3"/>
        <v>4193.6000000000004</v>
      </c>
      <c r="R25" s="48">
        <f t="shared" si="2"/>
        <v>2684</v>
      </c>
      <c r="S25" s="48">
        <v>800</v>
      </c>
      <c r="T25" s="48">
        <v>800</v>
      </c>
      <c r="U25" s="44"/>
      <c r="V25" s="49" t="s">
        <v>56</v>
      </c>
      <c r="W25" s="42"/>
      <c r="X25" s="42"/>
    </row>
    <row r="26" spans="1:24" s="45" customFormat="1" ht="14.1" customHeight="1">
      <c r="A26" s="44"/>
      <c r="B26" s="53" t="s">
        <v>57</v>
      </c>
      <c r="D26" s="46"/>
      <c r="E26" s="47">
        <v>12257</v>
      </c>
      <c r="F26" s="48">
        <v>4200</v>
      </c>
      <c r="G26" s="47">
        <v>12257</v>
      </c>
      <c r="H26" s="48">
        <v>4200</v>
      </c>
      <c r="I26" s="48">
        <f t="shared" si="1"/>
        <v>8359.2739999999994</v>
      </c>
      <c r="J26" s="48">
        <f t="shared" si="1"/>
        <v>2742.6</v>
      </c>
      <c r="K26" s="48">
        <v>682</v>
      </c>
      <c r="L26" s="48">
        <v>653</v>
      </c>
      <c r="M26" s="47">
        <v>4435</v>
      </c>
      <c r="N26" s="48">
        <v>2125</v>
      </c>
      <c r="O26" s="48">
        <v>3785</v>
      </c>
      <c r="P26" s="48">
        <v>1840</v>
      </c>
      <c r="Q26" s="50">
        <f t="shared" si="3"/>
        <v>2271</v>
      </c>
      <c r="R26" s="48">
        <f t="shared" si="2"/>
        <v>1048.8</v>
      </c>
      <c r="S26" s="48">
        <v>600</v>
      </c>
      <c r="T26" s="48">
        <v>570</v>
      </c>
      <c r="U26" s="44"/>
      <c r="V26" s="49" t="s">
        <v>58</v>
      </c>
      <c r="W26" s="42"/>
      <c r="X26" s="42"/>
    </row>
    <row r="27" spans="1:24" s="45" customFormat="1" ht="14.1" customHeight="1">
      <c r="A27" s="44"/>
      <c r="B27" s="45" t="s">
        <v>59</v>
      </c>
      <c r="D27" s="46"/>
      <c r="E27" s="47">
        <v>1073</v>
      </c>
      <c r="F27" s="48">
        <v>6039</v>
      </c>
      <c r="G27" s="47">
        <v>1073</v>
      </c>
      <c r="H27" s="48">
        <v>6039</v>
      </c>
      <c r="I27" s="48">
        <f t="shared" si="1"/>
        <v>664.18700000000001</v>
      </c>
      <c r="J27" s="48">
        <f t="shared" si="1"/>
        <v>3623.4</v>
      </c>
      <c r="K27" s="48">
        <v>619</v>
      </c>
      <c r="L27" s="48">
        <v>600</v>
      </c>
      <c r="M27" s="50">
        <v>208</v>
      </c>
      <c r="N27" s="48">
        <v>1138</v>
      </c>
      <c r="O27" s="50">
        <v>208</v>
      </c>
      <c r="P27" s="48">
        <v>1138</v>
      </c>
      <c r="Q27" s="50">
        <f t="shared" si="3"/>
        <v>104</v>
      </c>
      <c r="R27" s="48">
        <f t="shared" si="2"/>
        <v>682.8</v>
      </c>
      <c r="S27" s="50">
        <v>500</v>
      </c>
      <c r="T27" s="48">
        <v>600</v>
      </c>
      <c r="U27" s="44"/>
      <c r="V27" s="49" t="s">
        <v>60</v>
      </c>
      <c r="W27" s="42"/>
      <c r="X27" s="42"/>
    </row>
    <row r="28" spans="1:24" s="45" customFormat="1" ht="14.1" customHeight="1">
      <c r="A28" s="44"/>
      <c r="B28" s="45" t="s">
        <v>61</v>
      </c>
      <c r="D28" s="46"/>
      <c r="E28" s="47">
        <v>11448</v>
      </c>
      <c r="F28" s="48">
        <v>1674</v>
      </c>
      <c r="G28" s="47">
        <v>11448</v>
      </c>
      <c r="H28" s="48">
        <v>1674</v>
      </c>
      <c r="I28" s="48">
        <f t="shared" si="1"/>
        <v>5185.9440000000004</v>
      </c>
      <c r="J28" s="48">
        <f t="shared" si="1"/>
        <v>753.3</v>
      </c>
      <c r="K28" s="48">
        <v>453</v>
      </c>
      <c r="L28" s="48">
        <v>450</v>
      </c>
      <c r="M28" s="47">
        <v>708</v>
      </c>
      <c r="N28" s="52" t="s">
        <v>31</v>
      </c>
      <c r="O28" s="48">
        <v>708</v>
      </c>
      <c r="P28" s="52" t="s">
        <v>31</v>
      </c>
      <c r="Q28" s="50">
        <f t="shared" si="3"/>
        <v>318.60000000000002</v>
      </c>
      <c r="R28" s="52" t="s">
        <v>31</v>
      </c>
      <c r="S28" s="48">
        <v>450</v>
      </c>
      <c r="T28" s="52" t="s">
        <v>31</v>
      </c>
      <c r="U28" s="44"/>
      <c r="V28" s="49" t="s">
        <v>62</v>
      </c>
      <c r="W28" s="42"/>
      <c r="X28" s="42"/>
    </row>
    <row r="29" spans="1:24" s="45" customFormat="1" ht="14.1" customHeight="1">
      <c r="A29" s="44"/>
      <c r="B29" s="45" t="s">
        <v>63</v>
      </c>
      <c r="D29" s="46"/>
      <c r="E29" s="47">
        <v>4236</v>
      </c>
      <c r="F29" s="48">
        <v>1385</v>
      </c>
      <c r="G29" s="47">
        <v>4236</v>
      </c>
      <c r="H29" s="48">
        <v>1385</v>
      </c>
      <c r="I29" s="48">
        <f t="shared" si="1"/>
        <v>3388.8</v>
      </c>
      <c r="J29" s="48">
        <f t="shared" si="1"/>
        <v>1108</v>
      </c>
      <c r="K29" s="48">
        <v>800</v>
      </c>
      <c r="L29" s="48">
        <v>800</v>
      </c>
      <c r="M29" s="52" t="s">
        <v>31</v>
      </c>
      <c r="N29" s="52" t="s">
        <v>31</v>
      </c>
      <c r="O29" s="52" t="s">
        <v>31</v>
      </c>
      <c r="P29" s="52" t="s">
        <v>31</v>
      </c>
      <c r="Q29" s="54" t="s">
        <v>31</v>
      </c>
      <c r="R29" s="52" t="s">
        <v>31</v>
      </c>
      <c r="S29" s="55" t="s">
        <v>31</v>
      </c>
      <c r="T29" s="52" t="s">
        <v>31</v>
      </c>
      <c r="U29" s="44"/>
      <c r="V29" s="49" t="s">
        <v>64</v>
      </c>
      <c r="W29" s="42"/>
      <c r="X29" s="42"/>
    </row>
    <row r="30" spans="1:24" s="45" customFormat="1" ht="14.1" customHeight="1">
      <c r="A30" s="44"/>
      <c r="B30" s="45" t="s">
        <v>65</v>
      </c>
      <c r="D30" s="46"/>
      <c r="E30" s="50">
        <v>6975</v>
      </c>
      <c r="F30" s="48">
        <v>2335</v>
      </c>
      <c r="G30" s="50">
        <v>6975</v>
      </c>
      <c r="H30" s="48">
        <v>2335</v>
      </c>
      <c r="I30" s="48">
        <f t="shared" si="1"/>
        <v>4826.7</v>
      </c>
      <c r="J30" s="48">
        <f t="shared" si="1"/>
        <v>1615.82</v>
      </c>
      <c r="K30" s="50">
        <v>692</v>
      </c>
      <c r="L30" s="48">
        <v>692</v>
      </c>
      <c r="M30" s="52" t="s">
        <v>31</v>
      </c>
      <c r="N30" s="52" t="s">
        <v>31</v>
      </c>
      <c r="O30" s="52" t="s">
        <v>31</v>
      </c>
      <c r="P30" s="52" t="s">
        <v>31</v>
      </c>
      <c r="Q30" s="54" t="s">
        <v>31</v>
      </c>
      <c r="R30" s="52" t="s">
        <v>31</v>
      </c>
      <c r="S30" s="55" t="s">
        <v>31</v>
      </c>
      <c r="T30" s="52" t="s">
        <v>31</v>
      </c>
      <c r="U30" s="44"/>
      <c r="V30" s="49" t="s">
        <v>66</v>
      </c>
      <c r="W30" s="42"/>
      <c r="X30" s="42"/>
    </row>
    <row r="31" spans="1:24" s="45" customFormat="1" ht="14.1" customHeight="1">
      <c r="A31" s="44"/>
      <c r="B31" s="45" t="s">
        <v>67</v>
      </c>
      <c r="D31" s="46"/>
      <c r="E31" s="47">
        <v>3477</v>
      </c>
      <c r="F31" s="48">
        <v>7090</v>
      </c>
      <c r="G31" s="47">
        <v>3477</v>
      </c>
      <c r="H31" s="48">
        <v>7090</v>
      </c>
      <c r="I31" s="48">
        <f t="shared" si="1"/>
        <v>2204.4180000000001</v>
      </c>
      <c r="J31" s="48">
        <f t="shared" si="1"/>
        <v>4672.3100000000004</v>
      </c>
      <c r="K31" s="48">
        <v>634</v>
      </c>
      <c r="L31" s="48">
        <v>659</v>
      </c>
      <c r="M31" s="51" t="s">
        <v>31</v>
      </c>
      <c r="N31" s="48">
        <v>310</v>
      </c>
      <c r="O31" s="52" t="s">
        <v>31</v>
      </c>
      <c r="P31" s="48">
        <v>310</v>
      </c>
      <c r="Q31" s="52" t="s">
        <v>31</v>
      </c>
      <c r="R31" s="48">
        <f t="shared" si="2"/>
        <v>201.5</v>
      </c>
      <c r="S31" s="52" t="s">
        <v>31</v>
      </c>
      <c r="T31" s="48">
        <v>650</v>
      </c>
      <c r="U31" s="44"/>
      <c r="V31" s="49" t="s">
        <v>68</v>
      </c>
      <c r="W31" s="42"/>
      <c r="X31" s="42"/>
    </row>
    <row r="32" spans="1:24" s="45" customFormat="1" ht="14.1" customHeight="1">
      <c r="A32" s="44"/>
      <c r="B32" s="45" t="s">
        <v>69</v>
      </c>
      <c r="D32" s="46"/>
      <c r="E32" s="47">
        <v>6739</v>
      </c>
      <c r="F32" s="48">
        <v>4814</v>
      </c>
      <c r="G32" s="47">
        <v>6739</v>
      </c>
      <c r="H32" s="48">
        <v>4814</v>
      </c>
      <c r="I32" s="48">
        <f t="shared" si="1"/>
        <v>4589.259</v>
      </c>
      <c r="J32" s="48">
        <f t="shared" si="1"/>
        <v>3278.3339999999998</v>
      </c>
      <c r="K32" s="48">
        <v>681</v>
      </c>
      <c r="L32" s="48">
        <v>681</v>
      </c>
      <c r="M32" s="51" t="s">
        <v>31</v>
      </c>
      <c r="N32" s="48">
        <v>1711</v>
      </c>
      <c r="O32" s="52" t="s">
        <v>31</v>
      </c>
      <c r="P32" s="48">
        <v>1711</v>
      </c>
      <c r="Q32" s="52" t="s">
        <v>31</v>
      </c>
      <c r="R32" s="48">
        <f t="shared" si="2"/>
        <v>1645.982</v>
      </c>
      <c r="S32" s="52" t="s">
        <v>31</v>
      </c>
      <c r="T32" s="48">
        <v>962</v>
      </c>
      <c r="U32" s="44"/>
      <c r="V32" s="49" t="s">
        <v>70</v>
      </c>
      <c r="W32" s="42"/>
      <c r="X32" s="42"/>
    </row>
    <row r="33" spans="1:24" s="45" customFormat="1" ht="14.1" customHeight="1">
      <c r="A33" s="44"/>
      <c r="B33" s="45" t="s">
        <v>71</v>
      </c>
      <c r="D33" s="46"/>
      <c r="E33" s="47">
        <v>261</v>
      </c>
      <c r="F33" s="48">
        <v>6870</v>
      </c>
      <c r="G33" s="47">
        <v>261</v>
      </c>
      <c r="H33" s="48">
        <v>6870</v>
      </c>
      <c r="I33" s="48">
        <f t="shared" si="1"/>
        <v>182.7</v>
      </c>
      <c r="J33" s="48">
        <f t="shared" si="1"/>
        <v>4973.88</v>
      </c>
      <c r="K33" s="48">
        <v>700</v>
      </c>
      <c r="L33" s="48">
        <v>724</v>
      </c>
      <c r="M33" s="51" t="s">
        <v>31</v>
      </c>
      <c r="N33" s="50">
        <v>899</v>
      </c>
      <c r="O33" s="52" t="s">
        <v>31</v>
      </c>
      <c r="P33" s="50">
        <v>899</v>
      </c>
      <c r="Q33" s="52" t="s">
        <v>31</v>
      </c>
      <c r="R33" s="48">
        <f t="shared" si="2"/>
        <v>629.29999999999995</v>
      </c>
      <c r="S33" s="52" t="s">
        <v>31</v>
      </c>
      <c r="T33" s="50">
        <v>700</v>
      </c>
      <c r="U33" s="44"/>
      <c r="V33" s="49" t="s">
        <v>72</v>
      </c>
      <c r="W33" s="42"/>
      <c r="X33" s="42"/>
    </row>
    <row r="34" spans="1:24" s="45" customFormat="1" ht="14.1" customHeight="1">
      <c r="A34" s="44"/>
      <c r="B34" s="45" t="s">
        <v>73</v>
      </c>
      <c r="D34" s="46"/>
      <c r="E34" s="47">
        <v>1475</v>
      </c>
      <c r="F34" s="48">
        <v>7194</v>
      </c>
      <c r="G34" s="47">
        <v>1475</v>
      </c>
      <c r="H34" s="48">
        <v>7194</v>
      </c>
      <c r="I34" s="48">
        <f t="shared" si="1"/>
        <v>1228.675</v>
      </c>
      <c r="J34" s="48">
        <f t="shared" si="1"/>
        <v>5467.44</v>
      </c>
      <c r="K34" s="48">
        <v>833</v>
      </c>
      <c r="L34" s="48">
        <v>760</v>
      </c>
      <c r="M34" s="47">
        <v>619</v>
      </c>
      <c r="N34" s="48">
        <v>2806</v>
      </c>
      <c r="O34" s="48">
        <v>619</v>
      </c>
      <c r="P34" s="48">
        <v>2806</v>
      </c>
      <c r="Q34" s="50">
        <f t="shared" si="3"/>
        <v>495.2</v>
      </c>
      <c r="R34" s="48">
        <f t="shared" si="2"/>
        <v>2407.5479999999998</v>
      </c>
      <c r="S34" s="48">
        <v>800</v>
      </c>
      <c r="T34" s="48">
        <v>858</v>
      </c>
      <c r="U34" s="44"/>
      <c r="V34" s="49" t="s">
        <v>74</v>
      </c>
      <c r="W34" s="42"/>
      <c r="X34" s="42"/>
    </row>
    <row r="35" spans="1:24" ht="16.5" customHeight="1">
      <c r="A35" s="56"/>
      <c r="B35" s="57" t="s">
        <v>75</v>
      </c>
      <c r="C35" s="58"/>
      <c r="D35" s="59"/>
      <c r="E35" s="60" t="s">
        <v>31</v>
      </c>
      <c r="F35" s="61">
        <v>10450</v>
      </c>
      <c r="G35" s="60" t="s">
        <v>31</v>
      </c>
      <c r="H35" s="61">
        <v>10450</v>
      </c>
      <c r="I35" s="60" t="s">
        <v>31</v>
      </c>
      <c r="J35" s="62">
        <f t="shared" ref="J35:J58" si="4">H35*L35/1000</f>
        <v>6270</v>
      </c>
      <c r="K35" s="60" t="s">
        <v>31</v>
      </c>
      <c r="L35" s="61">
        <v>600</v>
      </c>
      <c r="M35" s="60" t="s">
        <v>31</v>
      </c>
      <c r="N35" s="63" t="s">
        <v>31</v>
      </c>
      <c r="O35" s="63" t="s">
        <v>31</v>
      </c>
      <c r="P35" s="63" t="s">
        <v>31</v>
      </c>
      <c r="Q35" s="63" t="s">
        <v>31</v>
      </c>
      <c r="R35" s="63" t="s">
        <v>31</v>
      </c>
      <c r="S35" s="63" t="s">
        <v>31</v>
      </c>
      <c r="T35" s="63" t="s">
        <v>31</v>
      </c>
      <c r="U35" s="56"/>
      <c r="V35" s="64" t="s">
        <v>76</v>
      </c>
    </row>
    <row r="36" spans="1:24" ht="3" customHeight="1">
      <c r="E36" s="65"/>
      <c r="J36" s="7" t="s">
        <v>77</v>
      </c>
    </row>
    <row r="37" spans="1:24" s="67" customFormat="1" ht="18.75">
      <c r="A37" s="66"/>
      <c r="B37" s="66" t="s">
        <v>78</v>
      </c>
      <c r="C37" s="66"/>
      <c r="D37" s="66"/>
      <c r="E37" s="66"/>
      <c r="F37" s="66"/>
      <c r="H37" s="66"/>
      <c r="J37" s="66"/>
      <c r="K37" s="66"/>
      <c r="L37" s="66"/>
      <c r="M37" s="66"/>
      <c r="N37" s="66"/>
      <c r="P37" s="66" t="s">
        <v>79</v>
      </c>
      <c r="Q37" s="66"/>
      <c r="R37" s="66"/>
      <c r="S37" s="66"/>
      <c r="T37" s="66"/>
      <c r="U37" s="66"/>
      <c r="V37" s="66"/>
    </row>
    <row r="38" spans="1:24" s="67" customFormat="1" ht="18.75">
      <c r="A38" s="66"/>
      <c r="G38" s="66"/>
      <c r="H38" s="66"/>
      <c r="I38" s="66"/>
      <c r="J38" s="66"/>
      <c r="K38" s="66"/>
      <c r="L38" s="66"/>
      <c r="O38" s="66"/>
      <c r="P38" s="66"/>
      <c r="Q38" s="66"/>
      <c r="R38" s="66"/>
      <c r="S38" s="66"/>
      <c r="T38" s="66"/>
      <c r="U38" s="66"/>
      <c r="V38" s="66"/>
    </row>
    <row r="39" spans="1:24">
      <c r="G39" s="68"/>
      <c r="H39" s="68"/>
      <c r="I39" s="68"/>
      <c r="J39" s="68"/>
      <c r="K39" s="69"/>
      <c r="L39" s="69"/>
      <c r="O39" s="70"/>
      <c r="P39" s="70"/>
      <c r="Q39" s="70"/>
      <c r="R39" s="70"/>
      <c r="S39" s="69"/>
      <c r="T39" s="69"/>
    </row>
  </sheetData>
  <mergeCells count="22">
    <mergeCell ref="Q6:R6"/>
    <mergeCell ref="S6:T6"/>
    <mergeCell ref="A7:D7"/>
    <mergeCell ref="U7:V7"/>
    <mergeCell ref="A10:D10"/>
    <mergeCell ref="U10:V10"/>
    <mergeCell ref="E6:F6"/>
    <mergeCell ref="G6:H6"/>
    <mergeCell ref="I6:J6"/>
    <mergeCell ref="K6:L6"/>
    <mergeCell ref="M6:N6"/>
    <mergeCell ref="O6:P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2012-09-10T04:17:55Z</dcterms:created>
  <dcterms:modified xsi:type="dcterms:W3CDTF">2012-09-10T04:17:59Z</dcterms:modified>
</cp:coreProperties>
</file>