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5" sheetId="1" r:id="rId1"/>
  </sheets>
  <definedNames>
    <definedName name="_xlnm.Print_Area" localSheetId="0">'T-5'!$A$1:$T$25</definedName>
  </definedNames>
  <calcPr calcId="144525"/>
</workbook>
</file>

<file path=xl/calcChain.xml><?xml version="1.0" encoding="utf-8"?>
<calcChain xmlns="http://schemas.openxmlformats.org/spreadsheetml/2006/main">
  <c r="P21" i="1" l="1"/>
  <c r="O21" i="1"/>
  <c r="H21" i="1"/>
  <c r="N21" i="1" s="1"/>
  <c r="E21" i="1"/>
  <c r="P20" i="1"/>
  <c r="O20" i="1"/>
  <c r="H20" i="1"/>
  <c r="N20" i="1" s="1"/>
  <c r="E20" i="1"/>
  <c r="P19" i="1"/>
  <c r="O19" i="1"/>
  <c r="H19" i="1"/>
  <c r="N19" i="1" s="1"/>
  <c r="E19" i="1"/>
  <c r="P18" i="1"/>
  <c r="O18" i="1"/>
  <c r="N18" i="1"/>
  <c r="H18" i="1"/>
  <c r="E18" i="1"/>
  <c r="P17" i="1"/>
  <c r="O17" i="1"/>
  <c r="H17" i="1"/>
  <c r="N17" i="1" s="1"/>
  <c r="P16" i="1"/>
  <c r="O16" i="1"/>
  <c r="H16" i="1"/>
  <c r="N16" i="1" s="1"/>
  <c r="E16" i="1"/>
  <c r="P15" i="1"/>
  <c r="O15" i="1"/>
  <c r="N15" i="1"/>
  <c r="H15" i="1"/>
  <c r="E15" i="1"/>
  <c r="P14" i="1"/>
  <c r="O14" i="1"/>
  <c r="H14" i="1"/>
  <c r="N14" i="1" s="1"/>
  <c r="E14" i="1"/>
  <c r="P13" i="1"/>
  <c r="O13" i="1"/>
  <c r="N13" i="1"/>
  <c r="H13" i="1"/>
  <c r="E13" i="1"/>
  <c r="P12" i="1"/>
  <c r="O12" i="1"/>
  <c r="H12" i="1"/>
  <c r="N12" i="1" s="1"/>
  <c r="E12" i="1"/>
  <c r="P11" i="1"/>
  <c r="O11" i="1"/>
  <c r="H11" i="1"/>
  <c r="N11" i="1" s="1"/>
  <c r="E11" i="1"/>
  <c r="P10" i="1"/>
  <c r="O10" i="1"/>
  <c r="M10" i="1"/>
  <c r="L10" i="1"/>
  <c r="K10" i="1"/>
  <c r="J10" i="1"/>
  <c r="I10" i="1"/>
  <c r="H10" i="1"/>
  <c r="G10" i="1"/>
  <c r="F10" i="1"/>
  <c r="E10" i="1"/>
  <c r="N10" i="1" l="1"/>
</calcChain>
</file>

<file path=xl/sharedStrings.xml><?xml version="1.0" encoding="utf-8"?>
<sst xmlns="http://schemas.openxmlformats.org/spreadsheetml/2006/main" count="70" uniqueCount="44">
  <si>
    <t>ตาราง</t>
  </si>
  <si>
    <t>จำนวนการตาย จำแนกตามกลุ่มสาเหตุที่สำคัญ และเพศ พ.ศ.  2553 - 2554</t>
  </si>
  <si>
    <t>TABLE</t>
  </si>
  <si>
    <t>NUMBER OF DEATHS BY LEADING CAUSES OF DEATH AND SEX :  2010 - 2011</t>
  </si>
  <si>
    <t>สาเหตุตาย</t>
  </si>
  <si>
    <t>จำนวนการตาย</t>
  </si>
  <si>
    <t>อัตราการตายต่อประชากร 100,000 คน</t>
  </si>
  <si>
    <t>Cause of Death</t>
  </si>
  <si>
    <t>Number of deaths</t>
  </si>
  <si>
    <t>Death rate per 100,000 population</t>
  </si>
  <si>
    <t>2553  ( 2010 )</t>
  </si>
  <si>
    <t>2554 ( 2011 )</t>
  </si>
  <si>
    <t>2554  ( 2011 )</t>
  </si>
  <si>
    <t>รวม</t>
  </si>
  <si>
    <t>ชาย</t>
  </si>
  <si>
    <t>หญิง</t>
  </si>
  <si>
    <t>Total</t>
  </si>
  <si>
    <t>Male</t>
  </si>
  <si>
    <t>Female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</si>
  <si>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</si>
  <si>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</si>
  <si>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</si>
  <si>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</si>
  <si>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</si>
  <si>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</si>
  <si>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</si>
  <si>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</si>
  <si>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</si>
  <si>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</si>
  <si>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</si>
  <si>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</si>
  <si>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</si>
  <si>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-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</si>
  <si>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</si>
  <si>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</si>
  <si>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</si>
  <si>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</si>
  <si>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</si>
  <si>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</si>
  <si>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</si>
  <si>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</si>
  <si>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</si>
  <si>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  :   สำนักงานสาธารณสุขจังหวัดกระบี่</t>
  </si>
  <si>
    <t xml:space="preserve"> Source :    Krabi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</si>
</sst>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8" xfId="0" applyNumberFormat="1" applyFont="1" applyBorder="1" applyAlignment="1">
      <alignment horizontal="left"/>
    </xf>
    <xf numFmtId="43" fontId="5" fillId="0" borderId="8" xfId="1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87" fontId="4" fillId="0" borderId="8" xfId="0" applyNumberFormat="1" applyFont="1" applyBorder="1" applyAlignment="1">
      <alignment horizontal="left"/>
    </xf>
    <xf numFmtId="187" fontId="4" fillId="0" borderId="8" xfId="1" applyNumberFormat="1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2" fontId="4" fillId="0" borderId="8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/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187" fontId="4" fillId="0" borderId="8" xfId="0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0" fontId="8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86950" y="5762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86950" y="5762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86950" y="5762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86950" y="5762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S26"/>
  <sheetViews>
    <sheetView showGridLines="0" tabSelected="1" topLeftCell="A16" zoomScale="115" zoomScaleNormal="100" workbookViewId="0">
      <selection activeCell="D30" sqref="D30"/>
    </sheetView>
  </sheetViews>
  <sheetFormatPr defaultRowHeight="18.75" x14ac:dyDescent="0.3"/>
  <cols>
    <col min="1" max="1" width="1.7109375" style="64" customWidth="1"/>
    <col min="2" max="2" width="6.5703125" style="64" customWidth="1"/>
    <col min="3" max="3" width="4.140625" style="64" customWidth="1"/>
    <col min="4" max="4" width="19.85546875" style="64" customWidth="1"/>
    <col min="5" max="10" width="7" style="64" customWidth="1"/>
    <col min="11" max="16" width="6.7109375" style="64" customWidth="1"/>
    <col min="17" max="17" width="1.5703125" style="64" customWidth="1"/>
    <col min="18" max="18" width="29.85546875" style="64" customWidth="1"/>
    <col min="19" max="19" width="2.28515625" style="64" customWidth="1"/>
    <col min="20" max="20" width="4.140625" style="64" customWidth="1"/>
    <col min="21" max="16384" width="9.140625" style="64"/>
  </cols>
  <sheetData>
    <row r="1" spans="1:19" s="3" customFormat="1" x14ac:dyDescent="0.3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3" customFormat="1" x14ac:dyDescent="0.3">
      <c r="A2" s="1"/>
      <c r="B2" s="1" t="s">
        <v>2</v>
      </c>
      <c r="C2" s="2">
        <v>5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s="6" customFormat="1" ht="6" customHeight="1" x14ac:dyDescent="0.3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9" s="13" customFormat="1" ht="23.25" customHeight="1" x14ac:dyDescent="0.2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 t="s">
        <v>7</v>
      </c>
      <c r="R4" s="7"/>
    </row>
    <row r="5" spans="1:19" s="13" customFormat="1" ht="23.25" customHeight="1" x14ac:dyDescent="0.25">
      <c r="A5" s="14"/>
      <c r="B5" s="14"/>
      <c r="C5" s="14"/>
      <c r="D5" s="15"/>
      <c r="E5" s="16" t="s">
        <v>8</v>
      </c>
      <c r="F5" s="17"/>
      <c r="G5" s="17"/>
      <c r="H5" s="17"/>
      <c r="I5" s="17"/>
      <c r="J5" s="18"/>
      <c r="K5" s="16" t="s">
        <v>9</v>
      </c>
      <c r="L5" s="17"/>
      <c r="M5" s="17"/>
      <c r="N5" s="17"/>
      <c r="O5" s="17"/>
      <c r="P5" s="18"/>
      <c r="Q5" s="19"/>
      <c r="R5" s="14"/>
    </row>
    <row r="6" spans="1:19" s="13" customFormat="1" ht="23.25" customHeight="1" x14ac:dyDescent="0.25">
      <c r="A6" s="14"/>
      <c r="B6" s="14"/>
      <c r="C6" s="14"/>
      <c r="D6" s="15"/>
      <c r="E6" s="20" t="s">
        <v>10</v>
      </c>
      <c r="F6" s="21"/>
      <c r="G6" s="22"/>
      <c r="H6" s="20" t="s">
        <v>11</v>
      </c>
      <c r="I6" s="21"/>
      <c r="J6" s="22"/>
      <c r="K6" s="20" t="s">
        <v>10</v>
      </c>
      <c r="L6" s="21"/>
      <c r="M6" s="22"/>
      <c r="N6" s="20" t="s">
        <v>12</v>
      </c>
      <c r="O6" s="21"/>
      <c r="P6" s="22"/>
      <c r="Q6" s="19"/>
      <c r="R6" s="14"/>
    </row>
    <row r="7" spans="1:19" s="13" customFormat="1" ht="23.25" customHeight="1" x14ac:dyDescent="0.25">
      <c r="A7" s="14"/>
      <c r="B7" s="14"/>
      <c r="C7" s="14"/>
      <c r="D7" s="15"/>
      <c r="E7" s="23" t="s">
        <v>13</v>
      </c>
      <c r="F7" s="23" t="s">
        <v>14</v>
      </c>
      <c r="G7" s="23" t="s">
        <v>15</v>
      </c>
      <c r="H7" s="23" t="s">
        <v>13</v>
      </c>
      <c r="I7" s="23" t="s">
        <v>14</v>
      </c>
      <c r="J7" s="23" t="s">
        <v>15</v>
      </c>
      <c r="K7" s="23" t="s">
        <v>13</v>
      </c>
      <c r="L7" s="23" t="s">
        <v>14</v>
      </c>
      <c r="M7" s="23" t="s">
        <v>15</v>
      </c>
      <c r="N7" s="23" t="s">
        <v>13</v>
      </c>
      <c r="O7" s="23" t="s">
        <v>14</v>
      </c>
      <c r="P7" s="23" t="s">
        <v>15</v>
      </c>
      <c r="Q7" s="19"/>
      <c r="R7" s="14"/>
    </row>
    <row r="8" spans="1:19" s="13" customFormat="1" ht="23.25" customHeight="1" x14ac:dyDescent="0.25">
      <c r="A8" s="24"/>
      <c r="B8" s="24"/>
      <c r="C8" s="24"/>
      <c r="D8" s="25"/>
      <c r="E8" s="26" t="s">
        <v>16</v>
      </c>
      <c r="F8" s="26" t="s">
        <v>17</v>
      </c>
      <c r="G8" s="26" t="s">
        <v>18</v>
      </c>
      <c r="H8" s="26" t="s">
        <v>16</v>
      </c>
      <c r="I8" s="26" t="s">
        <v>17</v>
      </c>
      <c r="J8" s="26" t="s">
        <v>18</v>
      </c>
      <c r="K8" s="26" t="s">
        <v>16</v>
      </c>
      <c r="L8" s="26" t="s">
        <v>17</v>
      </c>
      <c r="M8" s="26" t="s">
        <v>18</v>
      </c>
      <c r="N8" s="26" t="s">
        <v>16</v>
      </c>
      <c r="O8" s="26" t="s">
        <v>17</v>
      </c>
      <c r="P8" s="26" t="s">
        <v>18</v>
      </c>
      <c r="Q8" s="27"/>
      <c r="R8" s="24"/>
    </row>
    <row r="9" spans="1:19" s="13" customFormat="1" ht="6" customHeight="1" x14ac:dyDescent="0.25">
      <c r="A9" s="28"/>
      <c r="B9" s="28"/>
      <c r="C9" s="28"/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  <c r="P9" s="31"/>
      <c r="Q9" s="32"/>
      <c r="R9" s="28"/>
    </row>
    <row r="10" spans="1:19" s="40" customFormat="1" ht="24" customHeight="1" x14ac:dyDescent="0.3">
      <c r="A10" s="33" t="s">
        <v>13</v>
      </c>
      <c r="B10" s="33"/>
      <c r="C10" s="33"/>
      <c r="D10" s="34"/>
      <c r="E10" s="35">
        <f>SUM(E11+E12+E13+E14+E15+E16+E18+E19+E20+E21)</f>
        <v>1950</v>
      </c>
      <c r="F10" s="35">
        <f>SUM(F11+F12+F13+F14+F15+F16+F18+F19+F20+F21)</f>
        <v>1172</v>
      </c>
      <c r="G10" s="35">
        <f>SUM(G11+G12+G13+G14+G15+G16+G18+G19+G20+G21)</f>
        <v>778</v>
      </c>
      <c r="H10" s="35">
        <f>SUM(H11+H12+H13+H14+H15+H16+H17+H18+H19+H20+H21)</f>
        <v>1975</v>
      </c>
      <c r="I10" s="35">
        <f>SUM(I11+I12+I13+I14+I15+I16+I17+I18+I19+I20+I21)</f>
        <v>1203</v>
      </c>
      <c r="J10" s="35">
        <f>SUM(J11+J12+J13+J14+J15+J16+J17+J18+J19+J20+J21)</f>
        <v>772</v>
      </c>
      <c r="K10" s="36">
        <f>SUM(K11+K12+K13+K14+K15+K16+K18+K19+K20+K21)</f>
        <v>453.71000000000004</v>
      </c>
      <c r="L10" s="36">
        <f>SUM(L11+L12+L13+L14+L15+L16+L18+L19+L20+L21)</f>
        <v>545.15</v>
      </c>
      <c r="M10" s="36">
        <f>SUM(M11+M12+M13+M14+M15+M16+M18+M19+M20+M21)</f>
        <v>362.19</v>
      </c>
      <c r="N10" s="36">
        <f>SUM(N11+N12+N13+N14+N15+N16+N17+N18+N19+N20+N21)</f>
        <v>454.38858851949846</v>
      </c>
      <c r="O10" s="36">
        <f>SUM(O11+O12+O13+O14+O15+O16+O17+O18+O19+O20+O21)</f>
        <v>554.04341158102716</v>
      </c>
      <c r="P10" s="36">
        <f>SUM(P11+P12+P13+P14+P15+P16+P17+P18+P19+P20+P21)</f>
        <v>354.91152497023245</v>
      </c>
      <c r="Q10" s="37"/>
      <c r="R10" s="38" t="s">
        <v>16</v>
      </c>
      <c r="S10" s="39"/>
    </row>
    <row r="11" spans="1:19" s="49" customFormat="1" ht="24" customHeight="1" x14ac:dyDescent="0.3">
      <c r="A11" s="41" t="s">
        <v>19</v>
      </c>
      <c r="B11" s="41"/>
      <c r="C11" s="41"/>
      <c r="D11" s="42"/>
      <c r="E11" s="43">
        <f>SUM(F11+G11)</f>
        <v>212</v>
      </c>
      <c r="F11" s="44">
        <v>116</v>
      </c>
      <c r="G11" s="44">
        <v>96</v>
      </c>
      <c r="H11" s="43">
        <f>SUM(I11+J11)</f>
        <v>222</v>
      </c>
      <c r="I11" s="44">
        <v>129</v>
      </c>
      <c r="J11" s="44">
        <v>93</v>
      </c>
      <c r="K11" s="45">
        <v>49.33</v>
      </c>
      <c r="L11" s="45">
        <v>53.96</v>
      </c>
      <c r="M11" s="45">
        <v>44.69</v>
      </c>
      <c r="N11" s="46">
        <f t="shared" ref="N11:N21" si="0">H11*100000/434650</f>
        <v>51.075578051305648</v>
      </c>
      <c r="O11" s="46">
        <f t="shared" ref="O11:O21" si="1">I11*100000/217131</f>
        <v>59.411138897716128</v>
      </c>
      <c r="P11" s="46">
        <f t="shared" ref="P11:P21" si="2">J11*100000/217519</f>
        <v>42.754885780092771</v>
      </c>
      <c r="Q11" s="37"/>
      <c r="R11" s="47" t="s">
        <v>20</v>
      </c>
      <c r="S11" s="48"/>
    </row>
    <row r="12" spans="1:19" s="49" customFormat="1" ht="24" customHeight="1" x14ac:dyDescent="0.3">
      <c r="A12" s="47" t="s">
        <v>21</v>
      </c>
      <c r="B12" s="47"/>
      <c r="C12" s="47"/>
      <c r="D12" s="47"/>
      <c r="E12" s="43">
        <f t="shared" ref="E12:E21" si="3">SUM(F12+G12)</f>
        <v>214</v>
      </c>
      <c r="F12" s="44">
        <v>169</v>
      </c>
      <c r="G12" s="44">
        <v>45</v>
      </c>
      <c r="H12" s="43">
        <f t="shared" ref="H12:H21" si="4">SUM(I12+J12)</f>
        <v>211</v>
      </c>
      <c r="I12" s="44">
        <v>155</v>
      </c>
      <c r="J12" s="44">
        <v>56</v>
      </c>
      <c r="K12" s="45">
        <v>49.79</v>
      </c>
      <c r="L12" s="45">
        <v>78.61</v>
      </c>
      <c r="M12" s="45">
        <v>20.95</v>
      </c>
      <c r="N12" s="46">
        <f t="shared" si="0"/>
        <v>48.544806165880594</v>
      </c>
      <c r="O12" s="46">
        <f t="shared" si="1"/>
        <v>71.385476970124031</v>
      </c>
      <c r="P12" s="46">
        <f t="shared" si="2"/>
        <v>25.744877458980596</v>
      </c>
      <c r="Q12" s="50"/>
      <c r="R12" s="47" t="s">
        <v>22</v>
      </c>
      <c r="S12" s="48"/>
    </row>
    <row r="13" spans="1:19" s="49" customFormat="1" ht="24" customHeight="1" x14ac:dyDescent="0.3">
      <c r="A13" s="47" t="s">
        <v>23</v>
      </c>
      <c r="B13" s="51"/>
      <c r="C13" s="51"/>
      <c r="D13" s="51"/>
      <c r="E13" s="43">
        <f t="shared" si="3"/>
        <v>104</v>
      </c>
      <c r="F13" s="44">
        <v>68</v>
      </c>
      <c r="G13" s="44">
        <v>36</v>
      </c>
      <c r="H13" s="43">
        <f t="shared" si="4"/>
        <v>126</v>
      </c>
      <c r="I13" s="44">
        <v>95</v>
      </c>
      <c r="J13" s="44">
        <v>31</v>
      </c>
      <c r="K13" s="46">
        <v>24.2</v>
      </c>
      <c r="L13" s="45">
        <v>31.63</v>
      </c>
      <c r="M13" s="45">
        <v>16.760000000000002</v>
      </c>
      <c r="N13" s="46">
        <f t="shared" si="0"/>
        <v>28.988841596686989</v>
      </c>
      <c r="O13" s="46">
        <f t="shared" si="1"/>
        <v>43.752389110721175</v>
      </c>
      <c r="P13" s="46">
        <f t="shared" si="2"/>
        <v>14.251628593364257</v>
      </c>
      <c r="Q13" s="50"/>
      <c r="R13" s="47" t="s">
        <v>24</v>
      </c>
      <c r="S13" s="48"/>
    </row>
    <row r="14" spans="1:19" s="49" customFormat="1" ht="24" customHeight="1" x14ac:dyDescent="0.3">
      <c r="A14" s="47" t="s">
        <v>25</v>
      </c>
      <c r="B14" s="47"/>
      <c r="C14" s="47"/>
      <c r="D14" s="47"/>
      <c r="E14" s="43">
        <f t="shared" si="3"/>
        <v>85</v>
      </c>
      <c r="F14" s="44">
        <v>52</v>
      </c>
      <c r="G14" s="44">
        <v>33</v>
      </c>
      <c r="H14" s="43">
        <f t="shared" si="4"/>
        <v>75</v>
      </c>
      <c r="I14" s="44">
        <v>45</v>
      </c>
      <c r="J14" s="44">
        <v>30</v>
      </c>
      <c r="K14" s="45">
        <v>19.78</v>
      </c>
      <c r="L14" s="45">
        <v>24.19</v>
      </c>
      <c r="M14" s="45">
        <v>15.36</v>
      </c>
      <c r="N14" s="46">
        <f t="shared" si="0"/>
        <v>17.255262855170827</v>
      </c>
      <c r="O14" s="46">
        <f t="shared" si="1"/>
        <v>20.724815894552137</v>
      </c>
      <c r="P14" s="46">
        <f t="shared" si="2"/>
        <v>13.791898638739605</v>
      </c>
      <c r="Q14" s="50"/>
      <c r="R14" s="47" t="s">
        <v>26</v>
      </c>
      <c r="S14" s="48"/>
    </row>
    <row r="15" spans="1:19" s="49" customFormat="1" ht="24" customHeight="1" x14ac:dyDescent="0.3">
      <c r="A15" s="47" t="s">
        <v>27</v>
      </c>
      <c r="B15" s="51"/>
      <c r="C15" s="51"/>
      <c r="D15" s="51"/>
      <c r="E15" s="43">
        <f t="shared" si="3"/>
        <v>98</v>
      </c>
      <c r="F15" s="44">
        <v>69</v>
      </c>
      <c r="G15" s="44">
        <v>29</v>
      </c>
      <c r="H15" s="43">
        <f t="shared" si="4"/>
        <v>90</v>
      </c>
      <c r="I15" s="44">
        <v>70</v>
      </c>
      <c r="J15" s="44">
        <v>20</v>
      </c>
      <c r="K15" s="46">
        <v>22.8</v>
      </c>
      <c r="L15" s="45">
        <v>32.090000000000003</v>
      </c>
      <c r="M15" s="46">
        <v>13.5</v>
      </c>
      <c r="N15" s="46">
        <f t="shared" si="0"/>
        <v>20.706315426204991</v>
      </c>
      <c r="O15" s="46">
        <f t="shared" si="1"/>
        <v>32.23860250263666</v>
      </c>
      <c r="P15" s="46">
        <f t="shared" si="2"/>
        <v>9.1945990924930694</v>
      </c>
      <c r="Q15" s="50"/>
      <c r="R15" s="47" t="s">
        <v>28</v>
      </c>
      <c r="S15" s="48"/>
    </row>
    <row r="16" spans="1:19" s="49" customFormat="1" ht="24" customHeight="1" x14ac:dyDescent="0.3">
      <c r="A16" s="47" t="s">
        <v>29</v>
      </c>
      <c r="B16" s="47"/>
      <c r="C16" s="47"/>
      <c r="D16" s="47"/>
      <c r="E16" s="43">
        <f t="shared" si="3"/>
        <v>57</v>
      </c>
      <c r="F16" s="44">
        <v>26</v>
      </c>
      <c r="G16" s="44">
        <v>31</v>
      </c>
      <c r="H16" s="43">
        <f t="shared" si="4"/>
        <v>60</v>
      </c>
      <c r="I16" s="44">
        <v>33</v>
      </c>
      <c r="J16" s="44">
        <v>27</v>
      </c>
      <c r="K16" s="45">
        <v>13.26</v>
      </c>
      <c r="L16" s="45">
        <v>12.09</v>
      </c>
      <c r="M16" s="45">
        <v>14.43</v>
      </c>
      <c r="N16" s="46">
        <f t="shared" si="0"/>
        <v>13.804210284136662</v>
      </c>
      <c r="O16" s="46">
        <f t="shared" si="1"/>
        <v>15.198198322671567</v>
      </c>
      <c r="P16" s="46">
        <f t="shared" si="2"/>
        <v>12.412708774865644</v>
      </c>
      <c r="Q16" s="50"/>
      <c r="R16" s="47" t="s">
        <v>30</v>
      </c>
      <c r="S16" s="48"/>
    </row>
    <row r="17" spans="1:19" s="49" customFormat="1" ht="24" customHeight="1" x14ac:dyDescent="0.3">
      <c r="A17" s="47" t="s">
        <v>31</v>
      </c>
      <c r="B17" s="51"/>
      <c r="C17" s="51"/>
      <c r="D17" s="51"/>
      <c r="E17" s="52" t="s">
        <v>32</v>
      </c>
      <c r="F17" s="53" t="s">
        <v>32</v>
      </c>
      <c r="G17" s="53" t="s">
        <v>32</v>
      </c>
      <c r="H17" s="43">
        <f t="shared" si="4"/>
        <v>22</v>
      </c>
      <c r="I17" s="44">
        <v>15</v>
      </c>
      <c r="J17" s="44">
        <v>7</v>
      </c>
      <c r="K17" s="45" t="s">
        <v>32</v>
      </c>
      <c r="L17" s="45" t="s">
        <v>32</v>
      </c>
      <c r="M17" s="45" t="s">
        <v>32</v>
      </c>
      <c r="N17" s="46">
        <f t="shared" si="0"/>
        <v>5.0615437708501094</v>
      </c>
      <c r="O17" s="46">
        <f t="shared" si="1"/>
        <v>6.9082719648507123</v>
      </c>
      <c r="P17" s="46">
        <f t="shared" si="2"/>
        <v>3.2181096823725746</v>
      </c>
      <c r="Q17" s="50"/>
      <c r="R17" s="47" t="s">
        <v>33</v>
      </c>
      <c r="S17" s="48"/>
    </row>
    <row r="18" spans="1:19" s="49" customFormat="1" ht="24" customHeight="1" x14ac:dyDescent="0.3">
      <c r="A18" s="47" t="s">
        <v>34</v>
      </c>
      <c r="B18" s="51"/>
      <c r="C18" s="51"/>
      <c r="D18" s="51"/>
      <c r="E18" s="43">
        <f t="shared" si="3"/>
        <v>92</v>
      </c>
      <c r="F18" s="44">
        <v>79</v>
      </c>
      <c r="G18" s="44">
        <v>13</v>
      </c>
      <c r="H18" s="43">
        <f t="shared" si="4"/>
        <v>93</v>
      </c>
      <c r="I18" s="44">
        <v>71</v>
      </c>
      <c r="J18" s="44">
        <v>22</v>
      </c>
      <c r="K18" s="45">
        <v>21.41</v>
      </c>
      <c r="L18" s="45">
        <v>36.75</v>
      </c>
      <c r="M18" s="45">
        <v>6.05</v>
      </c>
      <c r="N18" s="46">
        <f t="shared" si="0"/>
        <v>21.396525940411827</v>
      </c>
      <c r="O18" s="46">
        <f t="shared" si="1"/>
        <v>32.69915396696004</v>
      </c>
      <c r="P18" s="46">
        <f t="shared" si="2"/>
        <v>10.114059001742376</v>
      </c>
      <c r="Q18" s="50"/>
      <c r="R18" s="47" t="s">
        <v>35</v>
      </c>
      <c r="S18" s="48"/>
    </row>
    <row r="19" spans="1:19" s="49" customFormat="1" ht="24" customHeight="1" x14ac:dyDescent="0.3">
      <c r="A19" s="47" t="s">
        <v>36</v>
      </c>
      <c r="B19" s="51"/>
      <c r="C19" s="51"/>
      <c r="D19" s="51"/>
      <c r="E19" s="43">
        <f t="shared" si="3"/>
        <v>12</v>
      </c>
      <c r="F19" s="44">
        <v>5</v>
      </c>
      <c r="G19" s="44">
        <v>7</v>
      </c>
      <c r="H19" s="43">
        <f t="shared" si="4"/>
        <v>15</v>
      </c>
      <c r="I19" s="44">
        <v>13</v>
      </c>
      <c r="J19" s="44">
        <v>2</v>
      </c>
      <c r="K19" s="45">
        <v>2.79</v>
      </c>
      <c r="L19" s="45">
        <v>2.33</v>
      </c>
      <c r="M19" s="45">
        <v>3.26</v>
      </c>
      <c r="N19" s="46">
        <f t="shared" si="0"/>
        <v>3.4510525710341655</v>
      </c>
      <c r="O19" s="46">
        <f t="shared" si="1"/>
        <v>5.9871690362039507</v>
      </c>
      <c r="P19" s="46">
        <f t="shared" si="2"/>
        <v>0.91945990924930698</v>
      </c>
      <c r="Q19" s="50"/>
      <c r="R19" s="47" t="s">
        <v>37</v>
      </c>
      <c r="S19" s="48"/>
    </row>
    <row r="20" spans="1:19" s="49" customFormat="1" ht="24" customHeight="1" x14ac:dyDescent="0.3">
      <c r="A20" s="47" t="s">
        <v>38</v>
      </c>
      <c r="B20" s="47"/>
      <c r="C20" s="47"/>
      <c r="D20" s="47"/>
      <c r="E20" s="43">
        <f t="shared" si="3"/>
        <v>28</v>
      </c>
      <c r="F20" s="44">
        <v>16</v>
      </c>
      <c r="G20" s="44">
        <v>12</v>
      </c>
      <c r="H20" s="43">
        <f t="shared" si="4"/>
        <v>29</v>
      </c>
      <c r="I20" s="44">
        <v>23</v>
      </c>
      <c r="J20" s="44">
        <v>6</v>
      </c>
      <c r="K20" s="45">
        <v>6.51</v>
      </c>
      <c r="L20" s="45">
        <v>7.44</v>
      </c>
      <c r="M20" s="45">
        <v>5.59</v>
      </c>
      <c r="N20" s="46">
        <f t="shared" si="0"/>
        <v>6.6720349706660533</v>
      </c>
      <c r="O20" s="46">
        <f t="shared" si="1"/>
        <v>10.592683679437759</v>
      </c>
      <c r="P20" s="46">
        <f t="shared" si="2"/>
        <v>2.7583797277479207</v>
      </c>
      <c r="Q20" s="50"/>
      <c r="R20" s="47" t="s">
        <v>39</v>
      </c>
    </row>
    <row r="21" spans="1:19" s="49" customFormat="1" ht="24" customHeight="1" x14ac:dyDescent="0.3">
      <c r="A21" s="47" t="s">
        <v>40</v>
      </c>
      <c r="B21" s="47"/>
      <c r="C21" s="47"/>
      <c r="D21" s="47"/>
      <c r="E21" s="43">
        <f t="shared" si="3"/>
        <v>1048</v>
      </c>
      <c r="F21" s="44">
        <v>572</v>
      </c>
      <c r="G21" s="44">
        <v>476</v>
      </c>
      <c r="H21" s="43">
        <f t="shared" si="4"/>
        <v>1032</v>
      </c>
      <c r="I21" s="44">
        <v>554</v>
      </c>
      <c r="J21" s="44">
        <v>478</v>
      </c>
      <c r="K21" s="45">
        <v>243.84</v>
      </c>
      <c r="L21" s="45">
        <v>266.06</v>
      </c>
      <c r="M21" s="46">
        <v>221.6</v>
      </c>
      <c r="N21" s="46">
        <f t="shared" si="0"/>
        <v>237.43241688715059</v>
      </c>
      <c r="O21" s="46">
        <f t="shared" si="1"/>
        <v>255.14551123515298</v>
      </c>
      <c r="P21" s="46">
        <f t="shared" si="2"/>
        <v>219.75091831058435</v>
      </c>
      <c r="Q21" s="50"/>
      <c r="R21" s="47" t="s">
        <v>41</v>
      </c>
    </row>
    <row r="22" spans="1:19" s="13" customFormat="1" ht="6" customHeight="1" x14ac:dyDescent="0.25">
      <c r="A22" s="54"/>
      <c r="B22" s="55"/>
      <c r="C22" s="55"/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8"/>
      <c r="R22" s="55"/>
    </row>
    <row r="23" spans="1:19" s="13" customFormat="1" ht="3" customHeight="1" x14ac:dyDescent="0.25">
      <c r="A23" s="59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9" s="62" customFormat="1" ht="15.75" x14ac:dyDescent="0.25">
      <c r="A24" s="60"/>
      <c r="B24" s="61" t="s">
        <v>42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1:19" s="62" customFormat="1" ht="15.75" x14ac:dyDescent="0.25">
      <c r="A25" s="63"/>
      <c r="B25" s="63" t="s">
        <v>43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 s="62" customFormat="1" ht="23.1" customHeight="1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2013-01-02T09:01:16Z</dcterms:created>
  <dcterms:modified xsi:type="dcterms:W3CDTF">2013-01-02T09:01:36Z</dcterms:modified>
</cp:coreProperties>
</file>