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55"/>
  </bookViews>
  <sheets>
    <sheet name="T-1.4" sheetId="7" r:id="rId1"/>
  </sheets>
  <calcPr calcId="125725"/>
</workbook>
</file>

<file path=xl/calcChain.xml><?xml version="1.0" encoding="utf-8"?>
<calcChain xmlns="http://schemas.openxmlformats.org/spreadsheetml/2006/main">
  <c r="F9" i="7"/>
  <c r="G9"/>
  <c r="H9"/>
  <c r="I9"/>
  <c r="J9"/>
  <c r="K9"/>
  <c r="O9"/>
  <c r="P9"/>
  <c r="Q9"/>
  <c r="F10"/>
  <c r="G10"/>
  <c r="H10"/>
  <c r="I10"/>
  <c r="J10"/>
  <c r="K10"/>
  <c r="O10"/>
  <c r="P10"/>
  <c r="Q10"/>
  <c r="F11"/>
  <c r="G11"/>
  <c r="H11"/>
  <c r="I11"/>
  <c r="J11"/>
  <c r="K11"/>
  <c r="L11"/>
  <c r="M11"/>
  <c r="N11"/>
  <c r="O11"/>
  <c r="P11"/>
  <c r="Q11"/>
  <c r="R11"/>
  <c r="F19"/>
  <c r="G19"/>
  <c r="H19"/>
  <c r="I19"/>
  <c r="J19"/>
  <c r="K19"/>
  <c r="L19"/>
  <c r="M19"/>
  <c r="N19"/>
  <c r="O19"/>
  <c r="P19"/>
  <c r="Q19"/>
  <c r="F22"/>
  <c r="G22"/>
  <c r="H22"/>
  <c r="I22"/>
  <c r="J22"/>
  <c r="K22"/>
  <c r="L22"/>
  <c r="M22"/>
  <c r="N22"/>
  <c r="O22"/>
  <c r="P22"/>
  <c r="Q22"/>
  <c r="F28"/>
  <c r="G28"/>
  <c r="H28"/>
  <c r="I28"/>
  <c r="J28"/>
  <c r="K28"/>
  <c r="L28"/>
  <c r="M28"/>
  <c r="N28"/>
  <c r="O28"/>
  <c r="P28"/>
  <c r="Q28"/>
  <c r="F44"/>
  <c r="G44"/>
  <c r="H44"/>
  <c r="I44"/>
  <c r="J44"/>
  <c r="K44"/>
  <c r="L44"/>
  <c r="M44"/>
  <c r="N44"/>
  <c r="O44"/>
  <c r="P44"/>
  <c r="F48"/>
  <c r="G48"/>
  <c r="H48"/>
  <c r="I48"/>
  <c r="J48"/>
  <c r="K48"/>
  <c r="L48"/>
  <c r="M48"/>
  <c r="N48"/>
  <c r="O48"/>
  <c r="P48"/>
  <c r="Q48"/>
  <c r="F51"/>
  <c r="G51"/>
  <c r="H51"/>
  <c r="I51"/>
  <c r="J51"/>
  <c r="K51"/>
  <c r="L51"/>
  <c r="M51"/>
  <c r="N51"/>
  <c r="O51"/>
  <c r="P51"/>
  <c r="Q51"/>
  <c r="F54"/>
  <c r="G54"/>
  <c r="H54"/>
  <c r="I54"/>
  <c r="J54"/>
  <c r="K54"/>
  <c r="L54"/>
  <c r="M54"/>
  <c r="N54"/>
  <c r="O54"/>
  <c r="P54"/>
  <c r="Q54"/>
</calcChain>
</file>

<file path=xl/sharedStrings.xml><?xml version="1.0" encoding="utf-8"?>
<sst xmlns="http://schemas.openxmlformats.org/spreadsheetml/2006/main" count="187" uniqueCount="81">
  <si>
    <t>Source:   Department of Local  Administration, Ministry of Interior</t>
  </si>
  <si>
    <t xml:space="preserve">        ที่มา:  กรมการปกครอง กระทรวงมหาดไทย</t>
  </si>
  <si>
    <t>Non-municipal area</t>
  </si>
  <si>
    <t>นอกเขตเทศบาล</t>
  </si>
  <si>
    <t>เทศบาลตำบลหนองม่วงไข่</t>
  </si>
  <si>
    <t>Nong Muang Khai District</t>
  </si>
  <si>
    <t>อำเภอหนองม่วงไข่</t>
  </si>
  <si>
    <t>เทศบาลตำบลวังชิ้น</t>
  </si>
  <si>
    <t>Wang Chin District</t>
  </si>
  <si>
    <t>อำเภอวังชิ้น</t>
  </si>
  <si>
    <t>เทศบาลตำบลสอง</t>
  </si>
  <si>
    <t>Song District</t>
  </si>
  <si>
    <t>อำเภอสอง</t>
  </si>
  <si>
    <t>เทศบาลตำบลแม่จั๊วะ</t>
  </si>
  <si>
    <t>เทศบาลตำบลเด่นชัย</t>
  </si>
  <si>
    <t>Den Chai District</t>
  </si>
  <si>
    <t>อำเภอเด่นชัย</t>
  </si>
  <si>
    <t>เทศบาลตำบลสูงเม่น</t>
  </si>
  <si>
    <t>Sung Men District</t>
  </si>
  <si>
    <t>อำเภอสูงเม่น</t>
  </si>
  <si>
    <t>Female</t>
  </si>
  <si>
    <t>Male</t>
  </si>
  <si>
    <t>Total</t>
  </si>
  <si>
    <t>หญิง</t>
  </si>
  <si>
    <t>ชาย</t>
  </si>
  <si>
    <t>รวม</t>
  </si>
  <si>
    <t>District/Municipality</t>
  </si>
  <si>
    <t xml:space="preserve"> อำเภอ/เทศบาล</t>
  </si>
  <si>
    <t>TABLE</t>
  </si>
  <si>
    <t>ตาราง</t>
  </si>
  <si>
    <t xml:space="preserve"> -</t>
  </si>
  <si>
    <t>เทศบาลตำบลเวียงต้า</t>
  </si>
  <si>
    <t>เทศบาลตำบลแม่ปาน</t>
  </si>
  <si>
    <t>เทศบาลตำบลห้วยอ้อ</t>
  </si>
  <si>
    <t>เทศบาลตำบลบ้านปิน</t>
  </si>
  <si>
    <t>Long District</t>
  </si>
  <si>
    <t>อำเภอลอง</t>
  </si>
  <si>
    <t>เทศบาลตำบลร้องกวาง</t>
  </si>
  <si>
    <t>อำเภอร้องกวาง</t>
  </si>
  <si>
    <t>เทศบาลตำบลป่าแมต</t>
  </si>
  <si>
    <t>เทศบาลตำบลแม่คำมี</t>
  </si>
  <si>
    <t>เทศบาลตำบลแม่หล่าย</t>
  </si>
  <si>
    <t>เทศบาลตำบลทุ่งโฮ้ง</t>
  </si>
  <si>
    <t>เทศบาลตำบลช่อแฮ</t>
  </si>
  <si>
    <t>Phrae City Municipality</t>
  </si>
  <si>
    <t>เทศบาลเมืองแพร่</t>
  </si>
  <si>
    <t xml:space="preserve"> Mueang Phrae District</t>
  </si>
  <si>
    <t>อำเภอเมืองแพร่</t>
  </si>
  <si>
    <t>Municipal area</t>
  </si>
  <si>
    <t>ในเขตเทศบาล</t>
  </si>
  <si>
    <t>Phrae Province</t>
  </si>
  <si>
    <t>จังหวัดแพร่</t>
  </si>
  <si>
    <t>Nong Muang Khai Subdistrict Municipality</t>
  </si>
  <si>
    <t>Wang Chin  Subdistrict Municipality</t>
  </si>
  <si>
    <t>Song Subdistrict Municipality</t>
  </si>
  <si>
    <t>Mae ChauSubdistrict Municipality</t>
  </si>
  <si>
    <t>Den Chai Subdistrict Municipality</t>
  </si>
  <si>
    <t>Sung Men Subdistrict Municipality</t>
  </si>
  <si>
    <t>Mae Pan Subdistrict Municipality</t>
  </si>
  <si>
    <t>Wiang Ta Subdistrict Municipality</t>
  </si>
  <si>
    <t>Huai O Subdistrict Municipality</t>
  </si>
  <si>
    <t>Ban Pin Subdistrict Municipality</t>
  </si>
  <si>
    <t>Rong Hwang  Subdistrict Municipality</t>
  </si>
  <si>
    <t>Rong Hwang District</t>
  </si>
  <si>
    <t>Pa Mat Subdistrict Municipality</t>
  </si>
  <si>
    <t>Mae Lai Subdistrict Municipality</t>
  </si>
  <si>
    <t>Thung Hong Subdistrict Municipality</t>
  </si>
  <si>
    <t>Cho Hae Subdistrict Municipality</t>
  </si>
  <si>
    <t>Registered - out</t>
  </si>
  <si>
    <t xml:space="preserve">Registered - in </t>
  </si>
  <si>
    <t>Deaths</t>
  </si>
  <si>
    <t>Births</t>
  </si>
  <si>
    <t>การลงทะเบียนย้ายออก</t>
  </si>
  <si>
    <t>การลงทะเบียนย้ายเข้า</t>
  </si>
  <si>
    <t>การตาย</t>
  </si>
  <si>
    <t>การเกิด</t>
  </si>
  <si>
    <t>NUMBER OF BIRTHS, DEATHS, REGISTERED-IN AND REGISTERED-OUT BY SEX, DISTRICT AND AREA: 2009 (Contd.)</t>
  </si>
  <si>
    <t>จำนวนการเกิด การตาย การลงทะเบียนย้ายเข้า และการลงทะเบียนย้ายออก จำแนกตามเพศ  เป็นรายอำเภอ และเขตการปกครอง พ.ศ. 2552  (ต่อ)</t>
  </si>
  <si>
    <t>Mae Kham Mee Subdistrict Municipality</t>
  </si>
  <si>
    <t>NUMBER OF BIRTHS, DEATHS, REGISTERED-IN AND REGISTERED-OUT BY SEX, DISTRICT AND AREA: 2009</t>
  </si>
  <si>
    <t>จำนวนการเกิด การตาย การลงทะเบียนย้ายเข้า และการลงทะเบียนย้ายออก จำแนกตามเพศ  เป็นรายอำเภอ และเขตการปกครอง พ.ศ. 2552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</si>
</sst>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9" formatCode="#,##0_ ;\-#,##0\ "/>
    <numFmt numFmtId="190" formatCode="_-* #,##0.0_-;\-* #,##0.0_-;_-* &quot;-&quot;_-;_-@_-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0"/>
      <name val="Arial"/>
      <charset val="222"/>
    </font>
    <font>
      <sz val="13"/>
      <name val="AngsanaUPC"/>
      <family val="1"/>
      <charset val="222"/>
    </font>
    <font>
      <b/>
      <sz val="13"/>
      <color indexed="8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1" xfId="1" applyFont="1" applyBorder="1"/>
    <xf numFmtId="0" fontId="4" fillId="0" borderId="0" xfId="1" applyFont="1"/>
    <xf numFmtId="0" fontId="2" fillId="0" borderId="0" xfId="1" applyFont="1" applyBorder="1"/>
    <xf numFmtId="0" fontId="5" fillId="0" borderId="0" xfId="1" applyFont="1"/>
    <xf numFmtId="0" fontId="4" fillId="0" borderId="0" xfId="1" applyFont="1" applyAlignment="1">
      <alignment horizontal="center"/>
    </xf>
    <xf numFmtId="0" fontId="3" fillId="0" borderId="1" xfId="1" applyFont="1" applyBorder="1"/>
    <xf numFmtId="0" fontId="3" fillId="0" borderId="0" xfId="1" applyFont="1" applyAlignment="1">
      <alignment horizontal="left"/>
    </xf>
    <xf numFmtId="0" fontId="3" fillId="0" borderId="0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Border="1"/>
    <xf numFmtId="0" fontId="5" fillId="0" borderId="0" xfId="1" applyFont="1" applyFill="1"/>
    <xf numFmtId="0" fontId="2" fillId="2" borderId="0" xfId="1" applyFont="1" applyFill="1"/>
    <xf numFmtId="9" fontId="2" fillId="0" borderId="0" xfId="3" applyFont="1"/>
    <xf numFmtId="0" fontId="3" fillId="2" borderId="0" xfId="1" applyFont="1" applyFill="1"/>
    <xf numFmtId="1" fontId="3" fillId="0" borderId="1" xfId="1" applyNumberFormat="1" applyFont="1" applyBorder="1"/>
    <xf numFmtId="1" fontId="3" fillId="0" borderId="2" xfId="1" applyNumberFormat="1" applyFont="1" applyBorder="1"/>
    <xf numFmtId="1" fontId="3" fillId="0" borderId="10" xfId="1" applyNumberFormat="1" applyFont="1" applyBorder="1"/>
    <xf numFmtId="1" fontId="3" fillId="0" borderId="3" xfId="1" applyNumberFormat="1" applyFont="1" applyBorder="1"/>
    <xf numFmtId="1" fontId="3" fillId="2" borderId="2" xfId="1" applyNumberFormat="1" applyFont="1" applyFill="1" applyBorder="1"/>
    <xf numFmtId="1" fontId="3" fillId="2" borderId="10" xfId="1" applyNumberFormat="1" applyFont="1" applyFill="1" applyBorder="1"/>
    <xf numFmtId="1" fontId="3" fillId="2" borderId="3" xfId="1" applyNumberFormat="1" applyFont="1" applyFill="1" applyBorder="1"/>
    <xf numFmtId="0" fontId="7" fillId="0" borderId="0" xfId="1" applyFont="1"/>
    <xf numFmtId="3" fontId="7" fillId="0" borderId="0" xfId="1" applyNumberFormat="1" applyFont="1" applyBorder="1"/>
    <xf numFmtId="3" fontId="7" fillId="0" borderId="4" xfId="1" applyNumberFormat="1" applyFont="1" applyBorder="1"/>
    <xf numFmtId="3" fontId="7" fillId="0" borderId="9" xfId="1" applyNumberFormat="1" applyFont="1" applyBorder="1"/>
    <xf numFmtId="3" fontId="7" fillId="0" borderId="5" xfId="1" applyNumberFormat="1" applyFont="1" applyBorder="1"/>
    <xf numFmtId="3" fontId="7" fillId="0" borderId="0" xfId="1" applyNumberFormat="1" applyFont="1"/>
    <xf numFmtId="3" fontId="7" fillId="2" borderId="4" xfId="1" applyNumberFormat="1" applyFont="1" applyFill="1" applyBorder="1"/>
    <xf numFmtId="3" fontId="7" fillId="2" borderId="9" xfId="1" applyNumberFormat="1" applyFont="1" applyFill="1" applyBorder="1"/>
    <xf numFmtId="3" fontId="7" fillId="2" borderId="5" xfId="1" applyNumberFormat="1" applyFont="1" applyFill="1" applyBorder="1"/>
    <xf numFmtId="0" fontId="7" fillId="0" borderId="0" xfId="1" applyFont="1" applyFill="1"/>
    <xf numFmtId="41" fontId="7" fillId="0" borderId="0" xfId="1" applyNumberFormat="1" applyFont="1" applyFill="1" applyBorder="1"/>
    <xf numFmtId="41" fontId="7" fillId="0" borderId="4" xfId="1" applyNumberFormat="1" applyFont="1" applyFill="1" applyBorder="1"/>
    <xf numFmtId="41" fontId="7" fillId="0" borderId="9" xfId="1" applyNumberFormat="1" applyFont="1" applyFill="1" applyBorder="1"/>
    <xf numFmtId="41" fontId="7" fillId="0" borderId="5" xfId="1" applyNumberFormat="1" applyFont="1" applyFill="1" applyBorder="1"/>
    <xf numFmtId="41" fontId="7" fillId="0" borderId="0" xfId="1" applyNumberFormat="1" applyFont="1" applyFill="1"/>
    <xf numFmtId="0" fontId="7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center"/>
    </xf>
    <xf numFmtId="0" fontId="7" fillId="0" borderId="0" xfId="1" applyFont="1" applyFill="1" applyAlignment="1">
      <alignment horizontal="left"/>
    </xf>
    <xf numFmtId="190" fontId="7" fillId="0" borderId="9" xfId="1" applyNumberFormat="1" applyFont="1" applyFill="1" applyBorder="1" applyAlignment="1">
      <alignment horizontal="right"/>
    </xf>
    <xf numFmtId="41" fontId="5" fillId="0" borderId="0" xfId="1" applyNumberFormat="1" applyFont="1" applyFill="1" applyBorder="1"/>
    <xf numFmtId="41" fontId="5" fillId="0" borderId="9" xfId="1" applyNumberFormat="1" applyFont="1" applyFill="1" applyBorder="1"/>
    <xf numFmtId="41" fontId="5" fillId="0" borderId="5" xfId="1" applyNumberFormat="1" applyFont="1" applyFill="1" applyBorder="1"/>
    <xf numFmtId="41" fontId="5" fillId="0" borderId="4" xfId="1" applyNumberFormat="1" applyFont="1" applyFill="1" applyBorder="1"/>
    <xf numFmtId="189" fontId="7" fillId="0" borderId="5" xfId="1" applyNumberFormat="1" applyFont="1" applyFill="1" applyBorder="1" applyAlignment="1">
      <alignment horizontal="right"/>
    </xf>
    <xf numFmtId="0" fontId="7" fillId="0" borderId="0" xfId="1" applyFont="1" applyBorder="1" applyAlignment="1">
      <alignment horizontal="center" vertical="center" shrinkToFit="1"/>
    </xf>
    <xf numFmtId="0" fontId="7" fillId="0" borderId="0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7" fillId="2" borderId="9" xfId="1" applyFont="1" applyFill="1" applyBorder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7" fillId="0" borderId="0" xfId="1" applyFont="1" applyBorder="1"/>
    <xf numFmtId="0" fontId="7" fillId="0" borderId="1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7" fillId="0" borderId="1" xfId="1" applyFont="1" applyBorder="1"/>
    <xf numFmtId="0" fontId="7" fillId="0" borderId="0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/>
    </xf>
    <xf numFmtId="0" fontId="7" fillId="2" borderId="11" xfId="1" applyFont="1" applyFill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7" fillId="0" borderId="6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7" fillId="0" borderId="6" xfId="1" applyFont="1" applyBorder="1"/>
    <xf numFmtId="0" fontId="2" fillId="2" borderId="0" xfId="1" applyFont="1" applyFill="1" applyBorder="1"/>
    <xf numFmtId="0" fontId="5" fillId="2" borderId="0" xfId="1" applyFont="1" applyFill="1"/>
    <xf numFmtId="0" fontId="4" fillId="2" borderId="0" xfId="1" applyFont="1" applyFill="1"/>
    <xf numFmtId="0" fontId="3" fillId="2" borderId="0" xfId="1" applyFont="1" applyFill="1" applyBorder="1"/>
    <xf numFmtId="0" fontId="7" fillId="0" borderId="0" xfId="1" applyFont="1" applyFill="1" applyBorder="1"/>
    <xf numFmtId="189" fontId="7" fillId="0" borderId="0" xfId="1" applyNumberFormat="1" applyFont="1" applyFill="1" applyBorder="1"/>
    <xf numFmtId="189" fontId="7" fillId="0" borderId="4" xfId="1" applyNumberFormat="1" applyFont="1" applyFill="1" applyBorder="1"/>
    <xf numFmtId="189" fontId="7" fillId="0" borderId="9" xfId="1" applyNumberFormat="1" applyFont="1" applyFill="1" applyBorder="1"/>
    <xf numFmtId="189" fontId="7" fillId="0" borderId="5" xfId="1" applyNumberFormat="1" applyFont="1" applyFill="1" applyBorder="1"/>
    <xf numFmtId="0" fontId="7" fillId="0" borderId="0" xfId="1" applyFont="1" applyFill="1" applyBorder="1" applyAlignment="1">
      <alignment horizontal="left"/>
    </xf>
    <xf numFmtId="189" fontId="7" fillId="0" borderId="0" xfId="1" applyNumberFormat="1" applyFont="1" applyFill="1"/>
    <xf numFmtId="41" fontId="7" fillId="0" borderId="9" xfId="1" applyNumberFormat="1" applyFont="1" applyFill="1" applyBorder="1" applyAlignment="1">
      <alignment horizontal="right"/>
    </xf>
    <xf numFmtId="0" fontId="5" fillId="0" borderId="0" xfId="1" applyFont="1" applyFill="1" applyBorder="1"/>
    <xf numFmtId="189" fontId="5" fillId="0" borderId="0" xfId="1" applyNumberFormat="1" applyFont="1" applyFill="1" applyBorder="1"/>
    <xf numFmtId="189" fontId="5" fillId="0" borderId="9" xfId="1" applyNumberFormat="1" applyFont="1" applyFill="1" applyBorder="1"/>
    <xf numFmtId="189" fontId="5" fillId="0" borderId="5" xfId="1" applyNumberFormat="1" applyFont="1" applyFill="1" applyBorder="1"/>
    <xf numFmtId="189" fontId="5" fillId="0" borderId="4" xfId="1" applyNumberFormat="1" applyFont="1" applyFill="1" applyBorder="1"/>
    <xf numFmtId="190" fontId="7" fillId="0" borderId="4" xfId="1" applyNumberFormat="1" applyFont="1" applyFill="1" applyBorder="1" applyAlignment="1">
      <alignment horizontal="right"/>
    </xf>
    <xf numFmtId="1" fontId="7" fillId="0" borderId="9" xfId="1" applyNumberFormat="1" applyFont="1" applyFill="1" applyBorder="1" applyAlignment="1">
      <alignment horizontal="right"/>
    </xf>
    <xf numFmtId="41" fontId="7" fillId="0" borderId="5" xfId="1" applyNumberFormat="1" applyFont="1" applyFill="1" applyBorder="1" applyAlignment="1">
      <alignment horizontal="right"/>
    </xf>
    <xf numFmtId="0" fontId="7" fillId="0" borderId="4" xfId="1" applyFont="1" applyFill="1" applyBorder="1" applyAlignment="1">
      <alignment horizontal="left"/>
    </xf>
    <xf numFmtId="189" fontId="5" fillId="0" borderId="4" xfId="1" applyNumberFormat="1" applyFont="1" applyFill="1" applyBorder="1" applyAlignment="1">
      <alignment horizontal="right"/>
    </xf>
    <xf numFmtId="189" fontId="5" fillId="0" borderId="9" xfId="1" applyNumberFormat="1" applyFont="1" applyFill="1" applyBorder="1" applyAlignment="1">
      <alignment horizontal="right"/>
    </xf>
    <xf numFmtId="189" fontId="5" fillId="0" borderId="5" xfId="1" applyNumberFormat="1" applyFont="1" applyFill="1" applyBorder="1" applyAlignment="1">
      <alignment horizontal="right"/>
    </xf>
    <xf numFmtId="189" fontId="5" fillId="2" borderId="5" xfId="1" applyNumberFormat="1" applyFont="1" applyFill="1" applyBorder="1"/>
    <xf numFmtId="0" fontId="5" fillId="0" borderId="4" xfId="1" applyFont="1" applyBorder="1" applyAlignment="1">
      <alignment horizontal="left"/>
    </xf>
    <xf numFmtId="0" fontId="5" fillId="0" borderId="0" xfId="1" applyFont="1" applyAlignment="1">
      <alignment horizontal="left"/>
    </xf>
    <xf numFmtId="189" fontId="7" fillId="0" borderId="4" xfId="1" applyNumberFormat="1" applyFont="1" applyFill="1" applyBorder="1" applyAlignment="1">
      <alignment horizontal="right"/>
    </xf>
    <xf numFmtId="189" fontId="5" fillId="2" borderId="4" xfId="1" applyNumberFormat="1" applyFont="1" applyFill="1" applyBorder="1"/>
    <xf numFmtId="189" fontId="5" fillId="2" borderId="9" xfId="1" applyNumberFormat="1" applyFont="1" applyFill="1" applyBorder="1"/>
    <xf numFmtId="189" fontId="5" fillId="2" borderId="0" xfId="1" applyNumberFormat="1" applyFont="1" applyFill="1" applyBorder="1"/>
    <xf numFmtId="0" fontId="8" fillId="2" borderId="0" xfId="1" applyFont="1" applyFill="1"/>
    <xf numFmtId="0" fontId="8" fillId="2" borderId="6" xfId="1" applyFont="1" applyFill="1" applyBorder="1" applyAlignment="1">
      <alignment horizontal="left"/>
    </xf>
    <xf numFmtId="189" fontId="8" fillId="2" borderId="6" xfId="1" applyNumberFormat="1" applyFont="1" applyFill="1" applyBorder="1"/>
    <xf numFmtId="189" fontId="8" fillId="0" borderId="11" xfId="1" applyNumberFormat="1" applyFont="1" applyFill="1" applyBorder="1"/>
    <xf numFmtId="189" fontId="8" fillId="0" borderId="5" xfId="1" applyNumberFormat="1" applyFont="1" applyFill="1" applyBorder="1"/>
    <xf numFmtId="0" fontId="8" fillId="2" borderId="8" xfId="1" applyFont="1" applyFill="1" applyBorder="1" applyAlignment="1"/>
    <xf numFmtId="0" fontId="8" fillId="2" borderId="6" xfId="1" applyFont="1" applyFill="1" applyBorder="1" applyAlignment="1"/>
    <xf numFmtId="0" fontId="1" fillId="0" borderId="2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1" fillId="0" borderId="4" xfId="1" applyBorder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</cellXfs>
  <cellStyles count="4">
    <cellStyle name="เครื่องหมายจุลภาค 2" xfId="2"/>
    <cellStyle name="ปกติ" xfId="0" builtinId="0"/>
    <cellStyle name="ปกติ 2" xfId="1"/>
    <cellStyle name="เปอร์เซ็นต์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285750</xdr:colOff>
      <xdr:row>35</xdr:row>
      <xdr:rowOff>0</xdr:rowOff>
    </xdr:from>
    <xdr:to>
      <xdr:col>21</xdr:col>
      <xdr:colOff>533400</xdr:colOff>
      <xdr:row>43</xdr:row>
      <xdr:rowOff>76200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087350" y="9667875"/>
          <a:ext cx="247650" cy="228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9"/>
  <sheetViews>
    <sheetView showGridLines="0" tabSelected="1" workbookViewId="0"/>
  </sheetViews>
  <sheetFormatPr defaultRowHeight="21"/>
  <cols>
    <col min="1" max="1" width="2.375" style="1" customWidth="1"/>
    <col min="2" max="2" width="1.375" style="1" customWidth="1"/>
    <col min="3" max="3" width="5.125" style="1" customWidth="1"/>
    <col min="4" max="4" width="3.125" style="1" customWidth="1"/>
    <col min="5" max="5" width="13.25" style="1" customWidth="1"/>
    <col min="6" max="6" width="6.75" style="14" customWidth="1"/>
    <col min="7" max="8" width="5.875" style="14" customWidth="1"/>
    <col min="9" max="11" width="5.875" style="1" customWidth="1"/>
    <col min="12" max="12" width="6.75" style="1" customWidth="1"/>
    <col min="13" max="14" width="5.875" style="1" customWidth="1"/>
    <col min="15" max="15" width="6.5" style="1" customWidth="1"/>
    <col min="16" max="16" width="5.875" style="1" customWidth="1"/>
    <col min="17" max="17" width="6.125" style="1" customWidth="1"/>
    <col min="18" max="18" width="0.875" style="1" customWidth="1"/>
    <col min="19" max="19" width="2" style="1" customWidth="1"/>
    <col min="20" max="20" width="15" style="1" customWidth="1"/>
    <col min="21" max="21" width="13.375" style="1" customWidth="1"/>
    <col min="22" max="22" width="7.125" style="1" customWidth="1"/>
    <col min="23" max="16384" width="9" style="1"/>
  </cols>
  <sheetData>
    <row r="1" spans="1:21" s="4" customFormat="1" ht="23.25" customHeight="1">
      <c r="C1" s="4" t="s">
        <v>29</v>
      </c>
      <c r="D1" s="7">
        <v>1.4</v>
      </c>
      <c r="E1" s="4" t="s">
        <v>80</v>
      </c>
      <c r="F1" s="87"/>
      <c r="G1" s="87"/>
      <c r="H1" s="87"/>
    </row>
    <row r="2" spans="1:21" s="6" customFormat="1" ht="21.75" customHeight="1">
      <c r="C2" s="6" t="s">
        <v>28</v>
      </c>
      <c r="D2" s="7">
        <v>1.4</v>
      </c>
      <c r="E2" s="6" t="s">
        <v>79</v>
      </c>
      <c r="F2" s="86"/>
      <c r="G2" s="86"/>
      <c r="H2" s="86"/>
    </row>
    <row r="3" spans="1:21" s="1" customFormat="1" ht="6.75" customHeight="1">
      <c r="B3" s="5"/>
      <c r="C3" s="5"/>
      <c r="D3" s="5"/>
      <c r="E3" s="5"/>
      <c r="F3" s="85"/>
      <c r="G3" s="85"/>
      <c r="H3" s="85"/>
      <c r="I3" s="5"/>
      <c r="J3" s="5"/>
      <c r="K3" s="5"/>
      <c r="L3" s="5"/>
      <c r="Q3" s="5"/>
      <c r="R3" s="5"/>
      <c r="S3" s="5"/>
      <c r="T3" s="5"/>
      <c r="U3" s="3"/>
    </row>
    <row r="4" spans="1:21" s="24" customFormat="1" ht="18" customHeight="1">
      <c r="A4" s="77" t="s">
        <v>27</v>
      </c>
      <c r="B4" s="128"/>
      <c r="C4" s="128"/>
      <c r="D4" s="128"/>
      <c r="E4" s="127"/>
      <c r="F4" s="83" t="s">
        <v>75</v>
      </c>
      <c r="G4" s="82"/>
      <c r="H4" s="81"/>
      <c r="I4" s="80" t="s">
        <v>74</v>
      </c>
      <c r="J4" s="79"/>
      <c r="K4" s="78"/>
      <c r="L4" s="79" t="s">
        <v>73</v>
      </c>
      <c r="M4" s="79"/>
      <c r="N4" s="79"/>
      <c r="O4" s="80" t="s">
        <v>72</v>
      </c>
      <c r="P4" s="79"/>
      <c r="Q4" s="78"/>
      <c r="R4" s="53"/>
      <c r="S4" s="77" t="s">
        <v>26</v>
      </c>
      <c r="T4" s="77"/>
      <c r="U4" s="77"/>
    </row>
    <row r="5" spans="1:21" s="24" customFormat="1" ht="16.5" customHeight="1">
      <c r="A5" s="126"/>
      <c r="B5" s="126"/>
      <c r="C5" s="126"/>
      <c r="D5" s="126"/>
      <c r="E5" s="125"/>
      <c r="F5" s="76" t="s">
        <v>71</v>
      </c>
      <c r="G5" s="75"/>
      <c r="H5" s="74"/>
      <c r="I5" s="73" t="s">
        <v>70</v>
      </c>
      <c r="J5" s="72"/>
      <c r="K5" s="71"/>
      <c r="L5" s="73" t="s">
        <v>69</v>
      </c>
      <c r="M5" s="72"/>
      <c r="N5" s="71"/>
      <c r="O5" s="73" t="s">
        <v>68</v>
      </c>
      <c r="P5" s="72"/>
      <c r="Q5" s="71"/>
      <c r="R5" s="49"/>
      <c r="S5" s="68"/>
      <c r="T5" s="68"/>
      <c r="U5" s="68"/>
    </row>
    <row r="6" spans="1:21" s="24" customFormat="1" ht="18.75">
      <c r="A6" s="126"/>
      <c r="B6" s="126"/>
      <c r="C6" s="126"/>
      <c r="D6" s="126"/>
      <c r="E6" s="125"/>
      <c r="F6" s="57" t="s">
        <v>25</v>
      </c>
      <c r="G6" s="70" t="s">
        <v>24</v>
      </c>
      <c r="H6" s="55" t="s">
        <v>23</v>
      </c>
      <c r="I6" s="54" t="s">
        <v>25</v>
      </c>
      <c r="J6" s="51" t="s">
        <v>24</v>
      </c>
      <c r="K6" s="69" t="s">
        <v>23</v>
      </c>
      <c r="L6" s="49" t="s">
        <v>25</v>
      </c>
      <c r="M6" s="51" t="s">
        <v>24</v>
      </c>
      <c r="N6" s="49" t="s">
        <v>23</v>
      </c>
      <c r="O6" s="54" t="s">
        <v>25</v>
      </c>
      <c r="P6" s="51" t="s">
        <v>24</v>
      </c>
      <c r="Q6" s="69" t="s">
        <v>23</v>
      </c>
      <c r="R6" s="49"/>
      <c r="S6" s="68"/>
      <c r="T6" s="68"/>
      <c r="U6" s="68"/>
    </row>
    <row r="7" spans="1:21" s="24" customFormat="1" ht="16.5" customHeight="1">
      <c r="A7" s="124"/>
      <c r="B7" s="124"/>
      <c r="C7" s="124"/>
      <c r="D7" s="124"/>
      <c r="E7" s="123"/>
      <c r="F7" s="66" t="s">
        <v>22</v>
      </c>
      <c r="G7" s="65" t="s">
        <v>21</v>
      </c>
      <c r="H7" s="64" t="s">
        <v>20</v>
      </c>
      <c r="I7" s="60" t="s">
        <v>22</v>
      </c>
      <c r="J7" s="62" t="s">
        <v>21</v>
      </c>
      <c r="K7" s="61" t="s">
        <v>20</v>
      </c>
      <c r="L7" s="63" t="s">
        <v>22</v>
      </c>
      <c r="M7" s="62" t="s">
        <v>21</v>
      </c>
      <c r="N7" s="63" t="s">
        <v>20</v>
      </c>
      <c r="O7" s="60" t="s">
        <v>22</v>
      </c>
      <c r="P7" s="62" t="s">
        <v>21</v>
      </c>
      <c r="Q7" s="61" t="s">
        <v>20</v>
      </c>
      <c r="R7" s="63"/>
      <c r="S7" s="59"/>
      <c r="T7" s="59"/>
      <c r="U7" s="59"/>
    </row>
    <row r="8" spans="1:21" s="116" customFormat="1" ht="20.25" customHeight="1">
      <c r="B8" s="122" t="s">
        <v>51</v>
      </c>
      <c r="C8" s="122"/>
      <c r="D8" s="122"/>
      <c r="E8" s="121"/>
      <c r="F8" s="120">
        <v>3300</v>
      </c>
      <c r="G8" s="120">
        <v>1704</v>
      </c>
      <c r="H8" s="120">
        <v>1596</v>
      </c>
      <c r="I8" s="120">
        <v>4516</v>
      </c>
      <c r="J8" s="120">
        <v>2541</v>
      </c>
      <c r="K8" s="120">
        <v>1975</v>
      </c>
      <c r="L8" s="119">
        <v>21072</v>
      </c>
      <c r="M8" s="119">
        <v>10642</v>
      </c>
      <c r="N8" s="119">
        <v>10430</v>
      </c>
      <c r="O8" s="119">
        <v>19694</v>
      </c>
      <c r="P8" s="119">
        <v>9937</v>
      </c>
      <c r="Q8" s="119">
        <v>9757</v>
      </c>
      <c r="R8" s="118"/>
      <c r="S8" s="117" t="s">
        <v>50</v>
      </c>
      <c r="T8" s="117"/>
      <c r="U8" s="117"/>
    </row>
    <row r="9" spans="1:21" s="86" customFormat="1" ht="17.25" customHeight="1">
      <c r="C9" s="86" t="s">
        <v>49</v>
      </c>
      <c r="F9" s="109">
        <f>F12+F20+F25+F45+F49+F52</f>
        <v>3044</v>
      </c>
      <c r="G9" s="114">
        <f>G12+G20+G25+G45+G49+G52</f>
        <v>1573</v>
      </c>
      <c r="H9" s="114">
        <f>H12+H20+H45+H49+H52</f>
        <v>1471</v>
      </c>
      <c r="I9" s="109">
        <f>I12+I13+I14+I15+I16+I17+I20+I23+I24+I25+I26+I29+I45+I46+I49+I52+I55</f>
        <v>1239</v>
      </c>
      <c r="J9" s="109">
        <f>J12+J13+J14+J15+J16+J17+J20+J23+J24+J25+J26+J29+J45+J46+J49+J52+J55</f>
        <v>679</v>
      </c>
      <c r="K9" s="109">
        <f>K12+K13+K14+K15+K16+K17+K20+K23+K24+K25+K26+K29+K45+K46+K49+K52+K55</f>
        <v>560</v>
      </c>
      <c r="L9" s="109">
        <v>15357</v>
      </c>
      <c r="M9" s="109">
        <v>7835</v>
      </c>
      <c r="N9" s="109">
        <v>7522</v>
      </c>
      <c r="O9" s="109">
        <f>O12+O13+O14+O15+O16+O17+O20+O23+O24+O25+O26+O29+O45+O46+O49+O52+O55</f>
        <v>6894</v>
      </c>
      <c r="P9" s="109">
        <f>P12+P13+P14+P15+P16+P17+P20+P23+P24+P25+P26+P29+P45+P46+P49+P52+P55</f>
        <v>3389</v>
      </c>
      <c r="Q9" s="114">
        <f>Q12+Q13+Q14+Q15+Q16+Q17+Q20+Q23+Q24+Q25+Q26+Q29+Q45+Q46+Q49+Q52+Q55</f>
        <v>3505</v>
      </c>
      <c r="R9" s="115"/>
      <c r="T9" s="86" t="s">
        <v>48</v>
      </c>
    </row>
    <row r="10" spans="1:21" s="86" customFormat="1" ht="17.25" customHeight="1">
      <c r="C10" s="86" t="s">
        <v>3</v>
      </c>
      <c r="F10" s="109">
        <f>F18+F21+F27+F30+F50+F53+F56</f>
        <v>256</v>
      </c>
      <c r="G10" s="114">
        <f>G18+G21+G27+G30+G50+G53+G56</f>
        <v>131</v>
      </c>
      <c r="H10" s="113">
        <f>H18+H21+H27+H30+H50+H53+H56</f>
        <v>125</v>
      </c>
      <c r="I10" s="109">
        <f>I18+I21+I27+I30+I47+I50+I53+I56</f>
        <v>3277</v>
      </c>
      <c r="J10" s="109">
        <f>J18+J21+J27+J30+J47+J50+J53+J56</f>
        <v>1862</v>
      </c>
      <c r="K10" s="109">
        <f>K18+K21+K27+K30+K47+K50+K53+K56</f>
        <v>1415</v>
      </c>
      <c r="L10" s="109">
        <v>5715</v>
      </c>
      <c r="M10" s="109">
        <v>2807</v>
      </c>
      <c r="N10" s="109">
        <v>2908</v>
      </c>
      <c r="O10" s="109">
        <f>O18+O21+O27+O30+O47+O50+O53+O56</f>
        <v>12800</v>
      </c>
      <c r="P10" s="109">
        <f>P18+P21+P27+P30+P47+P50+P53+P56</f>
        <v>6548</v>
      </c>
      <c r="Q10" s="114">
        <f>Q18+Q21+Q27+Q30+Q47+Q50+Q53+Q56</f>
        <v>6252</v>
      </c>
      <c r="R10" s="115"/>
      <c r="T10" s="86" t="s">
        <v>2</v>
      </c>
    </row>
    <row r="11" spans="1:21" s="6" customFormat="1" ht="17.25" customHeight="1">
      <c r="B11" s="6" t="s">
        <v>47</v>
      </c>
      <c r="F11" s="109">
        <f>F12+F18</f>
        <v>2512</v>
      </c>
      <c r="G11" s="114">
        <f>G12+G18</f>
        <v>1299</v>
      </c>
      <c r="H11" s="113">
        <f>H12+H18</f>
        <v>1213</v>
      </c>
      <c r="I11" s="100">
        <f>I12+I13+I14+I15+I16+I17+I18</f>
        <v>1226</v>
      </c>
      <c r="J11" s="100">
        <f>J12+J13+J14+J15+J16+J17+J18</f>
        <v>676</v>
      </c>
      <c r="K11" s="100">
        <f>K12+K13+K14+K15+K16+K17+K18</f>
        <v>550</v>
      </c>
      <c r="L11" s="100">
        <f>L12+L13+L14+L15+L16+L17+L18</f>
        <v>6016</v>
      </c>
      <c r="M11" s="100">
        <f>M12+M13+M14+M15+M16+M17+M18</f>
        <v>3012</v>
      </c>
      <c r="N11" s="100">
        <f>N12+N13+N14+N15+N16+N17+N18</f>
        <v>3004</v>
      </c>
      <c r="O11" s="100">
        <f>O12+O13+O14+O15+O16+O17+O18</f>
        <v>6369</v>
      </c>
      <c r="P11" s="100">
        <f>P12+P13+P14+P15+P16+P17+P18</f>
        <v>3132</v>
      </c>
      <c r="Q11" s="100">
        <f>Q12+Q13+Q14+Q15+Q16+Q17+Q18</f>
        <v>3237</v>
      </c>
      <c r="R11" s="100">
        <f>R12+R13+R14+R15+R18</f>
        <v>0</v>
      </c>
      <c r="S11" s="13" t="s">
        <v>46</v>
      </c>
      <c r="T11" s="13"/>
      <c r="U11" s="13"/>
    </row>
    <row r="12" spans="1:21" s="33" customFormat="1" ht="17.25" customHeight="1">
      <c r="C12" s="33" t="s">
        <v>45</v>
      </c>
      <c r="F12" s="93">
        <v>2508</v>
      </c>
      <c r="G12" s="92">
        <v>1297</v>
      </c>
      <c r="H12" s="91">
        <v>1211</v>
      </c>
      <c r="I12" s="93">
        <v>155</v>
      </c>
      <c r="J12" s="92">
        <v>80</v>
      </c>
      <c r="K12" s="91">
        <v>75</v>
      </c>
      <c r="L12" s="92">
        <v>1203</v>
      </c>
      <c r="M12" s="92">
        <v>544</v>
      </c>
      <c r="N12" s="92">
        <v>659</v>
      </c>
      <c r="O12" s="92">
        <v>2566</v>
      </c>
      <c r="P12" s="92">
        <v>1246</v>
      </c>
      <c r="Q12" s="92">
        <v>1320</v>
      </c>
      <c r="R12" s="90"/>
      <c r="T12" s="33" t="s">
        <v>44</v>
      </c>
    </row>
    <row r="13" spans="1:21" s="33" customFormat="1" ht="17.25" customHeight="1">
      <c r="C13" s="33" t="s">
        <v>43</v>
      </c>
      <c r="F13" s="96" t="s">
        <v>30</v>
      </c>
      <c r="G13" s="42" t="s">
        <v>30</v>
      </c>
      <c r="H13" s="42" t="s">
        <v>30</v>
      </c>
      <c r="I13" s="93">
        <v>109</v>
      </c>
      <c r="J13" s="92">
        <v>60</v>
      </c>
      <c r="K13" s="91">
        <v>49</v>
      </c>
      <c r="L13" s="92">
        <v>398</v>
      </c>
      <c r="M13" s="92">
        <v>215</v>
      </c>
      <c r="N13" s="92">
        <v>183</v>
      </c>
      <c r="O13" s="92">
        <v>324</v>
      </c>
      <c r="P13" s="92">
        <v>158</v>
      </c>
      <c r="Q13" s="92">
        <v>166</v>
      </c>
      <c r="R13" s="90"/>
      <c r="T13" s="33" t="s">
        <v>67</v>
      </c>
    </row>
    <row r="14" spans="1:21" s="33" customFormat="1" ht="17.25" customHeight="1">
      <c r="C14" s="33" t="s">
        <v>42</v>
      </c>
      <c r="F14" s="96" t="s">
        <v>30</v>
      </c>
      <c r="G14" s="42" t="s">
        <v>30</v>
      </c>
      <c r="H14" s="42" t="s">
        <v>30</v>
      </c>
      <c r="I14" s="93">
        <v>73</v>
      </c>
      <c r="J14" s="92">
        <v>38</v>
      </c>
      <c r="K14" s="91">
        <v>35</v>
      </c>
      <c r="L14" s="92">
        <v>298</v>
      </c>
      <c r="M14" s="92">
        <v>148</v>
      </c>
      <c r="N14" s="92">
        <v>150</v>
      </c>
      <c r="O14" s="92">
        <v>257</v>
      </c>
      <c r="P14" s="92">
        <v>121</v>
      </c>
      <c r="Q14" s="92">
        <v>136</v>
      </c>
      <c r="R14" s="90"/>
      <c r="T14" s="33" t="s">
        <v>66</v>
      </c>
    </row>
    <row r="15" spans="1:21" s="33" customFormat="1" ht="17.25" customHeight="1">
      <c r="C15" s="33" t="s">
        <v>41</v>
      </c>
      <c r="F15" s="96" t="s">
        <v>30</v>
      </c>
      <c r="G15" s="42" t="s">
        <v>30</v>
      </c>
      <c r="H15" s="42" t="s">
        <v>30</v>
      </c>
      <c r="I15" s="93">
        <v>53</v>
      </c>
      <c r="J15" s="92">
        <v>35</v>
      </c>
      <c r="K15" s="91">
        <v>18</v>
      </c>
      <c r="L15" s="92">
        <v>205</v>
      </c>
      <c r="M15" s="92">
        <v>101</v>
      </c>
      <c r="N15" s="92">
        <v>104</v>
      </c>
      <c r="O15" s="92">
        <v>144</v>
      </c>
      <c r="P15" s="92">
        <v>63</v>
      </c>
      <c r="Q15" s="92">
        <v>81</v>
      </c>
      <c r="R15" s="90"/>
      <c r="T15" s="33" t="s">
        <v>65</v>
      </c>
    </row>
    <row r="16" spans="1:21" s="33" customFormat="1" ht="17.25" customHeight="1">
      <c r="C16" s="33" t="s">
        <v>40</v>
      </c>
      <c r="F16" s="96" t="s">
        <v>30</v>
      </c>
      <c r="G16" s="42" t="s">
        <v>30</v>
      </c>
      <c r="H16" s="42" t="s">
        <v>30</v>
      </c>
      <c r="I16" s="93">
        <v>55</v>
      </c>
      <c r="J16" s="92">
        <v>32</v>
      </c>
      <c r="K16" s="91">
        <v>23</v>
      </c>
      <c r="L16" s="92">
        <v>201</v>
      </c>
      <c r="M16" s="92">
        <v>110</v>
      </c>
      <c r="N16" s="92">
        <v>91</v>
      </c>
      <c r="O16" s="92">
        <v>142</v>
      </c>
      <c r="P16" s="92">
        <v>76</v>
      </c>
      <c r="Q16" s="92">
        <v>66</v>
      </c>
      <c r="R16" s="90"/>
      <c r="T16" s="33" t="s">
        <v>78</v>
      </c>
    </row>
    <row r="17" spans="2:21" s="33" customFormat="1" ht="17.25" customHeight="1">
      <c r="C17" s="33" t="s">
        <v>39</v>
      </c>
      <c r="F17" s="96" t="s">
        <v>30</v>
      </c>
      <c r="G17" s="42" t="s">
        <v>30</v>
      </c>
      <c r="H17" s="42" t="s">
        <v>30</v>
      </c>
      <c r="I17" s="93">
        <v>114</v>
      </c>
      <c r="J17" s="92">
        <v>65</v>
      </c>
      <c r="K17" s="91">
        <v>49</v>
      </c>
      <c r="L17" s="92">
        <v>359</v>
      </c>
      <c r="M17" s="92">
        <v>176</v>
      </c>
      <c r="N17" s="92">
        <v>183</v>
      </c>
      <c r="O17" s="92">
        <v>280</v>
      </c>
      <c r="P17" s="92">
        <v>132</v>
      </c>
      <c r="Q17" s="92">
        <v>148</v>
      </c>
      <c r="R17" s="90"/>
      <c r="T17" s="33" t="s">
        <v>64</v>
      </c>
    </row>
    <row r="18" spans="2:21" s="33" customFormat="1" ht="17.25" customHeight="1">
      <c r="C18" s="33" t="s">
        <v>3</v>
      </c>
      <c r="F18" s="47">
        <v>4</v>
      </c>
      <c r="G18" s="96">
        <v>2</v>
      </c>
      <c r="H18" s="112">
        <v>2</v>
      </c>
      <c r="I18" s="93">
        <v>667</v>
      </c>
      <c r="J18" s="92">
        <v>366</v>
      </c>
      <c r="K18" s="91">
        <v>301</v>
      </c>
      <c r="L18" s="92">
        <v>3352</v>
      </c>
      <c r="M18" s="92">
        <v>1718</v>
      </c>
      <c r="N18" s="92">
        <v>1634</v>
      </c>
      <c r="O18" s="92">
        <v>2656</v>
      </c>
      <c r="P18" s="92">
        <v>1336</v>
      </c>
      <c r="Q18" s="92">
        <v>1320</v>
      </c>
      <c r="R18" s="90"/>
      <c r="T18" s="33" t="s">
        <v>2</v>
      </c>
    </row>
    <row r="19" spans="2:21" s="6" customFormat="1" ht="17.25" customHeight="1">
      <c r="B19" s="111" t="s">
        <v>38</v>
      </c>
      <c r="C19" s="111"/>
      <c r="D19" s="111"/>
      <c r="E19" s="110"/>
      <c r="F19" s="109">
        <f>F20+F21</f>
        <v>178</v>
      </c>
      <c r="G19" s="109">
        <f>G20+G21</f>
        <v>96</v>
      </c>
      <c r="H19" s="109">
        <f>H20+H21</f>
        <v>82</v>
      </c>
      <c r="I19" s="100">
        <f>I20+I21</f>
        <v>461</v>
      </c>
      <c r="J19" s="100">
        <f>J20+J21</f>
        <v>257</v>
      </c>
      <c r="K19" s="100">
        <f>K20+K21</f>
        <v>204</v>
      </c>
      <c r="L19" s="99">
        <f>L20+L21</f>
        <v>2683</v>
      </c>
      <c r="M19" s="99">
        <f>M20+M21</f>
        <v>1291</v>
      </c>
      <c r="N19" s="99">
        <f>N20+N21</f>
        <v>1392</v>
      </c>
      <c r="O19" s="99">
        <f>O20+O21</f>
        <v>2467</v>
      </c>
      <c r="P19" s="99">
        <f>P20+P21</f>
        <v>1232</v>
      </c>
      <c r="Q19" s="99">
        <f>Q20+Q21</f>
        <v>1235</v>
      </c>
      <c r="R19" s="98"/>
      <c r="S19" s="13" t="s">
        <v>63</v>
      </c>
      <c r="T19" s="13"/>
      <c r="U19" s="13"/>
    </row>
    <row r="20" spans="2:21" s="33" customFormat="1" ht="17.25" customHeight="1">
      <c r="C20" s="33" t="s">
        <v>37</v>
      </c>
      <c r="F20" s="93">
        <v>168</v>
      </c>
      <c r="G20" s="92">
        <v>91</v>
      </c>
      <c r="H20" s="91">
        <v>77</v>
      </c>
      <c r="I20" s="93">
        <v>139</v>
      </c>
      <c r="J20" s="92">
        <v>69</v>
      </c>
      <c r="K20" s="91">
        <v>70</v>
      </c>
      <c r="L20" s="95">
        <v>577</v>
      </c>
      <c r="M20" s="92">
        <v>303</v>
      </c>
      <c r="N20" s="95">
        <v>274</v>
      </c>
      <c r="O20" s="93">
        <v>701</v>
      </c>
      <c r="P20" s="92">
        <v>364</v>
      </c>
      <c r="Q20" s="91">
        <v>337</v>
      </c>
      <c r="R20" s="90"/>
      <c r="T20" s="33" t="s">
        <v>62</v>
      </c>
    </row>
    <row r="21" spans="2:21" s="33" customFormat="1" ht="17.25" customHeight="1">
      <c r="C21" s="33" t="s">
        <v>3</v>
      </c>
      <c r="F21" s="93">
        <v>10</v>
      </c>
      <c r="G21" s="92">
        <v>5</v>
      </c>
      <c r="H21" s="91">
        <v>5</v>
      </c>
      <c r="I21" s="93">
        <v>322</v>
      </c>
      <c r="J21" s="92">
        <v>188</v>
      </c>
      <c r="K21" s="91">
        <v>134</v>
      </c>
      <c r="L21" s="95">
        <v>2106</v>
      </c>
      <c r="M21" s="92">
        <v>988</v>
      </c>
      <c r="N21" s="95">
        <v>1118</v>
      </c>
      <c r="O21" s="93">
        <v>1766</v>
      </c>
      <c r="P21" s="92">
        <v>868</v>
      </c>
      <c r="Q21" s="91">
        <v>898</v>
      </c>
      <c r="R21" s="90"/>
      <c r="T21" s="33" t="s">
        <v>2</v>
      </c>
    </row>
    <row r="22" spans="2:21" s="13" customFormat="1" ht="17.25" customHeight="1">
      <c r="B22" s="13" t="s">
        <v>36</v>
      </c>
      <c r="F22" s="108">
        <f>F25+F27</f>
        <v>142</v>
      </c>
      <c r="G22" s="107">
        <f>G25+G27</f>
        <v>78</v>
      </c>
      <c r="H22" s="106">
        <f>H27</f>
        <v>64</v>
      </c>
      <c r="I22" s="100">
        <f>I23+I24+I25+I26+I27</f>
        <v>489</v>
      </c>
      <c r="J22" s="100">
        <f>J23+J24+J25+J26+J27</f>
        <v>263</v>
      </c>
      <c r="K22" s="100">
        <f>K23+K24+K25+K26+K27</f>
        <v>226</v>
      </c>
      <c r="L22" s="100">
        <f>L23+L24+L25+L26+L27</f>
        <v>2190</v>
      </c>
      <c r="M22" s="100">
        <f>M23+M24+M25+M26+M27</f>
        <v>1104</v>
      </c>
      <c r="N22" s="100">
        <f>N23+N24+N25+N26+N27</f>
        <v>1086</v>
      </c>
      <c r="O22" s="100">
        <f>O23+O24+O25+O26+O27</f>
        <v>1948</v>
      </c>
      <c r="P22" s="100">
        <f>P23+P24+P25+P26+P27</f>
        <v>1009</v>
      </c>
      <c r="Q22" s="100">
        <f>Q23+Q24+Q25+Q26+Q27</f>
        <v>939</v>
      </c>
      <c r="R22" s="98"/>
      <c r="S22" s="13" t="s">
        <v>35</v>
      </c>
    </row>
    <row r="23" spans="2:21" s="33" customFormat="1" ht="17.25" customHeight="1">
      <c r="C23" s="33" t="s">
        <v>34</v>
      </c>
      <c r="F23" s="96" t="s">
        <v>30</v>
      </c>
      <c r="G23" s="42" t="s">
        <v>30</v>
      </c>
      <c r="H23" s="42" t="s">
        <v>30</v>
      </c>
      <c r="I23" s="93">
        <v>24</v>
      </c>
      <c r="J23" s="92">
        <v>10</v>
      </c>
      <c r="K23" s="91">
        <v>14</v>
      </c>
      <c r="L23" s="95">
        <v>88</v>
      </c>
      <c r="M23" s="92">
        <v>46</v>
      </c>
      <c r="N23" s="95">
        <v>42</v>
      </c>
      <c r="O23" s="93">
        <v>79</v>
      </c>
      <c r="P23" s="92">
        <v>47</v>
      </c>
      <c r="Q23" s="91">
        <v>32</v>
      </c>
      <c r="R23" s="90"/>
      <c r="T23" s="33" t="s">
        <v>61</v>
      </c>
    </row>
    <row r="24" spans="2:21" s="33" customFormat="1" ht="17.25" customHeight="1">
      <c r="C24" s="41" t="s">
        <v>33</v>
      </c>
      <c r="D24" s="41"/>
      <c r="E24" s="105"/>
      <c r="F24" s="96" t="s">
        <v>30</v>
      </c>
      <c r="G24" s="42" t="s">
        <v>30</v>
      </c>
      <c r="H24" s="42" t="s">
        <v>30</v>
      </c>
      <c r="I24" s="93">
        <v>55</v>
      </c>
      <c r="J24" s="92">
        <v>30</v>
      </c>
      <c r="K24" s="91">
        <v>25</v>
      </c>
      <c r="L24" s="95">
        <v>264</v>
      </c>
      <c r="M24" s="92">
        <v>141</v>
      </c>
      <c r="N24" s="95">
        <v>123</v>
      </c>
      <c r="O24" s="93">
        <v>241</v>
      </c>
      <c r="P24" s="92">
        <v>125</v>
      </c>
      <c r="Q24" s="91">
        <v>116</v>
      </c>
      <c r="R24" s="90"/>
      <c r="T24" s="33" t="s">
        <v>60</v>
      </c>
    </row>
    <row r="25" spans="2:21" s="33" customFormat="1" ht="17.25" customHeight="1">
      <c r="C25" s="41" t="s">
        <v>31</v>
      </c>
      <c r="D25" s="41"/>
      <c r="E25" s="94"/>
      <c r="F25" s="104">
        <v>1</v>
      </c>
      <c r="G25" s="103">
        <v>1</v>
      </c>
      <c r="H25" s="102" t="s">
        <v>30</v>
      </c>
      <c r="I25" s="93">
        <v>38</v>
      </c>
      <c r="J25" s="92">
        <v>27</v>
      </c>
      <c r="K25" s="92">
        <v>11</v>
      </c>
      <c r="L25" s="95">
        <v>209</v>
      </c>
      <c r="M25" s="92">
        <v>96</v>
      </c>
      <c r="N25" s="95">
        <v>113</v>
      </c>
      <c r="O25" s="93">
        <v>156</v>
      </c>
      <c r="P25" s="92">
        <v>77</v>
      </c>
      <c r="Q25" s="91">
        <v>79</v>
      </c>
      <c r="R25" s="90"/>
      <c r="T25" s="33" t="s">
        <v>59</v>
      </c>
    </row>
    <row r="26" spans="2:21" s="33" customFormat="1" ht="17.25" customHeight="1">
      <c r="C26" s="41" t="s">
        <v>32</v>
      </c>
      <c r="D26" s="41"/>
      <c r="E26" s="94"/>
      <c r="F26" s="96" t="s">
        <v>30</v>
      </c>
      <c r="G26" s="42" t="s">
        <v>30</v>
      </c>
      <c r="H26" s="42" t="s">
        <v>30</v>
      </c>
      <c r="I26" s="93">
        <v>17</v>
      </c>
      <c r="J26" s="92">
        <v>6</v>
      </c>
      <c r="K26" s="92">
        <v>11</v>
      </c>
      <c r="L26" s="95">
        <v>110</v>
      </c>
      <c r="M26" s="92">
        <v>58</v>
      </c>
      <c r="N26" s="95">
        <v>52</v>
      </c>
      <c r="O26" s="93">
        <v>84</v>
      </c>
      <c r="P26" s="92">
        <v>42</v>
      </c>
      <c r="Q26" s="91">
        <v>42</v>
      </c>
      <c r="R26" s="90"/>
      <c r="T26" s="33" t="s">
        <v>58</v>
      </c>
    </row>
    <row r="27" spans="2:21" s="33" customFormat="1" ht="17.25" customHeight="1">
      <c r="B27" s="39"/>
      <c r="C27" s="94" t="s">
        <v>3</v>
      </c>
      <c r="D27" s="39"/>
      <c r="E27" s="39"/>
      <c r="F27" s="93">
        <v>141</v>
      </c>
      <c r="G27" s="92">
        <v>77</v>
      </c>
      <c r="H27" s="91">
        <v>64</v>
      </c>
      <c r="I27" s="93">
        <v>355</v>
      </c>
      <c r="J27" s="92">
        <v>190</v>
      </c>
      <c r="K27" s="90">
        <v>165</v>
      </c>
      <c r="L27" s="93">
        <v>1519</v>
      </c>
      <c r="M27" s="92">
        <v>763</v>
      </c>
      <c r="N27" s="95">
        <v>756</v>
      </c>
      <c r="O27" s="93">
        <v>1388</v>
      </c>
      <c r="P27" s="92">
        <v>718</v>
      </c>
      <c r="Q27" s="91">
        <v>670</v>
      </c>
      <c r="R27" s="90"/>
      <c r="S27" s="89"/>
      <c r="T27" s="89" t="s">
        <v>2</v>
      </c>
    </row>
    <row r="28" spans="2:21" s="13" customFormat="1" ht="17.25" customHeight="1">
      <c r="B28" s="97" t="s">
        <v>19</v>
      </c>
      <c r="C28" s="97"/>
      <c r="D28" s="97"/>
      <c r="E28" s="97"/>
      <c r="F28" s="100">
        <f>F30</f>
        <v>78</v>
      </c>
      <c r="G28" s="99">
        <f>G30</f>
        <v>33</v>
      </c>
      <c r="H28" s="101">
        <f>H30</f>
        <v>45</v>
      </c>
      <c r="I28" s="100">
        <f>I29+I30</f>
        <v>779</v>
      </c>
      <c r="J28" s="100">
        <f>J29+J30</f>
        <v>435</v>
      </c>
      <c r="K28" s="100">
        <f>K29+K30</f>
        <v>344</v>
      </c>
      <c r="L28" s="100">
        <f>L29+L30</f>
        <v>2991</v>
      </c>
      <c r="M28" s="100">
        <f>M29+M30</f>
        <v>1518</v>
      </c>
      <c r="N28" s="100">
        <f>N29+N30</f>
        <v>1473</v>
      </c>
      <c r="O28" s="100">
        <f>O29+O30</f>
        <v>2506</v>
      </c>
      <c r="P28" s="100">
        <f>P29+P30</f>
        <v>1255</v>
      </c>
      <c r="Q28" s="99">
        <f>Q29+Q30</f>
        <v>1251</v>
      </c>
      <c r="R28" s="98"/>
      <c r="S28" s="97" t="s">
        <v>18</v>
      </c>
      <c r="T28" s="97"/>
    </row>
    <row r="29" spans="2:21" s="33" customFormat="1" ht="17.25" customHeight="1">
      <c r="C29" s="33" t="s">
        <v>17</v>
      </c>
      <c r="F29" s="96" t="s">
        <v>30</v>
      </c>
      <c r="G29" s="42" t="s">
        <v>30</v>
      </c>
      <c r="H29" s="42" t="s">
        <v>30</v>
      </c>
      <c r="I29" s="93">
        <v>50</v>
      </c>
      <c r="J29" s="92">
        <v>25</v>
      </c>
      <c r="K29" s="91">
        <v>25</v>
      </c>
      <c r="L29" s="95">
        <v>232</v>
      </c>
      <c r="M29" s="92">
        <v>112</v>
      </c>
      <c r="N29" s="95">
        <v>120</v>
      </c>
      <c r="O29" s="93">
        <v>195</v>
      </c>
      <c r="P29" s="92">
        <v>106</v>
      </c>
      <c r="Q29" s="91">
        <v>89</v>
      </c>
      <c r="R29" s="90"/>
      <c r="T29" s="33" t="s">
        <v>57</v>
      </c>
    </row>
    <row r="30" spans="2:21" s="89" customFormat="1" ht="17.25" customHeight="1">
      <c r="B30" s="39"/>
      <c r="C30" s="94" t="s">
        <v>3</v>
      </c>
      <c r="D30" s="39"/>
      <c r="E30" s="39"/>
      <c r="F30" s="93">
        <v>78</v>
      </c>
      <c r="G30" s="92">
        <v>33</v>
      </c>
      <c r="H30" s="91">
        <v>45</v>
      </c>
      <c r="I30" s="93">
        <v>729</v>
      </c>
      <c r="J30" s="92">
        <v>410</v>
      </c>
      <c r="K30" s="91">
        <v>319</v>
      </c>
      <c r="L30" s="90">
        <v>2759</v>
      </c>
      <c r="M30" s="92">
        <v>1406</v>
      </c>
      <c r="N30" s="90">
        <v>1353</v>
      </c>
      <c r="O30" s="93">
        <v>2311</v>
      </c>
      <c r="P30" s="92">
        <v>1149</v>
      </c>
      <c r="Q30" s="91">
        <v>1162</v>
      </c>
      <c r="R30" s="90"/>
      <c r="T30" s="89" t="s">
        <v>2</v>
      </c>
    </row>
    <row r="31" spans="2:21" s="2" customFormat="1" ht="17.25" customHeight="1">
      <c r="B31" s="11"/>
      <c r="C31" s="9"/>
      <c r="D31" s="11"/>
      <c r="E31" s="10"/>
      <c r="F31" s="88"/>
      <c r="G31" s="88"/>
      <c r="H31" s="88"/>
      <c r="I31" s="12"/>
      <c r="J31" s="12"/>
      <c r="K31" s="12"/>
      <c r="M31" s="12"/>
      <c r="O31" s="12"/>
      <c r="P31" s="12"/>
      <c r="Q31" s="12"/>
      <c r="R31" s="12"/>
    </row>
    <row r="32" spans="2:21" s="2" customFormat="1" ht="17.25" customHeight="1">
      <c r="B32" s="11"/>
      <c r="C32" s="9"/>
      <c r="D32" s="11"/>
      <c r="E32" s="10"/>
      <c r="F32" s="88"/>
      <c r="G32" s="88"/>
      <c r="H32" s="88"/>
      <c r="I32" s="12"/>
      <c r="J32" s="12"/>
      <c r="K32" s="12"/>
      <c r="M32" s="12"/>
      <c r="O32" s="12"/>
      <c r="P32" s="12"/>
      <c r="Q32" s="12"/>
      <c r="R32" s="12"/>
    </row>
    <row r="33" spans="1:21" s="2" customFormat="1" ht="17.25" customHeight="1">
      <c r="B33" s="11"/>
      <c r="C33" s="9"/>
      <c r="D33" s="11"/>
      <c r="E33" s="10"/>
      <c r="F33" s="88"/>
      <c r="G33" s="88"/>
      <c r="H33" s="88"/>
      <c r="I33" s="12"/>
      <c r="J33" s="12"/>
      <c r="K33" s="12"/>
      <c r="M33" s="12"/>
      <c r="O33" s="12"/>
      <c r="P33" s="12"/>
      <c r="Q33" s="12"/>
      <c r="R33" s="12"/>
    </row>
    <row r="34" spans="1:21" s="2" customFormat="1" ht="17.25" customHeight="1">
      <c r="B34" s="11"/>
      <c r="C34" s="9"/>
      <c r="D34" s="11"/>
      <c r="E34" s="10"/>
      <c r="F34" s="88"/>
      <c r="G34" s="88"/>
      <c r="H34" s="88"/>
      <c r="I34" s="12"/>
      <c r="J34" s="12"/>
      <c r="K34" s="12"/>
      <c r="M34" s="12"/>
      <c r="O34" s="12"/>
      <c r="P34" s="12"/>
      <c r="Q34" s="12"/>
      <c r="R34" s="12"/>
    </row>
    <row r="35" spans="1:21" s="2" customFormat="1" ht="17.25" customHeight="1">
      <c r="B35" s="11"/>
      <c r="C35" s="9"/>
      <c r="D35" s="11"/>
      <c r="E35" s="10"/>
      <c r="F35" s="88"/>
      <c r="G35" s="88"/>
      <c r="H35" s="88"/>
      <c r="I35" s="12"/>
      <c r="J35" s="12"/>
      <c r="K35" s="12"/>
      <c r="M35" s="12"/>
      <c r="O35" s="12"/>
      <c r="P35" s="12"/>
      <c r="Q35" s="12"/>
      <c r="R35" s="12"/>
    </row>
    <row r="36" spans="1:21" s="4" customFormat="1" ht="23.25" customHeight="1">
      <c r="C36" s="4" t="s">
        <v>29</v>
      </c>
      <c r="D36" s="7">
        <v>1.4</v>
      </c>
      <c r="E36" s="4" t="s">
        <v>77</v>
      </c>
      <c r="F36" s="87"/>
      <c r="G36" s="87"/>
      <c r="H36" s="87"/>
    </row>
    <row r="37" spans="1:21" s="6" customFormat="1" ht="21.75" customHeight="1">
      <c r="C37" s="6" t="s">
        <v>28</v>
      </c>
      <c r="D37" s="7">
        <v>1.4</v>
      </c>
      <c r="E37" s="6" t="s">
        <v>76</v>
      </c>
      <c r="F37" s="86"/>
      <c r="G37" s="86"/>
      <c r="H37" s="86"/>
    </row>
    <row r="38" spans="1:21" s="1" customFormat="1" ht="6.75" customHeight="1">
      <c r="B38" s="5"/>
      <c r="C38" s="5"/>
      <c r="D38" s="5"/>
      <c r="E38" s="5"/>
      <c r="F38" s="85"/>
      <c r="G38" s="85"/>
      <c r="H38" s="85"/>
      <c r="I38" s="5"/>
      <c r="J38" s="5"/>
      <c r="K38" s="5"/>
      <c r="L38" s="5"/>
      <c r="Q38" s="5"/>
      <c r="R38" s="5"/>
      <c r="S38" s="5"/>
      <c r="T38" s="5"/>
      <c r="U38" s="3"/>
    </row>
    <row r="39" spans="1:21" s="24" customFormat="1" ht="18" customHeight="1">
      <c r="A39" s="84"/>
      <c r="B39" s="77" t="s">
        <v>27</v>
      </c>
      <c r="C39" s="77"/>
      <c r="D39" s="77"/>
      <c r="E39" s="77"/>
      <c r="F39" s="83" t="s">
        <v>75</v>
      </c>
      <c r="G39" s="82"/>
      <c r="H39" s="81"/>
      <c r="I39" s="80" t="s">
        <v>74</v>
      </c>
      <c r="J39" s="79"/>
      <c r="K39" s="78"/>
      <c r="L39" s="79" t="s">
        <v>73</v>
      </c>
      <c r="M39" s="79"/>
      <c r="N39" s="79"/>
      <c r="O39" s="80" t="s">
        <v>72</v>
      </c>
      <c r="P39" s="79"/>
      <c r="Q39" s="78"/>
      <c r="R39" s="52"/>
      <c r="S39" s="77" t="s">
        <v>26</v>
      </c>
      <c r="T39" s="77"/>
      <c r="U39" s="77"/>
    </row>
    <row r="40" spans="1:21" s="24" customFormat="1" ht="16.5" customHeight="1">
      <c r="A40" s="58"/>
      <c r="B40" s="68"/>
      <c r="C40" s="68"/>
      <c r="D40" s="68"/>
      <c r="E40" s="68"/>
      <c r="F40" s="76" t="s">
        <v>71</v>
      </c>
      <c r="G40" s="75"/>
      <c r="H40" s="74"/>
      <c r="I40" s="73" t="s">
        <v>70</v>
      </c>
      <c r="J40" s="72"/>
      <c r="K40" s="71"/>
      <c r="L40" s="73" t="s">
        <v>69</v>
      </c>
      <c r="M40" s="72"/>
      <c r="N40" s="71"/>
      <c r="O40" s="73" t="s">
        <v>68</v>
      </c>
      <c r="P40" s="72"/>
      <c r="Q40" s="71"/>
      <c r="R40" s="54"/>
      <c r="S40" s="68"/>
      <c r="T40" s="68"/>
      <c r="U40" s="68"/>
    </row>
    <row r="41" spans="1:21" s="24" customFormat="1" ht="18.75">
      <c r="A41" s="58"/>
      <c r="B41" s="68"/>
      <c r="C41" s="68"/>
      <c r="D41" s="68"/>
      <c r="E41" s="68"/>
      <c r="F41" s="57" t="s">
        <v>25</v>
      </c>
      <c r="G41" s="70" t="s">
        <v>24</v>
      </c>
      <c r="H41" s="55" t="s">
        <v>23</v>
      </c>
      <c r="I41" s="54" t="s">
        <v>25</v>
      </c>
      <c r="J41" s="51" t="s">
        <v>24</v>
      </c>
      <c r="K41" s="69" t="s">
        <v>23</v>
      </c>
      <c r="L41" s="49" t="s">
        <v>25</v>
      </c>
      <c r="M41" s="51" t="s">
        <v>24</v>
      </c>
      <c r="N41" s="49" t="s">
        <v>23</v>
      </c>
      <c r="O41" s="54" t="s">
        <v>25</v>
      </c>
      <c r="P41" s="51" t="s">
        <v>24</v>
      </c>
      <c r="Q41" s="69" t="s">
        <v>23</v>
      </c>
      <c r="R41" s="54"/>
      <c r="S41" s="68"/>
      <c r="T41" s="68"/>
      <c r="U41" s="68"/>
    </row>
    <row r="42" spans="1:21" s="24" customFormat="1" ht="16.5" customHeight="1">
      <c r="A42" s="67"/>
      <c r="B42" s="59"/>
      <c r="C42" s="59"/>
      <c r="D42" s="59"/>
      <c r="E42" s="59"/>
      <c r="F42" s="66" t="s">
        <v>22</v>
      </c>
      <c r="G42" s="65" t="s">
        <v>21</v>
      </c>
      <c r="H42" s="64" t="s">
        <v>20</v>
      </c>
      <c r="I42" s="60" t="s">
        <v>22</v>
      </c>
      <c r="J42" s="62" t="s">
        <v>21</v>
      </c>
      <c r="K42" s="61" t="s">
        <v>20</v>
      </c>
      <c r="L42" s="63" t="s">
        <v>22</v>
      </c>
      <c r="M42" s="62" t="s">
        <v>21</v>
      </c>
      <c r="N42" s="63" t="s">
        <v>20</v>
      </c>
      <c r="O42" s="60" t="s">
        <v>22</v>
      </c>
      <c r="P42" s="62" t="s">
        <v>21</v>
      </c>
      <c r="Q42" s="61" t="s">
        <v>20</v>
      </c>
      <c r="R42" s="60"/>
      <c r="S42" s="59"/>
      <c r="T42" s="59"/>
      <c r="U42" s="59"/>
    </row>
    <row r="43" spans="1:21" s="24" customFormat="1" ht="7.5" customHeight="1">
      <c r="A43" s="58"/>
      <c r="B43" s="48"/>
      <c r="C43" s="48"/>
      <c r="D43" s="48"/>
      <c r="E43" s="48"/>
      <c r="F43" s="57"/>
      <c r="G43" s="56"/>
      <c r="H43" s="55"/>
      <c r="I43" s="54"/>
      <c r="J43" s="51"/>
      <c r="K43" s="53"/>
      <c r="L43" s="51"/>
      <c r="M43" s="51"/>
      <c r="N43" s="53"/>
      <c r="O43" s="52"/>
      <c r="P43" s="51"/>
      <c r="Q43" s="50"/>
      <c r="R43" s="49"/>
      <c r="S43" s="48"/>
      <c r="T43" s="48"/>
      <c r="U43" s="48"/>
    </row>
    <row r="44" spans="1:21" s="13" customFormat="1" ht="17.25" customHeight="1">
      <c r="B44" s="13" t="s">
        <v>16</v>
      </c>
      <c r="F44" s="45">
        <f>F45</f>
        <v>168</v>
      </c>
      <c r="G44" s="44">
        <f>G45</f>
        <v>83</v>
      </c>
      <c r="H44" s="46">
        <f>H45</f>
        <v>85</v>
      </c>
      <c r="I44" s="45">
        <f>I45+I46+I47</f>
        <v>347</v>
      </c>
      <c r="J44" s="45">
        <f>J45+J46+J47</f>
        <v>193</v>
      </c>
      <c r="K44" s="45">
        <f>K45+K46+K47</f>
        <v>154</v>
      </c>
      <c r="L44" s="45">
        <f>L45+L46+L47</f>
        <v>2173</v>
      </c>
      <c r="M44" s="45">
        <f>M45+M46+M47</f>
        <v>1142</v>
      </c>
      <c r="N44" s="45">
        <f>N45+N46+N47</f>
        <v>1031</v>
      </c>
      <c r="O44" s="45">
        <f>O45+O46+O47</f>
        <v>2082</v>
      </c>
      <c r="P44" s="45">
        <f>P45+P46+P47</f>
        <v>1112</v>
      </c>
      <c r="Q44" s="44">
        <v>1170</v>
      </c>
      <c r="R44" s="43"/>
      <c r="S44" s="13" t="s">
        <v>15</v>
      </c>
    </row>
    <row r="45" spans="1:21" s="33" customFormat="1" ht="17.25" customHeight="1">
      <c r="C45" s="33" t="s">
        <v>14</v>
      </c>
      <c r="F45" s="37">
        <v>168</v>
      </c>
      <c r="G45" s="36">
        <v>83</v>
      </c>
      <c r="H45" s="35">
        <v>85</v>
      </c>
      <c r="I45" s="37">
        <v>119</v>
      </c>
      <c r="J45" s="36">
        <v>65</v>
      </c>
      <c r="K45" s="34">
        <v>54</v>
      </c>
      <c r="L45" s="36">
        <v>625</v>
      </c>
      <c r="M45" s="36">
        <v>310</v>
      </c>
      <c r="N45" s="36">
        <v>315</v>
      </c>
      <c r="O45" s="36">
        <v>695</v>
      </c>
      <c r="P45" s="36">
        <v>339</v>
      </c>
      <c r="Q45" s="36">
        <v>356</v>
      </c>
      <c r="R45" s="34"/>
      <c r="T45" s="33" t="s">
        <v>56</v>
      </c>
    </row>
    <row r="46" spans="1:21" s="33" customFormat="1" ht="17.25" customHeight="1">
      <c r="C46" s="33" t="s">
        <v>13</v>
      </c>
      <c r="F46" s="42" t="s">
        <v>30</v>
      </c>
      <c r="G46" s="42" t="s">
        <v>30</v>
      </c>
      <c r="H46" s="42" t="s">
        <v>30</v>
      </c>
      <c r="I46" s="37">
        <v>42</v>
      </c>
      <c r="J46" s="36">
        <v>20</v>
      </c>
      <c r="K46" s="34">
        <v>22</v>
      </c>
      <c r="L46" s="36">
        <v>231</v>
      </c>
      <c r="M46" s="36">
        <v>101</v>
      </c>
      <c r="N46" s="36">
        <v>130</v>
      </c>
      <c r="O46" s="36">
        <v>215</v>
      </c>
      <c r="P46" s="36">
        <v>97</v>
      </c>
      <c r="Q46" s="36">
        <v>118</v>
      </c>
      <c r="R46" s="34"/>
      <c r="T46" s="33" t="s">
        <v>55</v>
      </c>
    </row>
    <row r="47" spans="1:21" s="33" customFormat="1" ht="17.25" customHeight="1">
      <c r="B47" s="40"/>
      <c r="C47" s="41" t="s">
        <v>3</v>
      </c>
      <c r="D47" s="40"/>
      <c r="E47" s="39"/>
      <c r="F47" s="42" t="s">
        <v>30</v>
      </c>
      <c r="G47" s="42" t="s">
        <v>30</v>
      </c>
      <c r="H47" s="42" t="s">
        <v>30</v>
      </c>
      <c r="I47" s="37">
        <v>186</v>
      </c>
      <c r="J47" s="36">
        <v>108</v>
      </c>
      <c r="K47" s="34">
        <v>78</v>
      </c>
      <c r="L47" s="36">
        <v>1317</v>
      </c>
      <c r="M47" s="36">
        <v>731</v>
      </c>
      <c r="N47" s="36">
        <v>586</v>
      </c>
      <c r="O47" s="36">
        <v>1172</v>
      </c>
      <c r="P47" s="36">
        <v>676</v>
      </c>
      <c r="Q47" s="36">
        <v>496</v>
      </c>
      <c r="R47" s="34"/>
      <c r="T47" s="33" t="s">
        <v>2</v>
      </c>
    </row>
    <row r="48" spans="1:21" s="13" customFormat="1" ht="17.25" customHeight="1">
      <c r="B48" s="13" t="s">
        <v>12</v>
      </c>
      <c r="F48" s="45">
        <f>F49+F50</f>
        <v>97</v>
      </c>
      <c r="G48" s="45">
        <f>G49+G50</f>
        <v>51</v>
      </c>
      <c r="H48" s="45">
        <f>H49+H50</f>
        <v>46</v>
      </c>
      <c r="I48" s="45">
        <f>I49+I50</f>
        <v>566</v>
      </c>
      <c r="J48" s="45">
        <f>J49+J50</f>
        <v>337</v>
      </c>
      <c r="K48" s="45">
        <f>K49+K50</f>
        <v>229</v>
      </c>
      <c r="L48" s="45">
        <f>L49+L50</f>
        <v>2315</v>
      </c>
      <c r="M48" s="45">
        <f>M49+M50</f>
        <v>1166</v>
      </c>
      <c r="N48" s="45">
        <f>N49+N50</f>
        <v>1149</v>
      </c>
      <c r="O48" s="45">
        <f>O49+O50</f>
        <v>2039</v>
      </c>
      <c r="P48" s="45">
        <f>P49+P50</f>
        <v>1016</v>
      </c>
      <c r="Q48" s="44">
        <f>Q49+Q50</f>
        <v>1023</v>
      </c>
      <c r="R48" s="43"/>
      <c r="S48" s="13" t="s">
        <v>11</v>
      </c>
    </row>
    <row r="49" spans="1:21" s="33" customFormat="1" ht="17.25" customHeight="1">
      <c r="C49" s="33" t="s">
        <v>10</v>
      </c>
      <c r="F49" s="37">
        <v>89</v>
      </c>
      <c r="G49" s="36">
        <v>47</v>
      </c>
      <c r="H49" s="35">
        <v>42</v>
      </c>
      <c r="I49" s="37">
        <v>105</v>
      </c>
      <c r="J49" s="36">
        <v>61</v>
      </c>
      <c r="K49" s="34">
        <v>44</v>
      </c>
      <c r="L49" s="36">
        <v>315</v>
      </c>
      <c r="M49" s="36">
        <v>144</v>
      </c>
      <c r="N49" s="36">
        <v>171</v>
      </c>
      <c r="O49" s="36">
        <v>403</v>
      </c>
      <c r="P49" s="36">
        <v>179</v>
      </c>
      <c r="Q49" s="36">
        <v>224</v>
      </c>
      <c r="R49" s="34"/>
      <c r="T49" s="33" t="s">
        <v>54</v>
      </c>
    </row>
    <row r="50" spans="1:21" s="33" customFormat="1" ht="17.25" customHeight="1">
      <c r="B50" s="40"/>
      <c r="C50" s="41" t="s">
        <v>3</v>
      </c>
      <c r="D50" s="40"/>
      <c r="E50" s="39"/>
      <c r="F50" s="37">
        <v>8</v>
      </c>
      <c r="G50" s="36">
        <v>4</v>
      </c>
      <c r="H50" s="35">
        <v>4</v>
      </c>
      <c r="I50" s="37">
        <v>461</v>
      </c>
      <c r="J50" s="36">
        <v>276</v>
      </c>
      <c r="K50" s="34">
        <v>185</v>
      </c>
      <c r="L50" s="36">
        <v>2000</v>
      </c>
      <c r="M50" s="36">
        <v>1022</v>
      </c>
      <c r="N50" s="36">
        <v>978</v>
      </c>
      <c r="O50" s="36">
        <v>1636</v>
      </c>
      <c r="P50" s="36">
        <v>837</v>
      </c>
      <c r="Q50" s="36">
        <v>799</v>
      </c>
      <c r="R50" s="34"/>
      <c r="T50" s="33" t="s">
        <v>2</v>
      </c>
    </row>
    <row r="51" spans="1:21" s="13" customFormat="1" ht="17.25" customHeight="1">
      <c r="B51" s="13" t="s">
        <v>9</v>
      </c>
      <c r="F51" s="45">
        <f>F52+F53</f>
        <v>112</v>
      </c>
      <c r="G51" s="45">
        <f>G52+G53</f>
        <v>55</v>
      </c>
      <c r="H51" s="45">
        <f>H52+H53</f>
        <v>57</v>
      </c>
      <c r="I51" s="45">
        <f>I52+I53</f>
        <v>415</v>
      </c>
      <c r="J51" s="45">
        <f>J52+J53</f>
        <v>242</v>
      </c>
      <c r="K51" s="45">
        <f>K52+K53</f>
        <v>173</v>
      </c>
      <c r="L51" s="45">
        <f>L52+L53</f>
        <v>1933</v>
      </c>
      <c r="M51" s="45">
        <f>M52+M53</f>
        <v>994</v>
      </c>
      <c r="N51" s="45">
        <f>N52+N53</f>
        <v>939</v>
      </c>
      <c r="O51" s="45">
        <f>O52+O53</f>
        <v>1651</v>
      </c>
      <c r="P51" s="45">
        <f>P52+P53</f>
        <v>848</v>
      </c>
      <c r="Q51" s="44">
        <f>Q52+Q53</f>
        <v>803</v>
      </c>
      <c r="R51" s="43"/>
      <c r="S51" s="13" t="s">
        <v>8</v>
      </c>
    </row>
    <row r="52" spans="1:21" s="33" customFormat="1" ht="17.25" customHeight="1">
      <c r="C52" s="33" t="s">
        <v>7</v>
      </c>
      <c r="F52" s="37">
        <v>110</v>
      </c>
      <c r="G52" s="36">
        <v>54</v>
      </c>
      <c r="H52" s="35">
        <v>56</v>
      </c>
      <c r="I52" s="37">
        <v>36</v>
      </c>
      <c r="J52" s="36">
        <v>21</v>
      </c>
      <c r="K52" s="34">
        <v>15</v>
      </c>
      <c r="L52" s="36">
        <v>172</v>
      </c>
      <c r="M52" s="36">
        <v>81</v>
      </c>
      <c r="N52" s="36">
        <v>91</v>
      </c>
      <c r="O52" s="36">
        <v>246</v>
      </c>
      <c r="P52" s="36">
        <v>124</v>
      </c>
      <c r="Q52" s="36">
        <v>122</v>
      </c>
      <c r="R52" s="34"/>
      <c r="T52" s="33" t="s">
        <v>53</v>
      </c>
    </row>
    <row r="53" spans="1:21" s="33" customFormat="1" ht="17.25" customHeight="1">
      <c r="B53" s="40"/>
      <c r="C53" s="41" t="s">
        <v>3</v>
      </c>
      <c r="D53" s="40"/>
      <c r="E53" s="39"/>
      <c r="F53" s="37">
        <v>2</v>
      </c>
      <c r="G53" s="36">
        <v>1</v>
      </c>
      <c r="H53" s="47">
        <v>1</v>
      </c>
      <c r="I53" s="37">
        <v>379</v>
      </c>
      <c r="J53" s="36">
        <v>221</v>
      </c>
      <c r="K53" s="34">
        <v>158</v>
      </c>
      <c r="L53" s="36">
        <v>1761</v>
      </c>
      <c r="M53" s="36">
        <v>913</v>
      </c>
      <c r="N53" s="36">
        <v>848</v>
      </c>
      <c r="O53" s="36">
        <v>1405</v>
      </c>
      <c r="P53" s="36">
        <v>724</v>
      </c>
      <c r="Q53" s="36">
        <v>681</v>
      </c>
      <c r="R53" s="34"/>
      <c r="T53" s="33" t="s">
        <v>2</v>
      </c>
    </row>
    <row r="54" spans="1:21" s="13" customFormat="1" ht="17.25" customHeight="1">
      <c r="B54" s="13" t="s">
        <v>6</v>
      </c>
      <c r="F54" s="45">
        <f>F56</f>
        <v>13</v>
      </c>
      <c r="G54" s="44">
        <f>G56</f>
        <v>9</v>
      </c>
      <c r="H54" s="46">
        <f>H56</f>
        <v>4</v>
      </c>
      <c r="I54" s="45">
        <f>I55+I56</f>
        <v>233</v>
      </c>
      <c r="J54" s="45">
        <f>J55+J56</f>
        <v>138</v>
      </c>
      <c r="K54" s="45">
        <f>K55+K56</f>
        <v>95</v>
      </c>
      <c r="L54" s="45">
        <f>L55+L56</f>
        <v>771</v>
      </c>
      <c r="M54" s="45">
        <f>M55+M56</f>
        <v>415</v>
      </c>
      <c r="N54" s="45">
        <f>N55+N56</f>
        <v>356</v>
      </c>
      <c r="O54" s="45">
        <f>O55+O56</f>
        <v>632</v>
      </c>
      <c r="P54" s="45">
        <f>P55+P56</f>
        <v>333</v>
      </c>
      <c r="Q54" s="44">
        <f>Q55+Q56</f>
        <v>299</v>
      </c>
      <c r="R54" s="43"/>
      <c r="S54" s="13" t="s">
        <v>5</v>
      </c>
    </row>
    <row r="55" spans="1:21" s="33" customFormat="1" ht="17.25" customHeight="1">
      <c r="C55" s="33" t="s">
        <v>4</v>
      </c>
      <c r="F55" s="42" t="s">
        <v>30</v>
      </c>
      <c r="G55" s="42" t="s">
        <v>30</v>
      </c>
      <c r="H55" s="42" t="s">
        <v>30</v>
      </c>
      <c r="I55" s="37">
        <v>55</v>
      </c>
      <c r="J55" s="36">
        <v>35</v>
      </c>
      <c r="K55" s="34">
        <v>20</v>
      </c>
      <c r="L55" s="36">
        <v>228</v>
      </c>
      <c r="M55" s="36">
        <v>121</v>
      </c>
      <c r="N55" s="38">
        <v>107</v>
      </c>
      <c r="O55" s="37">
        <v>166</v>
      </c>
      <c r="P55" s="36">
        <v>93</v>
      </c>
      <c r="Q55" s="35">
        <v>73</v>
      </c>
      <c r="R55" s="34"/>
      <c r="T55" s="33" t="s">
        <v>52</v>
      </c>
    </row>
    <row r="56" spans="1:21" s="33" customFormat="1" ht="17.25" customHeight="1">
      <c r="B56" s="40"/>
      <c r="C56" s="41" t="s">
        <v>3</v>
      </c>
      <c r="D56" s="40"/>
      <c r="E56" s="39"/>
      <c r="F56" s="37">
        <v>13</v>
      </c>
      <c r="G56" s="36">
        <v>9</v>
      </c>
      <c r="H56" s="35">
        <v>4</v>
      </c>
      <c r="I56" s="37">
        <v>178</v>
      </c>
      <c r="J56" s="36">
        <v>103</v>
      </c>
      <c r="K56" s="34">
        <v>75</v>
      </c>
      <c r="L56" s="36">
        <v>543</v>
      </c>
      <c r="M56" s="36">
        <v>294</v>
      </c>
      <c r="N56" s="38">
        <v>249</v>
      </c>
      <c r="O56" s="37">
        <v>466</v>
      </c>
      <c r="P56" s="36">
        <v>240</v>
      </c>
      <c r="Q56" s="35">
        <v>226</v>
      </c>
      <c r="R56" s="34"/>
      <c r="T56" s="33" t="s">
        <v>2</v>
      </c>
    </row>
    <row r="57" spans="1:21" s="24" customFormat="1" ht="6" customHeight="1">
      <c r="F57" s="32"/>
      <c r="G57" s="31"/>
      <c r="H57" s="30"/>
      <c r="I57" s="28"/>
      <c r="J57" s="27"/>
      <c r="K57" s="25"/>
      <c r="L57" s="27"/>
      <c r="M57" s="27"/>
      <c r="N57" s="29"/>
      <c r="O57" s="28"/>
      <c r="P57" s="27"/>
      <c r="Q57" s="26"/>
      <c r="R57" s="25"/>
    </row>
    <row r="58" spans="1:21" s="2" customFormat="1" ht="3" customHeight="1">
      <c r="A58" s="8"/>
      <c r="B58" s="8"/>
      <c r="C58" s="8"/>
      <c r="D58" s="8"/>
      <c r="E58" s="8"/>
      <c r="F58" s="23"/>
      <c r="G58" s="22"/>
      <c r="H58" s="21"/>
      <c r="I58" s="20"/>
      <c r="J58" s="19"/>
      <c r="K58" s="18"/>
      <c r="L58" s="17"/>
      <c r="M58" s="19"/>
      <c r="N58" s="17"/>
      <c r="O58" s="20"/>
      <c r="P58" s="19"/>
      <c r="Q58" s="18"/>
      <c r="R58" s="17"/>
      <c r="S58" s="8"/>
      <c r="T58" s="8"/>
      <c r="U58" s="8"/>
    </row>
    <row r="59" spans="1:21" s="2" customFormat="1" ht="3" customHeight="1">
      <c r="F59" s="16"/>
      <c r="G59" s="16"/>
      <c r="H59" s="16"/>
    </row>
    <row r="60" spans="1:21" s="2" customFormat="1" ht="20.25" customHeight="1">
      <c r="B60" s="2" t="s">
        <v>1</v>
      </c>
      <c r="F60" s="16"/>
      <c r="G60" s="16"/>
      <c r="H60" s="16"/>
    </row>
    <row r="61" spans="1:21" s="2" customFormat="1" ht="20.25" customHeight="1">
      <c r="C61" s="2" t="s">
        <v>0</v>
      </c>
      <c r="F61" s="16"/>
      <c r="G61" s="16"/>
      <c r="H61" s="16"/>
    </row>
    <row r="79" spans="5:5" s="1" customFormat="1">
      <c r="E79" s="15"/>
    </row>
  </sheetData>
  <mergeCells count="23">
    <mergeCell ref="L40:N40"/>
    <mergeCell ref="O40:Q40"/>
    <mergeCell ref="S4:U7"/>
    <mergeCell ref="L4:N4"/>
    <mergeCell ref="L39:N39"/>
    <mergeCell ref="O39:Q39"/>
    <mergeCell ref="S39:U42"/>
    <mergeCell ref="S8:U8"/>
    <mergeCell ref="L5:N5"/>
    <mergeCell ref="O5:Q5"/>
    <mergeCell ref="B19:E19"/>
    <mergeCell ref="B39:E42"/>
    <mergeCell ref="F39:H39"/>
    <mergeCell ref="I39:K39"/>
    <mergeCell ref="F40:H40"/>
    <mergeCell ref="I40:K40"/>
    <mergeCell ref="O4:Q4"/>
    <mergeCell ref="B8:E8"/>
    <mergeCell ref="F4:H4"/>
    <mergeCell ref="I4:K4"/>
    <mergeCell ref="F5:H5"/>
    <mergeCell ref="I5:K5"/>
    <mergeCell ref="A4:E7"/>
  </mergeCells>
  <pageMargins left="0.57999999999999996" right="0.27" top="0.63" bottom="0.33" header="0.51181102362204722" footer="0.2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2011-02-10T02:52:09Z</dcterms:modified>
</cp:coreProperties>
</file>