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ตาราง 4.5" sheetId="1" r:id="rId1"/>
  </sheets>
  <definedNames>
    <definedName name="_xlnm.Print_Area" localSheetId="0">'ตาราง 4.5'!$A$1:$Q$24</definedName>
  </definedNames>
  <calcPr calcId="125725"/>
</workbook>
</file>

<file path=xl/calcChain.xml><?xml version="1.0" encoding="utf-8"?>
<calcChain xmlns="http://schemas.openxmlformats.org/spreadsheetml/2006/main">
  <c r="K10" i="1"/>
  <c r="L10"/>
  <c r="M10"/>
  <c r="N10"/>
  <c r="O10"/>
  <c r="P10"/>
  <c r="K11"/>
  <c r="L11"/>
  <c r="M11"/>
  <c r="N11"/>
  <c r="O11"/>
  <c r="P11"/>
  <c r="K12"/>
  <c r="L12"/>
  <c r="M12"/>
  <c r="N12"/>
  <c r="O12"/>
  <c r="P12"/>
  <c r="K13"/>
  <c r="L13"/>
  <c r="M13"/>
  <c r="N13"/>
  <c r="O13"/>
  <c r="P13"/>
  <c r="K14"/>
  <c r="L14"/>
  <c r="M14"/>
  <c r="N14"/>
  <c r="O14"/>
  <c r="P14"/>
  <c r="K15"/>
  <c r="L15"/>
  <c r="M15"/>
  <c r="N15"/>
  <c r="O15"/>
  <c r="P15"/>
  <c r="K16"/>
  <c r="L16"/>
  <c r="N16"/>
  <c r="O16"/>
  <c r="P16"/>
  <c r="K17"/>
  <c r="L17"/>
  <c r="M17"/>
  <c r="N17"/>
  <c r="O17"/>
  <c r="P17"/>
  <c r="K18"/>
  <c r="L18"/>
  <c r="M18"/>
  <c r="N18"/>
  <c r="O18"/>
  <c r="P18"/>
  <c r="N19"/>
  <c r="O19"/>
  <c r="P19"/>
  <c r="K20"/>
  <c r="L20"/>
  <c r="M20"/>
  <c r="N20"/>
  <c r="O20"/>
  <c r="P20"/>
</calcChain>
</file>

<file path=xl/sharedStrings.xml><?xml version="1.0" encoding="utf-8"?>
<sst xmlns="http://schemas.openxmlformats.org/spreadsheetml/2006/main" count="71" uniqueCount="45">
  <si>
    <t>Sukhothai Provincial Health Office</t>
  </si>
  <si>
    <t xml:space="preserve">Source: </t>
  </si>
  <si>
    <t>สำนักงานสาธารณสุขจังหวัดสุโขทัย</t>
  </si>
  <si>
    <t xml:space="preserve">ที่มา: </t>
  </si>
  <si>
    <t>Others</t>
  </si>
  <si>
    <t>อื่น ๆ</t>
  </si>
  <si>
    <t>Human immunodeficieney virus (HIV) disease</t>
  </si>
  <si>
    <t>-</t>
  </si>
  <si>
    <t>โรคภูมิคุ้มกันบกพร่องเนื่องจากไวรัส</t>
  </si>
  <si>
    <t>Tuberculosis, all forms</t>
  </si>
  <si>
    <t>วัณโรคทุกชนิด</t>
  </si>
  <si>
    <t>Suicide, homicide and other injury</t>
  </si>
  <si>
    <t>การบาดเจ็บจากการฆ่าตัวตาย ถูกฆ่าตาย และอื่นๆ</t>
  </si>
  <si>
    <t>Disease of liver and pancrease</t>
  </si>
  <si>
    <t>โรคเกี่ยวกับตับและตับอ่อน</t>
  </si>
  <si>
    <t>Nephritis, nephrotic syndrome and nephrosis</t>
  </si>
  <si>
    <t>ไตอักเสบ กลุ่มอาการของไตพิการ และไตพิการ</t>
  </si>
  <si>
    <t>Pneumonia and other disease of lung</t>
  </si>
  <si>
    <t>ปอดอักเสบและโรคอื่นๆ ของปอด</t>
  </si>
  <si>
    <t>Hypertension and cerebrovascular disease</t>
  </si>
  <si>
    <t>ความดันเลือดสูง และโรคหลอดเลือดในสมอง</t>
  </si>
  <si>
    <t>Disease of the heart</t>
  </si>
  <si>
    <t>โรคหัวใจ</t>
  </si>
  <si>
    <t>Accident and poisonings</t>
  </si>
  <si>
    <t>อุบัติเหตุ และการเป็นพิษ</t>
  </si>
  <si>
    <t>Malignant neoplasm, all forms</t>
  </si>
  <si>
    <t>มะเร็ง และเนื้องอกทุกชนิด</t>
  </si>
  <si>
    <t>Female</t>
  </si>
  <si>
    <t>Male</t>
  </si>
  <si>
    <t>Total</t>
  </si>
  <si>
    <t>หญิง</t>
  </si>
  <si>
    <t>ชาย</t>
  </si>
  <si>
    <t>รวม</t>
  </si>
  <si>
    <t>Cause groups according</t>
  </si>
  <si>
    <t>2555 (2012)</t>
  </si>
  <si>
    <t>2554 (2011)</t>
  </si>
  <si>
    <t>Death rate per 100,000 population</t>
  </si>
  <si>
    <t>Number of deaths</t>
  </si>
  <si>
    <t>กลุ่มสาเหตุ</t>
  </si>
  <si>
    <t>อัตราการตายต่อประชากร 100,000 คน</t>
  </si>
  <si>
    <t>จำนวนการตาย</t>
  </si>
  <si>
    <t xml:space="preserve"> DEATHS BY LEADING CAUSES OF DEATH AND SEX : 2011 - 2012</t>
  </si>
  <si>
    <t>TABLE</t>
  </si>
  <si>
    <t>การตาย จำแนกตามกลุ่มสาเหตุที่สำคัญ และเพศ พ.ศ. 2554 - 2555</t>
  </si>
  <si>
    <t>ตาราง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</si>
</sst>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\ \ \ \ \ \ \ "/>
    <numFmt numFmtId="188" formatCode="#,##0__"/>
    <numFmt numFmtId="189" formatCode="#,##0.00__"/>
    <numFmt numFmtId="190" formatCode="#,##0.0"/>
    <numFmt numFmtId="191" formatCode="00000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</cellStyleXfs>
  <cellXfs count="55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187" fontId="2" fillId="0" borderId="0" xfId="0" applyNumberFormat="1" applyFont="1" applyBorder="1" applyAlignment="1"/>
    <xf numFmtId="188" fontId="2" fillId="0" borderId="0" xfId="0" applyNumberFormat="1" applyFont="1" applyFill="1" applyBorder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left"/>
    </xf>
    <xf numFmtId="189" fontId="2" fillId="0" borderId="0" xfId="0" applyNumberFormat="1" applyFont="1" applyFill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188" fontId="2" fillId="0" borderId="0" xfId="1" applyNumberFormat="1" applyFont="1" applyFill="1" applyBorder="1" applyAlignment="1">
      <alignment horizontal="right"/>
    </xf>
    <xf numFmtId="0" fontId="2" fillId="0" borderId="0" xfId="0" quotePrefix="1" applyFont="1" applyFill="1" applyBorder="1" applyAlignment="1">
      <alignment horizontal="left"/>
    </xf>
    <xf numFmtId="0" fontId="2" fillId="0" borderId="1" xfId="0" applyFont="1" applyFill="1" applyBorder="1"/>
    <xf numFmtId="0" fontId="2" fillId="0" borderId="2" xfId="0" applyFont="1" applyFill="1" applyBorder="1" applyAlignment="1">
      <alignment horizontal="left"/>
    </xf>
    <xf numFmtId="189" fontId="2" fillId="0" borderId="3" xfId="0" applyNumberFormat="1" applyFont="1" applyFill="1" applyBorder="1" applyAlignment="1">
      <alignment horizontal="right"/>
    </xf>
    <xf numFmtId="188" fontId="2" fillId="0" borderId="3" xfId="0" applyNumberFormat="1" applyFont="1" applyFill="1" applyBorder="1" applyAlignment="1">
      <alignment horizontal="right"/>
    </xf>
    <xf numFmtId="0" fontId="2" fillId="0" borderId="4" xfId="0" quotePrefix="1" applyFont="1" applyFill="1" applyBorder="1" applyAlignment="1">
      <alignment horizontal="center"/>
    </xf>
    <xf numFmtId="0" fontId="2" fillId="0" borderId="2" xfId="0" quotePrefix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indent="1"/>
    </xf>
    <xf numFmtId="190" fontId="2" fillId="0" borderId="1" xfId="0" applyNumberFormat="1" applyFont="1" applyFill="1" applyBorder="1" applyAlignment="1">
      <alignment horizontal="right" indent="1"/>
    </xf>
    <xf numFmtId="3" fontId="2" fillId="0" borderId="1" xfId="1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left"/>
    </xf>
    <xf numFmtId="0" fontId="2" fillId="0" borderId="5" xfId="0" applyFont="1" applyFill="1" applyBorder="1" applyAlignment="1"/>
    <xf numFmtId="0" fontId="2" fillId="0" borderId="0" xfId="0" applyFont="1" applyFill="1" applyBorder="1" applyAlignment="1"/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91" fontId="3" fillId="0" borderId="4" xfId="0" applyNumberFormat="1" applyFont="1" applyFill="1" applyBorder="1" applyAlignment="1">
      <alignment horizontal="center"/>
    </xf>
    <xf numFmtId="191" fontId="3" fillId="0" borderId="2" xfId="0" applyNumberFormat="1" applyFont="1" applyFill="1" applyBorder="1" applyAlignment="1">
      <alignment horizontal="center"/>
    </xf>
    <xf numFmtId="191" fontId="3" fillId="0" borderId="12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191" fontId="3" fillId="0" borderId="13" xfId="0" applyNumberFormat="1" applyFont="1" applyFill="1" applyBorder="1" applyAlignment="1">
      <alignment horizontal="center"/>
    </xf>
    <xf numFmtId="191" fontId="3" fillId="0" borderId="7" xfId="0" applyNumberFormat="1" applyFont="1" applyFill="1" applyBorder="1" applyAlignment="1">
      <alignment horizontal="center"/>
    </xf>
    <xf numFmtId="191" fontId="3" fillId="0" borderId="14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</cellXfs>
  <cellStyles count="6">
    <cellStyle name="Comma 2" xfId="2"/>
    <cellStyle name="Normal 2" xfId="3"/>
    <cellStyle name="Normal_นอก" xfId="4"/>
    <cellStyle name="เครื่องหมายจุลภาค" xfId="1" builtinId="3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B26"/>
  <sheetViews>
    <sheetView showGridLines="0" tabSelected="1" workbookViewId="0">
      <selection activeCell="F23" sqref="F23"/>
    </sheetView>
  </sheetViews>
  <sheetFormatPr defaultRowHeight="18.75"/>
  <cols>
    <col min="1" max="1" width="2.7109375" style="2" customWidth="1"/>
    <col min="2" max="3" width="4.28515625" style="2" customWidth="1"/>
    <col min="4" max="4" width="30.7109375" style="2" customWidth="1"/>
    <col min="5" max="16" width="8.7109375" style="2" customWidth="1"/>
    <col min="17" max="17" width="40.7109375" style="2" customWidth="1"/>
    <col min="18" max="18" width="8.140625" style="1" customWidth="1"/>
    <col min="19" max="16384" width="9.140625" style="1"/>
  </cols>
  <sheetData>
    <row r="1" spans="1:18" s="52" customFormat="1">
      <c r="A1" s="32" t="s">
        <v>44</v>
      </c>
      <c r="B1" s="32"/>
      <c r="C1" s="54">
        <v>4.5</v>
      </c>
      <c r="D1" s="32" t="s">
        <v>43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s="52" customFormat="1">
      <c r="A2" s="32" t="s">
        <v>42</v>
      </c>
      <c r="B2" s="32"/>
      <c r="C2" s="54">
        <v>4.5</v>
      </c>
      <c r="D2" s="32" t="s">
        <v>41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s="52" customFormat="1" ht="12.75" customHeight="1">
      <c r="A3" s="32"/>
      <c r="B3" s="32"/>
      <c r="C3" s="53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s="32" customFormat="1">
      <c r="A4" s="47"/>
      <c r="B4" s="47"/>
      <c r="C4" s="47"/>
      <c r="D4" s="51"/>
      <c r="E4" s="50" t="s">
        <v>40</v>
      </c>
      <c r="F4" s="49"/>
      <c r="G4" s="49"/>
      <c r="H4" s="49"/>
      <c r="I4" s="49"/>
      <c r="J4" s="48"/>
      <c r="K4" s="50" t="s">
        <v>39</v>
      </c>
      <c r="L4" s="49"/>
      <c r="M4" s="49"/>
      <c r="N4" s="49"/>
      <c r="O4" s="49"/>
      <c r="P4" s="48"/>
      <c r="Q4" s="47"/>
    </row>
    <row r="5" spans="1:18" s="32" customFormat="1">
      <c r="A5" s="40" t="s">
        <v>38</v>
      </c>
      <c r="B5" s="40"/>
      <c r="C5" s="40"/>
      <c r="D5" s="39"/>
      <c r="E5" s="46" t="s">
        <v>37</v>
      </c>
      <c r="F5" s="45"/>
      <c r="G5" s="45"/>
      <c r="H5" s="45"/>
      <c r="I5" s="45"/>
      <c r="J5" s="44"/>
      <c r="K5" s="46" t="s">
        <v>36</v>
      </c>
      <c r="L5" s="45"/>
      <c r="M5" s="45"/>
      <c r="N5" s="45"/>
      <c r="O5" s="45"/>
      <c r="P5" s="44"/>
      <c r="Q5" s="36"/>
    </row>
    <row r="6" spans="1:18" s="32" customFormat="1">
      <c r="A6" s="40"/>
      <c r="B6" s="40"/>
      <c r="C6" s="40"/>
      <c r="D6" s="39"/>
      <c r="E6" s="43" t="s">
        <v>35</v>
      </c>
      <c r="F6" s="42"/>
      <c r="G6" s="41"/>
      <c r="H6" s="43" t="s">
        <v>34</v>
      </c>
      <c r="I6" s="42"/>
      <c r="J6" s="41"/>
      <c r="K6" s="43" t="s">
        <v>35</v>
      </c>
      <c r="L6" s="42"/>
      <c r="M6" s="41"/>
      <c r="N6" s="43" t="s">
        <v>34</v>
      </c>
      <c r="O6" s="42"/>
      <c r="P6" s="41"/>
      <c r="Q6" s="36" t="s">
        <v>33</v>
      </c>
    </row>
    <row r="7" spans="1:18" s="32" customFormat="1">
      <c r="A7" s="40"/>
      <c r="B7" s="40"/>
      <c r="C7" s="40"/>
      <c r="D7" s="39"/>
      <c r="E7" s="38" t="s">
        <v>32</v>
      </c>
      <c r="F7" s="38" t="s">
        <v>31</v>
      </c>
      <c r="G7" s="38" t="s">
        <v>30</v>
      </c>
      <c r="H7" s="38" t="s">
        <v>32</v>
      </c>
      <c r="I7" s="38" t="s">
        <v>31</v>
      </c>
      <c r="J7" s="38" t="s">
        <v>30</v>
      </c>
      <c r="K7" s="38" t="s">
        <v>32</v>
      </c>
      <c r="L7" s="38" t="s">
        <v>31</v>
      </c>
      <c r="M7" s="37" t="s">
        <v>30</v>
      </c>
      <c r="N7" s="38" t="s">
        <v>32</v>
      </c>
      <c r="O7" s="38" t="s">
        <v>31</v>
      </c>
      <c r="P7" s="37" t="s">
        <v>30</v>
      </c>
      <c r="Q7" s="36"/>
    </row>
    <row r="8" spans="1:18" s="32" customFormat="1">
      <c r="A8" s="33"/>
      <c r="B8" s="33"/>
      <c r="C8" s="33"/>
      <c r="D8" s="35"/>
      <c r="E8" s="34" t="s">
        <v>29</v>
      </c>
      <c r="F8" s="34" t="s">
        <v>28</v>
      </c>
      <c r="G8" s="34" t="s">
        <v>27</v>
      </c>
      <c r="H8" s="34" t="s">
        <v>29</v>
      </c>
      <c r="I8" s="34" t="s">
        <v>28</v>
      </c>
      <c r="J8" s="34" t="s">
        <v>27</v>
      </c>
      <c r="K8" s="34" t="s">
        <v>29</v>
      </c>
      <c r="L8" s="34" t="s">
        <v>28</v>
      </c>
      <c r="M8" s="34" t="s">
        <v>27</v>
      </c>
      <c r="N8" s="34" t="s">
        <v>29</v>
      </c>
      <c r="O8" s="34" t="s">
        <v>28</v>
      </c>
      <c r="P8" s="34" t="s">
        <v>27</v>
      </c>
      <c r="Q8" s="33"/>
    </row>
    <row r="9" spans="1:18" s="2" customFormat="1" ht="12" customHeight="1">
      <c r="A9" s="31"/>
      <c r="B9" s="31"/>
      <c r="C9" s="31"/>
      <c r="D9" s="30"/>
      <c r="E9" s="29"/>
      <c r="F9" s="29"/>
      <c r="G9" s="29"/>
      <c r="H9" s="29"/>
      <c r="I9" s="29"/>
      <c r="J9" s="29"/>
      <c r="K9" s="29"/>
      <c r="L9" s="28"/>
      <c r="M9" s="28"/>
      <c r="N9" s="29"/>
      <c r="O9" s="28"/>
      <c r="P9" s="28"/>
      <c r="Q9" s="27"/>
    </row>
    <row r="10" spans="1:18" s="2" customFormat="1" ht="24.95" customHeight="1">
      <c r="B10" s="23" t="s">
        <v>26</v>
      </c>
      <c r="C10" s="26"/>
      <c r="D10" s="23"/>
      <c r="E10" s="22">
        <v>240</v>
      </c>
      <c r="F10" s="22">
        <v>121</v>
      </c>
      <c r="G10" s="22">
        <v>119</v>
      </c>
      <c r="H10" s="22">
        <v>575</v>
      </c>
      <c r="I10" s="22">
        <v>349</v>
      </c>
      <c r="J10" s="22">
        <v>226</v>
      </c>
      <c r="K10" s="20">
        <f>E10*100000/602289</f>
        <v>39.847979956466084</v>
      </c>
      <c r="L10" s="20">
        <f>F10*100000/294073</f>
        <v>41.146246000142824</v>
      </c>
      <c r="M10" s="20">
        <f>G10*100000/308216</f>
        <v>38.609286993536998</v>
      </c>
      <c r="N10" s="20">
        <f>H10/601738*100000</f>
        <v>95.55653789523015</v>
      </c>
      <c r="O10" s="20">
        <f>I10/293633*100000</f>
        <v>118.85585067073525</v>
      </c>
      <c r="P10" s="20">
        <f>J10/308105*100000</f>
        <v>73.351617143506274</v>
      </c>
      <c r="Q10" s="19" t="s">
        <v>25</v>
      </c>
    </row>
    <row r="11" spans="1:18" s="2" customFormat="1" ht="24.95" customHeight="1">
      <c r="B11" s="23" t="s">
        <v>24</v>
      </c>
      <c r="C11" s="26"/>
      <c r="D11" s="23"/>
      <c r="E11" s="22">
        <v>152</v>
      </c>
      <c r="F11" s="22">
        <v>123</v>
      </c>
      <c r="G11" s="22">
        <v>29</v>
      </c>
      <c r="H11" s="22">
        <v>186</v>
      </c>
      <c r="I11" s="22">
        <v>150</v>
      </c>
      <c r="J11" s="22">
        <v>36</v>
      </c>
      <c r="K11" s="20">
        <f>E11*100000/602289</f>
        <v>25.237053972428519</v>
      </c>
      <c r="L11" s="20">
        <f>F11*100000/294073</f>
        <v>41.826349239814604</v>
      </c>
      <c r="M11" s="20">
        <f>G11*100000/308216</f>
        <v>9.4089859059880077</v>
      </c>
      <c r="N11" s="20">
        <f>H11/601738*100000</f>
        <v>30.910462693065753</v>
      </c>
      <c r="O11" s="20">
        <f>I11/293633*100000</f>
        <v>51.084176506046667</v>
      </c>
      <c r="P11" s="20">
        <f>J11/308105*100000</f>
        <v>11.684328394540822</v>
      </c>
      <c r="Q11" s="19" t="s">
        <v>23</v>
      </c>
    </row>
    <row r="12" spans="1:18" s="2" customFormat="1" ht="24.95" customHeight="1">
      <c r="B12" s="23" t="s">
        <v>22</v>
      </c>
      <c r="C12" s="26"/>
      <c r="D12" s="23"/>
      <c r="E12" s="22">
        <v>614</v>
      </c>
      <c r="F12" s="22">
        <v>377</v>
      </c>
      <c r="G12" s="22">
        <v>237</v>
      </c>
      <c r="H12" s="22">
        <v>193</v>
      </c>
      <c r="I12" s="22">
        <v>98</v>
      </c>
      <c r="J12" s="22">
        <v>95</v>
      </c>
      <c r="K12" s="20">
        <f>E12*100000/602289</f>
        <v>101.94441538862573</v>
      </c>
      <c r="L12" s="20">
        <f>F12*100000/294073</f>
        <v>128.19946067813095</v>
      </c>
      <c r="M12" s="20">
        <f>G12*100000/308216</f>
        <v>76.894126197212344</v>
      </c>
      <c r="N12" s="20">
        <f>H12/601738*100000</f>
        <v>32.073759676138124</v>
      </c>
      <c r="O12" s="20">
        <f>I12/293633*100000</f>
        <v>33.374995317283819</v>
      </c>
      <c r="P12" s="20">
        <f>J12/308105*100000</f>
        <v>30.833644374482727</v>
      </c>
      <c r="Q12" s="19" t="s">
        <v>21</v>
      </c>
    </row>
    <row r="13" spans="1:18" s="2" customFormat="1" ht="24.95" customHeight="1">
      <c r="B13" s="8" t="s">
        <v>20</v>
      </c>
      <c r="C13" s="8"/>
      <c r="D13" s="23"/>
      <c r="E13" s="22">
        <v>257</v>
      </c>
      <c r="F13" s="22">
        <v>136</v>
      </c>
      <c r="G13" s="22">
        <v>121</v>
      </c>
      <c r="H13" s="22">
        <v>261</v>
      </c>
      <c r="I13" s="22">
        <v>154</v>
      </c>
      <c r="J13" s="22">
        <v>107</v>
      </c>
      <c r="K13" s="20">
        <f>E13*100000/602289</f>
        <v>42.670545203382432</v>
      </c>
      <c r="L13" s="20">
        <f>F13*100000/294073</f>
        <v>46.247020297681189</v>
      </c>
      <c r="M13" s="20">
        <f>G13*100000/308216</f>
        <v>39.258182573260314</v>
      </c>
      <c r="N13" s="20">
        <f>H13/601738*100000</f>
        <v>43.374358940269687</v>
      </c>
      <c r="O13" s="20">
        <f>I13/293633*100000</f>
        <v>52.446421212874576</v>
      </c>
      <c r="P13" s="20">
        <f>J13/308105*100000</f>
        <v>34.728420505996333</v>
      </c>
      <c r="Q13" s="19" t="s">
        <v>19</v>
      </c>
    </row>
    <row r="14" spans="1:18" s="2" customFormat="1" ht="24.95" customHeight="1">
      <c r="B14" s="23" t="s">
        <v>18</v>
      </c>
      <c r="C14" s="26"/>
      <c r="D14" s="23"/>
      <c r="E14" s="22">
        <v>69</v>
      </c>
      <c r="F14" s="22">
        <v>42</v>
      </c>
      <c r="G14" s="22">
        <v>27</v>
      </c>
      <c r="H14" s="22">
        <v>334</v>
      </c>
      <c r="I14" s="22">
        <v>211</v>
      </c>
      <c r="J14" s="22">
        <v>123</v>
      </c>
      <c r="K14" s="20">
        <f>E14*100000/602289</f>
        <v>11.456294237483998</v>
      </c>
      <c r="L14" s="20">
        <f>F14*100000/294073</f>
        <v>14.282168033107427</v>
      </c>
      <c r="M14" s="20">
        <f>G14*100000/308216</f>
        <v>8.760090326264697</v>
      </c>
      <c r="N14" s="20">
        <f>H14/601738*100000</f>
        <v>55.505884620881517</v>
      </c>
      <c r="O14" s="20">
        <f>I14/293633*100000</f>
        <v>71.858408285172302</v>
      </c>
      <c r="P14" s="20">
        <f>J14/308105*100000</f>
        <v>39.921455348014476</v>
      </c>
      <c r="Q14" s="19" t="s">
        <v>17</v>
      </c>
    </row>
    <row r="15" spans="1:18" s="2" customFormat="1" ht="24.95" customHeight="1">
      <c r="B15" s="23" t="s">
        <v>16</v>
      </c>
      <c r="C15" s="26"/>
      <c r="D15" s="23"/>
      <c r="E15" s="22">
        <v>110</v>
      </c>
      <c r="F15" s="22">
        <v>72</v>
      </c>
      <c r="G15" s="22">
        <v>38</v>
      </c>
      <c r="H15" s="22">
        <v>132</v>
      </c>
      <c r="I15" s="22">
        <v>55</v>
      </c>
      <c r="J15" s="22">
        <v>77</v>
      </c>
      <c r="K15" s="20">
        <f>E15*100000/602289</f>
        <v>18.263657480046955</v>
      </c>
      <c r="L15" s="20">
        <f>F15*100000/294073</f>
        <v>24.483716628184158</v>
      </c>
      <c r="M15" s="20">
        <f>G15*100000/308216</f>
        <v>12.329016014742908</v>
      </c>
      <c r="N15" s="20">
        <f>H15/601738*100000</f>
        <v>21.936457395078921</v>
      </c>
      <c r="O15" s="20">
        <f>I15/293633*100000</f>
        <v>18.730864718883776</v>
      </c>
      <c r="P15" s="20">
        <f>J15/308105*100000</f>
        <v>24.991480177212313</v>
      </c>
      <c r="Q15" s="19" t="s">
        <v>15</v>
      </c>
    </row>
    <row r="16" spans="1:18" s="2" customFormat="1" ht="24.95" customHeight="1">
      <c r="B16" s="23" t="s">
        <v>14</v>
      </c>
      <c r="C16" s="26"/>
      <c r="D16" s="23"/>
      <c r="E16" s="22">
        <v>313</v>
      </c>
      <c r="F16" s="22">
        <v>188</v>
      </c>
      <c r="G16" s="22">
        <v>125</v>
      </c>
      <c r="H16" s="22">
        <v>120</v>
      </c>
      <c r="I16" s="22">
        <v>82</v>
      </c>
      <c r="J16" s="22">
        <v>38</v>
      </c>
      <c r="K16" s="20">
        <f>E16*100000/602289</f>
        <v>51.968407193224515</v>
      </c>
      <c r="L16" s="20">
        <f>F16*100000/294073</f>
        <v>63.929704529147521</v>
      </c>
      <c r="M16" s="20" t="s">
        <v>7</v>
      </c>
      <c r="N16" s="20">
        <f>H16/601738*100000</f>
        <v>19.942233995526294</v>
      </c>
      <c r="O16" s="20">
        <f>I16/293633*100000</f>
        <v>27.926016489972177</v>
      </c>
      <c r="P16" s="20">
        <f>J16/308105*100000</f>
        <v>12.333457749793091</v>
      </c>
      <c r="Q16" s="19" t="s">
        <v>13</v>
      </c>
    </row>
    <row r="17" spans="1:28" s="2" customFormat="1" ht="24.95" customHeight="1">
      <c r="B17" s="23" t="s">
        <v>12</v>
      </c>
      <c r="C17" s="26"/>
      <c r="D17" s="23"/>
      <c r="E17" s="22">
        <v>135</v>
      </c>
      <c r="F17" s="22">
        <v>60</v>
      </c>
      <c r="G17" s="22">
        <v>75</v>
      </c>
      <c r="H17" s="22">
        <v>62</v>
      </c>
      <c r="I17" s="22">
        <v>43</v>
      </c>
      <c r="J17" s="22">
        <v>19</v>
      </c>
      <c r="K17" s="20">
        <f>E17*100000/602289</f>
        <v>22.414488725512172</v>
      </c>
      <c r="L17" s="20">
        <f>F17*100000/294073</f>
        <v>20.403097190153467</v>
      </c>
      <c r="M17" s="20">
        <f>G17*100000/308216</f>
        <v>24.333584239624159</v>
      </c>
      <c r="N17" s="20">
        <f>H17/601738*100000</f>
        <v>10.303487564355251</v>
      </c>
      <c r="O17" s="20">
        <f>I17/293633*100000</f>
        <v>14.644130598400043</v>
      </c>
      <c r="P17" s="20">
        <f>J17/308105*100000</f>
        <v>6.1667288748965454</v>
      </c>
      <c r="Q17" s="19" t="s">
        <v>11</v>
      </c>
    </row>
    <row r="18" spans="1:28" s="2" customFormat="1" ht="24.95" customHeight="1">
      <c r="B18" s="23" t="s">
        <v>10</v>
      </c>
      <c r="C18" s="26"/>
      <c r="D18" s="23"/>
      <c r="E18" s="22">
        <v>59</v>
      </c>
      <c r="F18" s="22">
        <v>33</v>
      </c>
      <c r="G18" s="22">
        <v>26</v>
      </c>
      <c r="H18" s="22">
        <v>49</v>
      </c>
      <c r="I18" s="22">
        <v>34</v>
      </c>
      <c r="J18" s="22">
        <v>15</v>
      </c>
      <c r="K18" s="20">
        <f>E18*100000/602289</f>
        <v>9.7959617392979119</v>
      </c>
      <c r="L18" s="20">
        <f>F18*100000/294073</f>
        <v>11.221703454584405</v>
      </c>
      <c r="M18" s="20">
        <f>G18*100000/308216</f>
        <v>8.4356425364030425</v>
      </c>
      <c r="N18" s="20">
        <f>H18/601738*100000</f>
        <v>8.1430788815065682</v>
      </c>
      <c r="O18" s="20">
        <f>I18/293633*100000</f>
        <v>11.579080008037243</v>
      </c>
      <c r="P18" s="20">
        <f>J18/308105*100000</f>
        <v>4.8684701643920096</v>
      </c>
      <c r="Q18" s="19" t="s">
        <v>9</v>
      </c>
    </row>
    <row r="19" spans="1:28" s="2" customFormat="1" ht="24.95" customHeight="1">
      <c r="B19" s="23" t="s">
        <v>8</v>
      </c>
      <c r="C19" s="25"/>
      <c r="D19" s="24"/>
      <c r="E19" s="22" t="s">
        <v>7</v>
      </c>
      <c r="F19" s="22" t="s">
        <v>7</v>
      </c>
      <c r="G19" s="22" t="s">
        <v>7</v>
      </c>
      <c r="H19" s="22">
        <v>29</v>
      </c>
      <c r="I19" s="22">
        <v>20</v>
      </c>
      <c r="J19" s="22">
        <v>9</v>
      </c>
      <c r="K19" s="22" t="s">
        <v>7</v>
      </c>
      <c r="L19" s="22" t="s">
        <v>7</v>
      </c>
      <c r="M19" s="22" t="s">
        <v>7</v>
      </c>
      <c r="N19" s="22">
        <f>H19/601738*100000</f>
        <v>4.8193732155855207</v>
      </c>
      <c r="O19" s="22">
        <f>I19/293633*100000</f>
        <v>6.8112235341395557</v>
      </c>
      <c r="P19" s="22">
        <f>J19/308105*100000</f>
        <v>2.9210820986352055</v>
      </c>
      <c r="Q19" s="19" t="s">
        <v>6</v>
      </c>
    </row>
    <row r="20" spans="1:28" s="2" customFormat="1" ht="24.95" customHeight="1">
      <c r="B20" s="8" t="s">
        <v>5</v>
      </c>
      <c r="C20" s="8"/>
      <c r="D20" s="23"/>
      <c r="E20" s="22">
        <v>2833</v>
      </c>
      <c r="F20" s="21">
        <v>1348</v>
      </c>
      <c r="G20" s="21">
        <v>1348</v>
      </c>
      <c r="H20" s="22">
        <v>2840</v>
      </c>
      <c r="I20" s="21">
        <v>1430</v>
      </c>
      <c r="J20" s="21">
        <v>1410</v>
      </c>
      <c r="K20" s="20">
        <f>E20*100000/602289</f>
        <v>470.37219673611838</v>
      </c>
      <c r="L20" s="20">
        <f>F20*100000/294073</f>
        <v>458.38958353878121</v>
      </c>
      <c r="M20" s="20">
        <f>G20*100000/308216</f>
        <v>437.35562073351156</v>
      </c>
      <c r="N20" s="20">
        <f>H20/601738*100000</f>
        <v>471.96620456078892</v>
      </c>
      <c r="O20" s="20">
        <f>I20/293633*100000</f>
        <v>487.00248269097818</v>
      </c>
      <c r="P20" s="20">
        <f>J20/308105*100000</f>
        <v>457.63619545284882</v>
      </c>
      <c r="Q20" s="19" t="s">
        <v>4</v>
      </c>
    </row>
    <row r="21" spans="1:28" s="13" customFormat="1" ht="12" customHeight="1">
      <c r="A21" s="18"/>
      <c r="B21" s="18"/>
      <c r="C21" s="18"/>
      <c r="D21" s="17"/>
      <c r="E21" s="16"/>
      <c r="F21" s="16"/>
      <c r="G21" s="16"/>
      <c r="H21" s="16"/>
      <c r="I21" s="16"/>
      <c r="J21" s="16"/>
      <c r="K21" s="15"/>
      <c r="L21" s="15"/>
      <c r="M21" s="15"/>
      <c r="N21" s="15"/>
      <c r="O21" s="15"/>
      <c r="P21" s="15"/>
      <c r="Q21" s="14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s="2" customFormat="1" ht="9.75" customHeight="1">
      <c r="A22" s="12"/>
      <c r="B22" s="8"/>
      <c r="C22" s="8"/>
      <c r="D22" s="8"/>
      <c r="E22" s="11"/>
      <c r="F22" s="11"/>
      <c r="G22" s="11"/>
      <c r="H22" s="10"/>
      <c r="I22" s="10"/>
      <c r="J22" s="10"/>
      <c r="K22" s="9"/>
      <c r="L22" s="9"/>
      <c r="M22" s="9"/>
      <c r="N22" s="9"/>
      <c r="O22" s="9"/>
      <c r="P22" s="9"/>
      <c r="Q22" s="8"/>
    </row>
    <row r="23" spans="1:28" s="5" customFormat="1">
      <c r="A23" s="7" t="s">
        <v>3</v>
      </c>
      <c r="B23" s="7"/>
      <c r="C23" s="6" t="s">
        <v>2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28" s="5" customFormat="1">
      <c r="A24" s="7" t="s">
        <v>1</v>
      </c>
      <c r="B24" s="7"/>
      <c r="C24" s="6" t="s">
        <v>0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6" spans="1:28">
      <c r="E26" s="4"/>
      <c r="F26" s="4"/>
      <c r="G26" s="4"/>
      <c r="H26" s="4"/>
      <c r="I26" s="4"/>
      <c r="J26" s="4"/>
      <c r="N26" s="3"/>
      <c r="O26" s="3"/>
      <c r="P26" s="3"/>
    </row>
  </sheetData>
  <mergeCells count="12">
    <mergeCell ref="K4:P4"/>
    <mergeCell ref="K5:P5"/>
    <mergeCell ref="N6:P6"/>
    <mergeCell ref="E6:G6"/>
    <mergeCell ref="H6:J6"/>
    <mergeCell ref="K6:M6"/>
    <mergeCell ref="A23:B23"/>
    <mergeCell ref="A24:B24"/>
    <mergeCell ref="E4:J4"/>
    <mergeCell ref="E5:J5"/>
    <mergeCell ref="A21:D21"/>
    <mergeCell ref="A5:D7"/>
  </mergeCells>
  <pageMargins left="0" right="0" top="0.70866141732283472" bottom="0.78740157480314965" header="0.51181102362204722" footer="0.51181102362204722"/>
  <pageSetup paperSize="9" scale="8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4.5</vt:lpstr>
      <vt:lpstr>'ตาราง 4.5'!Print_Area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2013-10-28T07:52:36Z</dcterms:created>
  <dcterms:modified xsi:type="dcterms:W3CDTF">2013-10-28T07:52:51Z</dcterms:modified>
</cp:coreProperties>
</file>