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6.1" sheetId="4" r:id="rId1"/>
  </sheets>
  <externalReferences>
    <externalReference r:id="rId2"/>
    <externalReference r:id="rId3"/>
  </externalReferences>
  <definedNames>
    <definedName name="_xlnm.Print_Area" localSheetId="0">'T-16.1'!$A$1:$I$24</definedName>
  </definedNames>
  <calcPr calcId="125725"/>
</workbook>
</file>

<file path=xl/calcChain.xml><?xml version="1.0" encoding="utf-8"?>
<calcChain xmlns="http://schemas.openxmlformats.org/spreadsheetml/2006/main">
  <c r="F21" i="4"/>
  <c r="F20"/>
  <c r="E20"/>
  <c r="F19"/>
  <c r="E19"/>
  <c r="G18"/>
  <c r="F18"/>
  <c r="F17" s="1"/>
  <c r="E18"/>
  <c r="G17"/>
  <c r="E17"/>
  <c r="G16"/>
  <c r="F16"/>
  <c r="E16"/>
  <c r="G15"/>
  <c r="F15"/>
  <c r="E15"/>
  <c r="G14"/>
  <c r="F14"/>
  <c r="G13"/>
  <c r="F13"/>
  <c r="E13"/>
  <c r="G12"/>
  <c r="F12"/>
  <c r="E12"/>
  <c r="G11"/>
  <c r="F11"/>
  <c r="F10" s="1"/>
  <c r="E11"/>
  <c r="G10"/>
  <c r="G9" s="1"/>
  <c r="E10"/>
  <c r="F9"/>
</calcChain>
</file>

<file path=xl/sharedStrings.xml><?xml version="1.0" encoding="utf-8"?>
<sst xmlns="http://schemas.openxmlformats.org/spreadsheetml/2006/main" count="46" uniqueCount="44">
  <si>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</si>
  <si>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2548</t>
  </si>
  <si>
    <t xml:space="preserve">TABLE </t>
  </si>
  <si>
    <t>ACTUAL REVENUE AND EXPENDITURE OF PROVINCIAL ADMINISTRATIVE ORGANIZATION, MUNICIPALITY  AND SUBDISTRICT ADMINISTRATION</t>
  </si>
  <si>
    <t xml:space="preserve"> ORGANIZATION BY TYPE: FISCAL YEAR 2005</t>
  </si>
  <si>
    <t>(บาท:  Baht)</t>
  </si>
  <si>
    <t>ประเภท</t>
  </si>
  <si>
    <t>องค์การบริหารส่วนจังหวัด</t>
  </si>
  <si>
    <t>องค์การบริหารส่วนตำบล</t>
  </si>
  <si>
    <t>Provincial Administration</t>
  </si>
  <si>
    <t>เทศบาล</t>
  </si>
  <si>
    <t>Subdistrict  Administration</t>
  </si>
  <si>
    <t>Type</t>
  </si>
  <si>
    <t>Organization</t>
  </si>
  <si>
    <t>Municipality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</si>
  <si>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</si>
  <si>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</si>
  <si>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</si>
  <si>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</si>
  <si>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</si>
  <si>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</si>
  <si>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</si>
  <si>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</si>
  <si>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</si>
  <si>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</si>
  <si>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</si>
  <si>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</si>
  <si>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</si>
  <si>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</si>
  <si>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</si>
  <si>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</si>
  <si>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</si>
  <si>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</si>
  <si>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</si>
  <si>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</si>
  <si>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</si>
  <si>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</si>
  <si>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</si>
  <si>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</si>
  <si>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</si>
  <si>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>รายจ่ายอื่นๆ</t>
  </si>
  <si>
    <t>Others</t>
  </si>
  <si>
    <t xml:space="preserve">     ที่มา:  สำนักงานท้องถิ่นจังหวัดศรีสะเกษ</t>
  </si>
  <si>
    <t xml:space="preserve"> Source:  Sisaket Provincial Local Office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</si>
</sst>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0__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3" xfId="1" applyFont="1" applyBorder="1" applyAlignment="1">
      <alignment horizontal="center"/>
    </xf>
    <xf numFmtId="0" fontId="5" fillId="0" borderId="3" xfId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Alignment="1"/>
    <xf numFmtId="0" fontId="5" fillId="0" borderId="4" xfId="1" applyFont="1" applyBorder="1" applyAlignment="1"/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/>
    <xf numFmtId="0" fontId="5" fillId="0" borderId="7" xfId="1" applyFont="1" applyBorder="1" applyAlignme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/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5" xfId="1" applyFont="1" applyBorder="1"/>
    <xf numFmtId="0" fontId="3" fillId="0" borderId="0" xfId="1" applyFont="1" applyBorder="1" applyAlignment="1">
      <alignment horizontal="center"/>
    </xf>
    <xf numFmtId="188" fontId="3" fillId="0" borderId="5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88" fontId="5" fillId="0" borderId="5" xfId="1" applyNumberFormat="1" applyFont="1" applyBorder="1"/>
    <xf numFmtId="0" fontId="5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4" xfId="1" applyFont="1" applyBorder="1"/>
    <xf numFmtId="188" fontId="5" fillId="0" borderId="5" xfId="1" applyNumberFormat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/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88" fontId="5" fillId="0" borderId="8" xfId="1" applyNumberFormat="1" applyFont="1" applyBorder="1"/>
    <xf numFmtId="0" fontId="5" fillId="0" borderId="6" xfId="1" applyFont="1" applyBorder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1990725</xdr:colOff>
      <xdr:row>23</xdr:row>
      <xdr:rowOff>47625</xdr:rowOff>
    </xdr:from>
    <xdr:to>
      <xdr:col>9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5886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23</xdr:row>
      <xdr:rowOff>47625</xdr:rowOff>
    </xdr:from>
    <xdr:to>
      <xdr:col>9</xdr:col>
      <xdr:colOff>0</xdr:colOff>
      <xdr:row>24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63100" y="5886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&#3619;&#3634;&#3618;&#3591;&#3634;&#3609;&#3626;&#3606;&#3636;&#3605;&#3636;%202549-2551/&#3626;&#3606;&#3636;&#3605;&#3636;&#3585;&#3634;&#3619;&#3588;&#3621;&#3633;&#3591;%204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&#3619;&#3634;&#3618;&#3591;&#3634;&#3609;&#3626;&#3606;&#3636;&#3605;&#3636;%202549-2551/&#3610;&#3607;&#3607;&#3637;&#3656;%2017%20&#3626;&#3606;&#3636;&#3605;&#3636;&#3585;&#3634;&#3619;&#3588;&#3621;&#3633;&#3591;4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ายรับ"/>
      <sheetName val="รายจ่าย"/>
      <sheetName val="Sheet3"/>
    </sheetNames>
    <sheetDataSet>
      <sheetData sheetId="0" refreshError="1">
        <row r="84">
          <cell r="D84">
            <v>833587.08</v>
          </cell>
        </row>
        <row r="92">
          <cell r="D92">
            <v>644576.9</v>
          </cell>
        </row>
        <row r="109">
          <cell r="D109">
            <v>657916</v>
          </cell>
        </row>
        <row r="131">
          <cell r="D131">
            <v>225590021</v>
          </cell>
        </row>
        <row r="138">
          <cell r="D138">
            <v>188544469.79000002</v>
          </cell>
        </row>
      </sheetData>
      <sheetData sheetId="1" refreshError="1">
        <row r="22">
          <cell r="D22">
            <v>35468676.769999996</v>
          </cell>
        </row>
        <row r="33">
          <cell r="D33">
            <v>64327771.219999999</v>
          </cell>
        </row>
        <row r="37">
          <cell r="D37">
            <v>296156389</v>
          </cell>
        </row>
        <row r="44">
          <cell r="D44">
            <v>395952836.99000001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-17.1"/>
      <sheetName val="T-17.2"/>
      <sheetName val="T-17.3"/>
      <sheetName val="T-17.4"/>
    </sheetNames>
    <sheetDataSet>
      <sheetData sheetId="0"/>
      <sheetData sheetId="1">
        <row r="11">
          <cell r="E11">
            <v>384658734.23000002</v>
          </cell>
          <cell r="F11">
            <v>10420713.34</v>
          </cell>
          <cell r="G11">
            <v>9869627.1700000018</v>
          </cell>
          <cell r="H11">
            <v>3255235.04</v>
          </cell>
          <cell r="I11">
            <v>6501214.0499999998</v>
          </cell>
          <cell r="J11">
            <v>360317762.63999999</v>
          </cell>
          <cell r="K11">
            <v>230772890.96000001</v>
          </cell>
          <cell r="L11">
            <v>260512518.01999998</v>
          </cell>
          <cell r="M11">
            <v>25794329.030000001</v>
          </cell>
          <cell r="N11">
            <v>45889920.399999999</v>
          </cell>
        </row>
      </sheetData>
      <sheetData sheetId="2">
        <row r="10">
          <cell r="E10">
            <v>106021218.17000002</v>
          </cell>
          <cell r="F10">
            <v>366519.01</v>
          </cell>
          <cell r="G10">
            <v>195684.41</v>
          </cell>
          <cell r="H10">
            <v>50530</v>
          </cell>
          <cell r="I10">
            <v>1525354.36</v>
          </cell>
          <cell r="J10">
            <v>112030090.17</v>
          </cell>
          <cell r="K10">
            <v>43349628.339999989</v>
          </cell>
        </row>
        <row r="36">
          <cell r="E36">
            <v>47887776.18</v>
          </cell>
          <cell r="F36">
            <v>53780</v>
          </cell>
          <cell r="G36">
            <v>34085.120000000003</v>
          </cell>
          <cell r="H36">
            <v>163315</v>
          </cell>
          <cell r="I36">
            <v>426109.01</v>
          </cell>
          <cell r="J36">
            <v>30686668.639999997</v>
          </cell>
          <cell r="K36">
            <v>12421852.689999999</v>
          </cell>
        </row>
        <row r="44">
          <cell r="E44">
            <v>67141339.959999993</v>
          </cell>
          <cell r="F44">
            <v>640629.17000000004</v>
          </cell>
          <cell r="G44">
            <v>104024.50000000001</v>
          </cell>
          <cell r="H44">
            <v>276143</v>
          </cell>
          <cell r="I44">
            <v>423015.17000000004</v>
          </cell>
          <cell r="J44">
            <v>60215993.089999996</v>
          </cell>
          <cell r="K44">
            <v>28306167.73</v>
          </cell>
        </row>
        <row r="70">
          <cell r="E70">
            <v>176238086.16999996</v>
          </cell>
          <cell r="F70">
            <v>788214.73</v>
          </cell>
          <cell r="G70">
            <v>463426.39</v>
          </cell>
          <cell r="H70">
            <v>383330</v>
          </cell>
          <cell r="I70">
            <v>2425634.1699999995</v>
          </cell>
          <cell r="J70">
            <v>275623585.75</v>
          </cell>
          <cell r="K70">
            <v>110411178.07000001</v>
          </cell>
        </row>
        <row r="100">
          <cell r="E100">
            <v>135907992.47</v>
          </cell>
          <cell r="F100">
            <v>748507.84</v>
          </cell>
          <cell r="G100">
            <v>268944.39</v>
          </cell>
          <cell r="H100">
            <v>50696</v>
          </cell>
          <cell r="I100">
            <v>2045073.2599999998</v>
          </cell>
          <cell r="J100">
            <v>143117750.75000003</v>
          </cell>
          <cell r="K100">
            <v>56808071.289999999</v>
          </cell>
        </row>
        <row r="141">
          <cell r="E141">
            <v>51402571.629999995</v>
          </cell>
          <cell r="F141">
            <v>117000</v>
          </cell>
          <cell r="G141">
            <v>61080.65</v>
          </cell>
          <cell r="H141">
            <v>0</v>
          </cell>
          <cell r="I141">
            <v>596781.29</v>
          </cell>
          <cell r="J141">
            <v>38704977</v>
          </cell>
          <cell r="K141">
            <v>22331835.979999997</v>
          </cell>
        </row>
        <row r="148">
          <cell r="E148">
            <v>68559238.319999993</v>
          </cell>
          <cell r="F148">
            <v>365416.5</v>
          </cell>
          <cell r="G148">
            <v>251942.73</v>
          </cell>
          <cell r="H148">
            <v>246002</v>
          </cell>
          <cell r="I148">
            <v>888699.9</v>
          </cell>
          <cell r="J148">
            <v>83323921.980000004</v>
          </cell>
          <cell r="K148">
            <v>37105230.910000004</v>
          </cell>
        </row>
        <row r="168">
          <cell r="E168">
            <v>91020843.540000007</v>
          </cell>
          <cell r="F168">
            <v>247664</v>
          </cell>
          <cell r="G168">
            <v>209454.21</v>
          </cell>
          <cell r="H168">
            <v>0</v>
          </cell>
          <cell r="I168">
            <v>1156043.95</v>
          </cell>
          <cell r="J168">
            <v>109382341.24000001</v>
          </cell>
          <cell r="K168">
            <v>42788565.07</v>
          </cell>
        </row>
        <row r="181">
          <cell r="E181">
            <v>83055683.289999992</v>
          </cell>
          <cell r="F181">
            <v>325563.01</v>
          </cell>
          <cell r="G181">
            <v>162947.94</v>
          </cell>
          <cell r="H181">
            <v>259870</v>
          </cell>
          <cell r="I181">
            <v>2027675.5500000003</v>
          </cell>
          <cell r="J181">
            <v>90274636.300000012</v>
          </cell>
          <cell r="K181">
            <v>59309344.589999996</v>
          </cell>
        </row>
        <row r="204">
          <cell r="E204">
            <v>90580762.550000012</v>
          </cell>
          <cell r="F204">
            <v>4887360.37</v>
          </cell>
          <cell r="G204">
            <v>1126744.0799999998</v>
          </cell>
          <cell r="H204">
            <v>203139</v>
          </cell>
          <cell r="I204">
            <v>1481767.83</v>
          </cell>
          <cell r="J204">
            <v>65269816.539999999</v>
          </cell>
          <cell r="K204">
            <v>42864980.140000001</v>
          </cell>
        </row>
        <row r="233">
          <cell r="E233">
            <v>3594635.03</v>
          </cell>
          <cell r="F233">
            <v>0</v>
          </cell>
          <cell r="G233">
            <v>3888.73</v>
          </cell>
          <cell r="H233">
            <v>0</v>
          </cell>
          <cell r="I233">
            <v>118608</v>
          </cell>
          <cell r="J233">
            <v>2034425</v>
          </cell>
          <cell r="K233">
            <v>1332871.3799999999</v>
          </cell>
        </row>
        <row r="235">
          <cell r="E235">
            <v>29687558.869999997</v>
          </cell>
          <cell r="F235">
            <v>93456.61</v>
          </cell>
          <cell r="G235">
            <v>54799.68</v>
          </cell>
          <cell r="H235">
            <v>0</v>
          </cell>
          <cell r="I235">
            <v>534133.36</v>
          </cell>
          <cell r="J235">
            <v>19157471.739999998</v>
          </cell>
          <cell r="K235">
            <v>14452303.919999998</v>
          </cell>
        </row>
        <row r="251">
          <cell r="E251">
            <v>30524332.900000002</v>
          </cell>
          <cell r="F251">
            <v>151404.35999999999</v>
          </cell>
          <cell r="G251">
            <v>126182.46</v>
          </cell>
          <cell r="H251">
            <v>0</v>
          </cell>
          <cell r="I251">
            <v>515297</v>
          </cell>
          <cell r="J251">
            <v>20545096.52</v>
          </cell>
          <cell r="K251">
            <v>12000678.050000001</v>
          </cell>
        </row>
        <row r="257">
          <cell r="E257">
            <v>28338370.439999998</v>
          </cell>
          <cell r="F257">
            <v>213234</v>
          </cell>
          <cell r="G257">
            <v>47761.229999999996</v>
          </cell>
          <cell r="H257">
            <v>0</v>
          </cell>
          <cell r="I257">
            <v>547895.39</v>
          </cell>
          <cell r="J257">
            <v>18962970.549999997</v>
          </cell>
          <cell r="K257">
            <v>13802633.630000001</v>
          </cell>
        </row>
        <row r="274">
          <cell r="E274">
            <v>34050891.649999991</v>
          </cell>
          <cell r="F274">
            <v>204065.88</v>
          </cell>
          <cell r="G274">
            <v>47151.5</v>
          </cell>
          <cell r="H274">
            <v>0</v>
          </cell>
          <cell r="I274">
            <v>621192</v>
          </cell>
          <cell r="J274">
            <v>27782194.300000001</v>
          </cell>
          <cell r="K274">
            <v>11041662.670000002</v>
          </cell>
        </row>
        <row r="281">
          <cell r="E281">
            <v>48418172.329999998</v>
          </cell>
          <cell r="F281">
            <v>417288.04000000004</v>
          </cell>
          <cell r="G281">
            <v>487021.18000000005</v>
          </cell>
          <cell r="H281">
            <v>0</v>
          </cell>
          <cell r="I281">
            <v>1004800.7000000001</v>
          </cell>
          <cell r="J281">
            <v>69186152.150000006</v>
          </cell>
          <cell r="K281">
            <v>32867858.440000001</v>
          </cell>
        </row>
        <row r="300">
          <cell r="E300">
            <v>44850266.960000001</v>
          </cell>
          <cell r="F300">
            <v>212744</v>
          </cell>
          <cell r="G300">
            <v>106303.43</v>
          </cell>
          <cell r="H300">
            <v>18577</v>
          </cell>
          <cell r="I300">
            <v>341865</v>
          </cell>
          <cell r="J300">
            <v>70092179.870000005</v>
          </cell>
          <cell r="K300">
            <v>38781270.189999998</v>
          </cell>
        </row>
        <row r="308">
          <cell r="E308">
            <v>13786872.41</v>
          </cell>
          <cell r="F308">
            <v>71547</v>
          </cell>
          <cell r="G308">
            <v>11679.93</v>
          </cell>
          <cell r="H308">
            <v>0</v>
          </cell>
          <cell r="I308">
            <v>282295</v>
          </cell>
          <cell r="J308">
            <v>11030405.33</v>
          </cell>
          <cell r="K308">
            <v>8905349.7699999996</v>
          </cell>
        </row>
        <row r="312">
          <cell r="E312">
            <v>24733021.329999998</v>
          </cell>
          <cell r="F312">
            <v>100969</v>
          </cell>
          <cell r="G312">
            <v>23763.82</v>
          </cell>
          <cell r="H312">
            <v>0</v>
          </cell>
          <cell r="I312">
            <v>704894.73</v>
          </cell>
          <cell r="J312">
            <v>24094926.719999999</v>
          </cell>
          <cell r="K312">
            <v>10511632.939999999</v>
          </cell>
        </row>
        <row r="327">
          <cell r="E327">
            <v>26225478.530000001</v>
          </cell>
          <cell r="F327">
            <v>59461</v>
          </cell>
          <cell r="G327">
            <v>40652.910000000003</v>
          </cell>
          <cell r="H327">
            <v>0</v>
          </cell>
          <cell r="I327">
            <v>200697</v>
          </cell>
          <cell r="J327">
            <v>9714161.0800000001</v>
          </cell>
          <cell r="K327">
            <v>11054664.649999999</v>
          </cell>
        </row>
        <row r="333">
          <cell r="E333">
            <v>23277431.5</v>
          </cell>
          <cell r="F333">
            <v>40175</v>
          </cell>
          <cell r="G333">
            <v>29524.1</v>
          </cell>
          <cell r="H333">
            <v>0</v>
          </cell>
          <cell r="I333">
            <v>249263.44</v>
          </cell>
          <cell r="J333">
            <v>30988181.280000001</v>
          </cell>
          <cell r="K333">
            <v>12181018.760000002</v>
          </cell>
        </row>
        <row r="339">
          <cell r="E339">
            <v>25078656.449999999</v>
          </cell>
          <cell r="F339">
            <v>107491.63</v>
          </cell>
          <cell r="G339">
            <v>46198.759999999995</v>
          </cell>
          <cell r="H339">
            <v>0</v>
          </cell>
          <cell r="I339">
            <v>415983.12</v>
          </cell>
          <cell r="J339">
            <v>42387950.869999997</v>
          </cell>
          <cell r="K339">
            <v>14631081.23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showGridLines="0" tabSelected="1" topLeftCell="A13" zoomScaleNormal="100" workbookViewId="0">
      <selection activeCell="A5" sqref="A5:D7"/>
    </sheetView>
  </sheetViews>
  <sheetFormatPr defaultRowHeight="21"/>
  <cols>
    <col min="1" max="1" width="2" style="6" customWidth="1"/>
    <col min="2" max="2" width="5.25" style="6" customWidth="1"/>
    <col min="3" max="3" width="4.625" style="6" customWidth="1"/>
    <col min="4" max="4" width="18.375" style="6" customWidth="1"/>
    <col min="5" max="5" width="21" style="6" customWidth="1"/>
    <col min="6" max="6" width="21.625" style="6" customWidth="1"/>
    <col min="7" max="7" width="22.625" style="6" customWidth="1"/>
    <col min="8" max="8" width="3.875" style="6" customWidth="1"/>
    <col min="9" max="9" width="27.125" style="6" customWidth="1"/>
    <col min="10" max="256" width="9" style="6"/>
    <col min="257" max="257" width="2" style="6" customWidth="1"/>
    <col min="258" max="258" width="5.25" style="6" customWidth="1"/>
    <col min="259" max="259" width="4.625" style="6" customWidth="1"/>
    <col min="260" max="260" width="18.375" style="6" customWidth="1"/>
    <col min="261" max="261" width="21" style="6" customWidth="1"/>
    <col min="262" max="262" width="21.625" style="6" customWidth="1"/>
    <col min="263" max="263" width="22.625" style="6" customWidth="1"/>
    <col min="264" max="264" width="3.875" style="6" customWidth="1"/>
    <col min="265" max="265" width="27.125" style="6" customWidth="1"/>
    <col min="266" max="512" width="9" style="6"/>
    <col min="513" max="513" width="2" style="6" customWidth="1"/>
    <col min="514" max="514" width="5.25" style="6" customWidth="1"/>
    <col min="515" max="515" width="4.625" style="6" customWidth="1"/>
    <col min="516" max="516" width="18.375" style="6" customWidth="1"/>
    <col min="517" max="517" width="21" style="6" customWidth="1"/>
    <col min="518" max="518" width="21.625" style="6" customWidth="1"/>
    <col min="519" max="519" width="22.625" style="6" customWidth="1"/>
    <col min="520" max="520" width="3.875" style="6" customWidth="1"/>
    <col min="521" max="521" width="27.125" style="6" customWidth="1"/>
    <col min="522" max="768" width="9" style="6"/>
    <col min="769" max="769" width="2" style="6" customWidth="1"/>
    <col min="770" max="770" width="5.25" style="6" customWidth="1"/>
    <col min="771" max="771" width="4.625" style="6" customWidth="1"/>
    <col min="772" max="772" width="18.375" style="6" customWidth="1"/>
    <col min="773" max="773" width="21" style="6" customWidth="1"/>
    <col min="774" max="774" width="21.625" style="6" customWidth="1"/>
    <col min="775" max="775" width="22.625" style="6" customWidth="1"/>
    <col min="776" max="776" width="3.875" style="6" customWidth="1"/>
    <col min="777" max="777" width="27.125" style="6" customWidth="1"/>
    <col min="778" max="1024" width="9" style="6"/>
    <col min="1025" max="1025" width="2" style="6" customWidth="1"/>
    <col min="1026" max="1026" width="5.25" style="6" customWidth="1"/>
    <col min="1027" max="1027" width="4.625" style="6" customWidth="1"/>
    <col min="1028" max="1028" width="18.375" style="6" customWidth="1"/>
    <col min="1029" max="1029" width="21" style="6" customWidth="1"/>
    <col min="1030" max="1030" width="21.625" style="6" customWidth="1"/>
    <col min="1031" max="1031" width="22.625" style="6" customWidth="1"/>
    <col min="1032" max="1032" width="3.875" style="6" customWidth="1"/>
    <col min="1033" max="1033" width="27.125" style="6" customWidth="1"/>
    <col min="1034" max="1280" width="9" style="6"/>
    <col min="1281" max="1281" width="2" style="6" customWidth="1"/>
    <col min="1282" max="1282" width="5.25" style="6" customWidth="1"/>
    <col min="1283" max="1283" width="4.625" style="6" customWidth="1"/>
    <col min="1284" max="1284" width="18.375" style="6" customWidth="1"/>
    <col min="1285" max="1285" width="21" style="6" customWidth="1"/>
    <col min="1286" max="1286" width="21.625" style="6" customWidth="1"/>
    <col min="1287" max="1287" width="22.625" style="6" customWidth="1"/>
    <col min="1288" max="1288" width="3.875" style="6" customWidth="1"/>
    <col min="1289" max="1289" width="27.125" style="6" customWidth="1"/>
    <col min="1290" max="1536" width="9" style="6"/>
    <col min="1537" max="1537" width="2" style="6" customWidth="1"/>
    <col min="1538" max="1538" width="5.25" style="6" customWidth="1"/>
    <col min="1539" max="1539" width="4.625" style="6" customWidth="1"/>
    <col min="1540" max="1540" width="18.375" style="6" customWidth="1"/>
    <col min="1541" max="1541" width="21" style="6" customWidth="1"/>
    <col min="1542" max="1542" width="21.625" style="6" customWidth="1"/>
    <col min="1543" max="1543" width="22.625" style="6" customWidth="1"/>
    <col min="1544" max="1544" width="3.875" style="6" customWidth="1"/>
    <col min="1545" max="1545" width="27.125" style="6" customWidth="1"/>
    <col min="1546" max="1792" width="9" style="6"/>
    <col min="1793" max="1793" width="2" style="6" customWidth="1"/>
    <col min="1794" max="1794" width="5.25" style="6" customWidth="1"/>
    <col min="1795" max="1795" width="4.625" style="6" customWidth="1"/>
    <col min="1796" max="1796" width="18.375" style="6" customWidth="1"/>
    <col min="1797" max="1797" width="21" style="6" customWidth="1"/>
    <col min="1798" max="1798" width="21.625" style="6" customWidth="1"/>
    <col min="1799" max="1799" width="22.625" style="6" customWidth="1"/>
    <col min="1800" max="1800" width="3.875" style="6" customWidth="1"/>
    <col min="1801" max="1801" width="27.125" style="6" customWidth="1"/>
    <col min="1802" max="2048" width="9" style="6"/>
    <col min="2049" max="2049" width="2" style="6" customWidth="1"/>
    <col min="2050" max="2050" width="5.25" style="6" customWidth="1"/>
    <col min="2051" max="2051" width="4.625" style="6" customWidth="1"/>
    <col min="2052" max="2052" width="18.375" style="6" customWidth="1"/>
    <col min="2053" max="2053" width="21" style="6" customWidth="1"/>
    <col min="2054" max="2054" width="21.625" style="6" customWidth="1"/>
    <col min="2055" max="2055" width="22.625" style="6" customWidth="1"/>
    <col min="2056" max="2056" width="3.875" style="6" customWidth="1"/>
    <col min="2057" max="2057" width="27.125" style="6" customWidth="1"/>
    <col min="2058" max="2304" width="9" style="6"/>
    <col min="2305" max="2305" width="2" style="6" customWidth="1"/>
    <col min="2306" max="2306" width="5.25" style="6" customWidth="1"/>
    <col min="2307" max="2307" width="4.625" style="6" customWidth="1"/>
    <col min="2308" max="2308" width="18.375" style="6" customWidth="1"/>
    <col min="2309" max="2309" width="21" style="6" customWidth="1"/>
    <col min="2310" max="2310" width="21.625" style="6" customWidth="1"/>
    <col min="2311" max="2311" width="22.625" style="6" customWidth="1"/>
    <col min="2312" max="2312" width="3.875" style="6" customWidth="1"/>
    <col min="2313" max="2313" width="27.125" style="6" customWidth="1"/>
    <col min="2314" max="2560" width="9" style="6"/>
    <col min="2561" max="2561" width="2" style="6" customWidth="1"/>
    <col min="2562" max="2562" width="5.25" style="6" customWidth="1"/>
    <col min="2563" max="2563" width="4.625" style="6" customWidth="1"/>
    <col min="2564" max="2564" width="18.375" style="6" customWidth="1"/>
    <col min="2565" max="2565" width="21" style="6" customWidth="1"/>
    <col min="2566" max="2566" width="21.625" style="6" customWidth="1"/>
    <col min="2567" max="2567" width="22.625" style="6" customWidth="1"/>
    <col min="2568" max="2568" width="3.875" style="6" customWidth="1"/>
    <col min="2569" max="2569" width="27.125" style="6" customWidth="1"/>
    <col min="2570" max="2816" width="9" style="6"/>
    <col min="2817" max="2817" width="2" style="6" customWidth="1"/>
    <col min="2818" max="2818" width="5.25" style="6" customWidth="1"/>
    <col min="2819" max="2819" width="4.625" style="6" customWidth="1"/>
    <col min="2820" max="2820" width="18.375" style="6" customWidth="1"/>
    <col min="2821" max="2821" width="21" style="6" customWidth="1"/>
    <col min="2822" max="2822" width="21.625" style="6" customWidth="1"/>
    <col min="2823" max="2823" width="22.625" style="6" customWidth="1"/>
    <col min="2824" max="2824" width="3.875" style="6" customWidth="1"/>
    <col min="2825" max="2825" width="27.125" style="6" customWidth="1"/>
    <col min="2826" max="3072" width="9" style="6"/>
    <col min="3073" max="3073" width="2" style="6" customWidth="1"/>
    <col min="3074" max="3074" width="5.25" style="6" customWidth="1"/>
    <col min="3075" max="3075" width="4.625" style="6" customWidth="1"/>
    <col min="3076" max="3076" width="18.375" style="6" customWidth="1"/>
    <col min="3077" max="3077" width="21" style="6" customWidth="1"/>
    <col min="3078" max="3078" width="21.625" style="6" customWidth="1"/>
    <col min="3079" max="3079" width="22.625" style="6" customWidth="1"/>
    <col min="3080" max="3080" width="3.875" style="6" customWidth="1"/>
    <col min="3081" max="3081" width="27.125" style="6" customWidth="1"/>
    <col min="3082" max="3328" width="9" style="6"/>
    <col min="3329" max="3329" width="2" style="6" customWidth="1"/>
    <col min="3330" max="3330" width="5.25" style="6" customWidth="1"/>
    <col min="3331" max="3331" width="4.625" style="6" customWidth="1"/>
    <col min="3332" max="3332" width="18.375" style="6" customWidth="1"/>
    <col min="3333" max="3333" width="21" style="6" customWidth="1"/>
    <col min="3334" max="3334" width="21.625" style="6" customWidth="1"/>
    <col min="3335" max="3335" width="22.625" style="6" customWidth="1"/>
    <col min="3336" max="3336" width="3.875" style="6" customWidth="1"/>
    <col min="3337" max="3337" width="27.125" style="6" customWidth="1"/>
    <col min="3338" max="3584" width="9" style="6"/>
    <col min="3585" max="3585" width="2" style="6" customWidth="1"/>
    <col min="3586" max="3586" width="5.25" style="6" customWidth="1"/>
    <col min="3587" max="3587" width="4.625" style="6" customWidth="1"/>
    <col min="3588" max="3588" width="18.375" style="6" customWidth="1"/>
    <col min="3589" max="3589" width="21" style="6" customWidth="1"/>
    <col min="3590" max="3590" width="21.625" style="6" customWidth="1"/>
    <col min="3591" max="3591" width="22.625" style="6" customWidth="1"/>
    <col min="3592" max="3592" width="3.875" style="6" customWidth="1"/>
    <col min="3593" max="3593" width="27.125" style="6" customWidth="1"/>
    <col min="3594" max="3840" width="9" style="6"/>
    <col min="3841" max="3841" width="2" style="6" customWidth="1"/>
    <col min="3842" max="3842" width="5.25" style="6" customWidth="1"/>
    <col min="3843" max="3843" width="4.625" style="6" customWidth="1"/>
    <col min="3844" max="3844" width="18.375" style="6" customWidth="1"/>
    <col min="3845" max="3845" width="21" style="6" customWidth="1"/>
    <col min="3846" max="3846" width="21.625" style="6" customWidth="1"/>
    <col min="3847" max="3847" width="22.625" style="6" customWidth="1"/>
    <col min="3848" max="3848" width="3.875" style="6" customWidth="1"/>
    <col min="3849" max="3849" width="27.125" style="6" customWidth="1"/>
    <col min="3850" max="4096" width="9" style="6"/>
    <col min="4097" max="4097" width="2" style="6" customWidth="1"/>
    <col min="4098" max="4098" width="5.25" style="6" customWidth="1"/>
    <col min="4099" max="4099" width="4.625" style="6" customWidth="1"/>
    <col min="4100" max="4100" width="18.375" style="6" customWidth="1"/>
    <col min="4101" max="4101" width="21" style="6" customWidth="1"/>
    <col min="4102" max="4102" width="21.625" style="6" customWidth="1"/>
    <col min="4103" max="4103" width="22.625" style="6" customWidth="1"/>
    <col min="4104" max="4104" width="3.875" style="6" customWidth="1"/>
    <col min="4105" max="4105" width="27.125" style="6" customWidth="1"/>
    <col min="4106" max="4352" width="9" style="6"/>
    <col min="4353" max="4353" width="2" style="6" customWidth="1"/>
    <col min="4354" max="4354" width="5.25" style="6" customWidth="1"/>
    <col min="4355" max="4355" width="4.625" style="6" customWidth="1"/>
    <col min="4356" max="4356" width="18.375" style="6" customWidth="1"/>
    <col min="4357" max="4357" width="21" style="6" customWidth="1"/>
    <col min="4358" max="4358" width="21.625" style="6" customWidth="1"/>
    <col min="4359" max="4359" width="22.625" style="6" customWidth="1"/>
    <col min="4360" max="4360" width="3.875" style="6" customWidth="1"/>
    <col min="4361" max="4361" width="27.125" style="6" customWidth="1"/>
    <col min="4362" max="4608" width="9" style="6"/>
    <col min="4609" max="4609" width="2" style="6" customWidth="1"/>
    <col min="4610" max="4610" width="5.25" style="6" customWidth="1"/>
    <col min="4611" max="4611" width="4.625" style="6" customWidth="1"/>
    <col min="4612" max="4612" width="18.375" style="6" customWidth="1"/>
    <col min="4613" max="4613" width="21" style="6" customWidth="1"/>
    <col min="4614" max="4614" width="21.625" style="6" customWidth="1"/>
    <col min="4615" max="4615" width="22.625" style="6" customWidth="1"/>
    <col min="4616" max="4616" width="3.875" style="6" customWidth="1"/>
    <col min="4617" max="4617" width="27.125" style="6" customWidth="1"/>
    <col min="4618" max="4864" width="9" style="6"/>
    <col min="4865" max="4865" width="2" style="6" customWidth="1"/>
    <col min="4866" max="4866" width="5.25" style="6" customWidth="1"/>
    <col min="4867" max="4867" width="4.625" style="6" customWidth="1"/>
    <col min="4868" max="4868" width="18.375" style="6" customWidth="1"/>
    <col min="4869" max="4869" width="21" style="6" customWidth="1"/>
    <col min="4870" max="4870" width="21.625" style="6" customWidth="1"/>
    <col min="4871" max="4871" width="22.625" style="6" customWidth="1"/>
    <col min="4872" max="4872" width="3.875" style="6" customWidth="1"/>
    <col min="4873" max="4873" width="27.125" style="6" customWidth="1"/>
    <col min="4874" max="5120" width="9" style="6"/>
    <col min="5121" max="5121" width="2" style="6" customWidth="1"/>
    <col min="5122" max="5122" width="5.25" style="6" customWidth="1"/>
    <col min="5123" max="5123" width="4.625" style="6" customWidth="1"/>
    <col min="5124" max="5124" width="18.375" style="6" customWidth="1"/>
    <col min="5125" max="5125" width="21" style="6" customWidth="1"/>
    <col min="5126" max="5126" width="21.625" style="6" customWidth="1"/>
    <col min="5127" max="5127" width="22.625" style="6" customWidth="1"/>
    <col min="5128" max="5128" width="3.875" style="6" customWidth="1"/>
    <col min="5129" max="5129" width="27.125" style="6" customWidth="1"/>
    <col min="5130" max="5376" width="9" style="6"/>
    <col min="5377" max="5377" width="2" style="6" customWidth="1"/>
    <col min="5378" max="5378" width="5.25" style="6" customWidth="1"/>
    <col min="5379" max="5379" width="4.625" style="6" customWidth="1"/>
    <col min="5380" max="5380" width="18.375" style="6" customWidth="1"/>
    <col min="5381" max="5381" width="21" style="6" customWidth="1"/>
    <col min="5382" max="5382" width="21.625" style="6" customWidth="1"/>
    <col min="5383" max="5383" width="22.625" style="6" customWidth="1"/>
    <col min="5384" max="5384" width="3.875" style="6" customWidth="1"/>
    <col min="5385" max="5385" width="27.125" style="6" customWidth="1"/>
    <col min="5386" max="5632" width="9" style="6"/>
    <col min="5633" max="5633" width="2" style="6" customWidth="1"/>
    <col min="5634" max="5634" width="5.25" style="6" customWidth="1"/>
    <col min="5635" max="5635" width="4.625" style="6" customWidth="1"/>
    <col min="5636" max="5636" width="18.375" style="6" customWidth="1"/>
    <col min="5637" max="5637" width="21" style="6" customWidth="1"/>
    <col min="5638" max="5638" width="21.625" style="6" customWidth="1"/>
    <col min="5639" max="5639" width="22.625" style="6" customWidth="1"/>
    <col min="5640" max="5640" width="3.875" style="6" customWidth="1"/>
    <col min="5641" max="5641" width="27.125" style="6" customWidth="1"/>
    <col min="5642" max="5888" width="9" style="6"/>
    <col min="5889" max="5889" width="2" style="6" customWidth="1"/>
    <col min="5890" max="5890" width="5.25" style="6" customWidth="1"/>
    <col min="5891" max="5891" width="4.625" style="6" customWidth="1"/>
    <col min="5892" max="5892" width="18.375" style="6" customWidth="1"/>
    <col min="5893" max="5893" width="21" style="6" customWidth="1"/>
    <col min="5894" max="5894" width="21.625" style="6" customWidth="1"/>
    <col min="5895" max="5895" width="22.625" style="6" customWidth="1"/>
    <col min="5896" max="5896" width="3.875" style="6" customWidth="1"/>
    <col min="5897" max="5897" width="27.125" style="6" customWidth="1"/>
    <col min="5898" max="6144" width="9" style="6"/>
    <col min="6145" max="6145" width="2" style="6" customWidth="1"/>
    <col min="6146" max="6146" width="5.25" style="6" customWidth="1"/>
    <col min="6147" max="6147" width="4.625" style="6" customWidth="1"/>
    <col min="6148" max="6148" width="18.375" style="6" customWidth="1"/>
    <col min="6149" max="6149" width="21" style="6" customWidth="1"/>
    <col min="6150" max="6150" width="21.625" style="6" customWidth="1"/>
    <col min="6151" max="6151" width="22.625" style="6" customWidth="1"/>
    <col min="6152" max="6152" width="3.875" style="6" customWidth="1"/>
    <col min="6153" max="6153" width="27.125" style="6" customWidth="1"/>
    <col min="6154" max="6400" width="9" style="6"/>
    <col min="6401" max="6401" width="2" style="6" customWidth="1"/>
    <col min="6402" max="6402" width="5.25" style="6" customWidth="1"/>
    <col min="6403" max="6403" width="4.625" style="6" customWidth="1"/>
    <col min="6404" max="6404" width="18.375" style="6" customWidth="1"/>
    <col min="6405" max="6405" width="21" style="6" customWidth="1"/>
    <col min="6406" max="6406" width="21.625" style="6" customWidth="1"/>
    <col min="6407" max="6407" width="22.625" style="6" customWidth="1"/>
    <col min="6408" max="6408" width="3.875" style="6" customWidth="1"/>
    <col min="6409" max="6409" width="27.125" style="6" customWidth="1"/>
    <col min="6410" max="6656" width="9" style="6"/>
    <col min="6657" max="6657" width="2" style="6" customWidth="1"/>
    <col min="6658" max="6658" width="5.25" style="6" customWidth="1"/>
    <col min="6659" max="6659" width="4.625" style="6" customWidth="1"/>
    <col min="6660" max="6660" width="18.375" style="6" customWidth="1"/>
    <col min="6661" max="6661" width="21" style="6" customWidth="1"/>
    <col min="6662" max="6662" width="21.625" style="6" customWidth="1"/>
    <col min="6663" max="6663" width="22.625" style="6" customWidth="1"/>
    <col min="6664" max="6664" width="3.875" style="6" customWidth="1"/>
    <col min="6665" max="6665" width="27.125" style="6" customWidth="1"/>
    <col min="6666" max="6912" width="9" style="6"/>
    <col min="6913" max="6913" width="2" style="6" customWidth="1"/>
    <col min="6914" max="6914" width="5.25" style="6" customWidth="1"/>
    <col min="6915" max="6915" width="4.625" style="6" customWidth="1"/>
    <col min="6916" max="6916" width="18.375" style="6" customWidth="1"/>
    <col min="6917" max="6917" width="21" style="6" customWidth="1"/>
    <col min="6918" max="6918" width="21.625" style="6" customWidth="1"/>
    <col min="6919" max="6919" width="22.625" style="6" customWidth="1"/>
    <col min="6920" max="6920" width="3.875" style="6" customWidth="1"/>
    <col min="6921" max="6921" width="27.125" style="6" customWidth="1"/>
    <col min="6922" max="7168" width="9" style="6"/>
    <col min="7169" max="7169" width="2" style="6" customWidth="1"/>
    <col min="7170" max="7170" width="5.25" style="6" customWidth="1"/>
    <col min="7171" max="7171" width="4.625" style="6" customWidth="1"/>
    <col min="7172" max="7172" width="18.375" style="6" customWidth="1"/>
    <col min="7173" max="7173" width="21" style="6" customWidth="1"/>
    <col min="7174" max="7174" width="21.625" style="6" customWidth="1"/>
    <col min="7175" max="7175" width="22.625" style="6" customWidth="1"/>
    <col min="7176" max="7176" width="3.875" style="6" customWidth="1"/>
    <col min="7177" max="7177" width="27.125" style="6" customWidth="1"/>
    <col min="7178" max="7424" width="9" style="6"/>
    <col min="7425" max="7425" width="2" style="6" customWidth="1"/>
    <col min="7426" max="7426" width="5.25" style="6" customWidth="1"/>
    <col min="7427" max="7427" width="4.625" style="6" customWidth="1"/>
    <col min="7428" max="7428" width="18.375" style="6" customWidth="1"/>
    <col min="7429" max="7429" width="21" style="6" customWidth="1"/>
    <col min="7430" max="7430" width="21.625" style="6" customWidth="1"/>
    <col min="7431" max="7431" width="22.625" style="6" customWidth="1"/>
    <col min="7432" max="7432" width="3.875" style="6" customWidth="1"/>
    <col min="7433" max="7433" width="27.125" style="6" customWidth="1"/>
    <col min="7434" max="7680" width="9" style="6"/>
    <col min="7681" max="7681" width="2" style="6" customWidth="1"/>
    <col min="7682" max="7682" width="5.25" style="6" customWidth="1"/>
    <col min="7683" max="7683" width="4.625" style="6" customWidth="1"/>
    <col min="7684" max="7684" width="18.375" style="6" customWidth="1"/>
    <col min="7685" max="7685" width="21" style="6" customWidth="1"/>
    <col min="7686" max="7686" width="21.625" style="6" customWidth="1"/>
    <col min="7687" max="7687" width="22.625" style="6" customWidth="1"/>
    <col min="7688" max="7688" width="3.875" style="6" customWidth="1"/>
    <col min="7689" max="7689" width="27.125" style="6" customWidth="1"/>
    <col min="7690" max="7936" width="9" style="6"/>
    <col min="7937" max="7937" width="2" style="6" customWidth="1"/>
    <col min="7938" max="7938" width="5.25" style="6" customWidth="1"/>
    <col min="7939" max="7939" width="4.625" style="6" customWidth="1"/>
    <col min="7940" max="7940" width="18.375" style="6" customWidth="1"/>
    <col min="7941" max="7941" width="21" style="6" customWidth="1"/>
    <col min="7942" max="7942" width="21.625" style="6" customWidth="1"/>
    <col min="7943" max="7943" width="22.625" style="6" customWidth="1"/>
    <col min="7944" max="7944" width="3.875" style="6" customWidth="1"/>
    <col min="7945" max="7945" width="27.125" style="6" customWidth="1"/>
    <col min="7946" max="8192" width="9" style="6"/>
    <col min="8193" max="8193" width="2" style="6" customWidth="1"/>
    <col min="8194" max="8194" width="5.25" style="6" customWidth="1"/>
    <col min="8195" max="8195" width="4.625" style="6" customWidth="1"/>
    <col min="8196" max="8196" width="18.375" style="6" customWidth="1"/>
    <col min="8197" max="8197" width="21" style="6" customWidth="1"/>
    <col min="8198" max="8198" width="21.625" style="6" customWidth="1"/>
    <col min="8199" max="8199" width="22.625" style="6" customWidth="1"/>
    <col min="8200" max="8200" width="3.875" style="6" customWidth="1"/>
    <col min="8201" max="8201" width="27.125" style="6" customWidth="1"/>
    <col min="8202" max="8448" width="9" style="6"/>
    <col min="8449" max="8449" width="2" style="6" customWidth="1"/>
    <col min="8450" max="8450" width="5.25" style="6" customWidth="1"/>
    <col min="8451" max="8451" width="4.625" style="6" customWidth="1"/>
    <col min="8452" max="8452" width="18.375" style="6" customWidth="1"/>
    <col min="8453" max="8453" width="21" style="6" customWidth="1"/>
    <col min="8454" max="8454" width="21.625" style="6" customWidth="1"/>
    <col min="8455" max="8455" width="22.625" style="6" customWidth="1"/>
    <col min="8456" max="8456" width="3.875" style="6" customWidth="1"/>
    <col min="8457" max="8457" width="27.125" style="6" customWidth="1"/>
    <col min="8458" max="8704" width="9" style="6"/>
    <col min="8705" max="8705" width="2" style="6" customWidth="1"/>
    <col min="8706" max="8706" width="5.25" style="6" customWidth="1"/>
    <col min="8707" max="8707" width="4.625" style="6" customWidth="1"/>
    <col min="8708" max="8708" width="18.375" style="6" customWidth="1"/>
    <col min="8709" max="8709" width="21" style="6" customWidth="1"/>
    <col min="8710" max="8710" width="21.625" style="6" customWidth="1"/>
    <col min="8711" max="8711" width="22.625" style="6" customWidth="1"/>
    <col min="8712" max="8712" width="3.875" style="6" customWidth="1"/>
    <col min="8713" max="8713" width="27.125" style="6" customWidth="1"/>
    <col min="8714" max="8960" width="9" style="6"/>
    <col min="8961" max="8961" width="2" style="6" customWidth="1"/>
    <col min="8962" max="8962" width="5.25" style="6" customWidth="1"/>
    <col min="8963" max="8963" width="4.625" style="6" customWidth="1"/>
    <col min="8964" max="8964" width="18.375" style="6" customWidth="1"/>
    <col min="8965" max="8965" width="21" style="6" customWidth="1"/>
    <col min="8966" max="8966" width="21.625" style="6" customWidth="1"/>
    <col min="8967" max="8967" width="22.625" style="6" customWidth="1"/>
    <col min="8968" max="8968" width="3.875" style="6" customWidth="1"/>
    <col min="8969" max="8969" width="27.125" style="6" customWidth="1"/>
    <col min="8970" max="9216" width="9" style="6"/>
    <col min="9217" max="9217" width="2" style="6" customWidth="1"/>
    <col min="9218" max="9218" width="5.25" style="6" customWidth="1"/>
    <col min="9219" max="9219" width="4.625" style="6" customWidth="1"/>
    <col min="9220" max="9220" width="18.375" style="6" customWidth="1"/>
    <col min="9221" max="9221" width="21" style="6" customWidth="1"/>
    <col min="9222" max="9222" width="21.625" style="6" customWidth="1"/>
    <col min="9223" max="9223" width="22.625" style="6" customWidth="1"/>
    <col min="9224" max="9224" width="3.875" style="6" customWidth="1"/>
    <col min="9225" max="9225" width="27.125" style="6" customWidth="1"/>
    <col min="9226" max="9472" width="9" style="6"/>
    <col min="9473" max="9473" width="2" style="6" customWidth="1"/>
    <col min="9474" max="9474" width="5.25" style="6" customWidth="1"/>
    <col min="9475" max="9475" width="4.625" style="6" customWidth="1"/>
    <col min="9476" max="9476" width="18.375" style="6" customWidth="1"/>
    <col min="9477" max="9477" width="21" style="6" customWidth="1"/>
    <col min="9478" max="9478" width="21.625" style="6" customWidth="1"/>
    <col min="9479" max="9479" width="22.625" style="6" customWidth="1"/>
    <col min="9480" max="9480" width="3.875" style="6" customWidth="1"/>
    <col min="9481" max="9481" width="27.125" style="6" customWidth="1"/>
    <col min="9482" max="9728" width="9" style="6"/>
    <col min="9729" max="9729" width="2" style="6" customWidth="1"/>
    <col min="9730" max="9730" width="5.25" style="6" customWidth="1"/>
    <col min="9731" max="9731" width="4.625" style="6" customWidth="1"/>
    <col min="9732" max="9732" width="18.375" style="6" customWidth="1"/>
    <col min="9733" max="9733" width="21" style="6" customWidth="1"/>
    <col min="9734" max="9734" width="21.625" style="6" customWidth="1"/>
    <col min="9735" max="9735" width="22.625" style="6" customWidth="1"/>
    <col min="9736" max="9736" width="3.875" style="6" customWidth="1"/>
    <col min="9737" max="9737" width="27.125" style="6" customWidth="1"/>
    <col min="9738" max="9984" width="9" style="6"/>
    <col min="9985" max="9985" width="2" style="6" customWidth="1"/>
    <col min="9986" max="9986" width="5.25" style="6" customWidth="1"/>
    <col min="9987" max="9987" width="4.625" style="6" customWidth="1"/>
    <col min="9988" max="9988" width="18.375" style="6" customWidth="1"/>
    <col min="9989" max="9989" width="21" style="6" customWidth="1"/>
    <col min="9990" max="9990" width="21.625" style="6" customWidth="1"/>
    <col min="9991" max="9991" width="22.625" style="6" customWidth="1"/>
    <col min="9992" max="9992" width="3.875" style="6" customWidth="1"/>
    <col min="9993" max="9993" width="27.125" style="6" customWidth="1"/>
    <col min="9994" max="10240" width="9" style="6"/>
    <col min="10241" max="10241" width="2" style="6" customWidth="1"/>
    <col min="10242" max="10242" width="5.25" style="6" customWidth="1"/>
    <col min="10243" max="10243" width="4.625" style="6" customWidth="1"/>
    <col min="10244" max="10244" width="18.375" style="6" customWidth="1"/>
    <col min="10245" max="10245" width="21" style="6" customWidth="1"/>
    <col min="10246" max="10246" width="21.625" style="6" customWidth="1"/>
    <col min="10247" max="10247" width="22.625" style="6" customWidth="1"/>
    <col min="10248" max="10248" width="3.875" style="6" customWidth="1"/>
    <col min="10249" max="10249" width="27.125" style="6" customWidth="1"/>
    <col min="10250" max="10496" width="9" style="6"/>
    <col min="10497" max="10497" width="2" style="6" customWidth="1"/>
    <col min="10498" max="10498" width="5.25" style="6" customWidth="1"/>
    <col min="10499" max="10499" width="4.625" style="6" customWidth="1"/>
    <col min="10500" max="10500" width="18.375" style="6" customWidth="1"/>
    <col min="10501" max="10501" width="21" style="6" customWidth="1"/>
    <col min="10502" max="10502" width="21.625" style="6" customWidth="1"/>
    <col min="10503" max="10503" width="22.625" style="6" customWidth="1"/>
    <col min="10504" max="10504" width="3.875" style="6" customWidth="1"/>
    <col min="10505" max="10505" width="27.125" style="6" customWidth="1"/>
    <col min="10506" max="10752" width="9" style="6"/>
    <col min="10753" max="10753" width="2" style="6" customWidth="1"/>
    <col min="10754" max="10754" width="5.25" style="6" customWidth="1"/>
    <col min="10755" max="10755" width="4.625" style="6" customWidth="1"/>
    <col min="10756" max="10756" width="18.375" style="6" customWidth="1"/>
    <col min="10757" max="10757" width="21" style="6" customWidth="1"/>
    <col min="10758" max="10758" width="21.625" style="6" customWidth="1"/>
    <col min="10759" max="10759" width="22.625" style="6" customWidth="1"/>
    <col min="10760" max="10760" width="3.875" style="6" customWidth="1"/>
    <col min="10761" max="10761" width="27.125" style="6" customWidth="1"/>
    <col min="10762" max="11008" width="9" style="6"/>
    <col min="11009" max="11009" width="2" style="6" customWidth="1"/>
    <col min="11010" max="11010" width="5.25" style="6" customWidth="1"/>
    <col min="11011" max="11011" width="4.625" style="6" customWidth="1"/>
    <col min="11012" max="11012" width="18.375" style="6" customWidth="1"/>
    <col min="11013" max="11013" width="21" style="6" customWidth="1"/>
    <col min="11014" max="11014" width="21.625" style="6" customWidth="1"/>
    <col min="11015" max="11015" width="22.625" style="6" customWidth="1"/>
    <col min="11016" max="11016" width="3.875" style="6" customWidth="1"/>
    <col min="11017" max="11017" width="27.125" style="6" customWidth="1"/>
    <col min="11018" max="11264" width="9" style="6"/>
    <col min="11265" max="11265" width="2" style="6" customWidth="1"/>
    <col min="11266" max="11266" width="5.25" style="6" customWidth="1"/>
    <col min="11267" max="11267" width="4.625" style="6" customWidth="1"/>
    <col min="11268" max="11268" width="18.375" style="6" customWidth="1"/>
    <col min="11269" max="11269" width="21" style="6" customWidth="1"/>
    <col min="11270" max="11270" width="21.625" style="6" customWidth="1"/>
    <col min="11271" max="11271" width="22.625" style="6" customWidth="1"/>
    <col min="11272" max="11272" width="3.875" style="6" customWidth="1"/>
    <col min="11273" max="11273" width="27.125" style="6" customWidth="1"/>
    <col min="11274" max="11520" width="9" style="6"/>
    <col min="11521" max="11521" width="2" style="6" customWidth="1"/>
    <col min="11522" max="11522" width="5.25" style="6" customWidth="1"/>
    <col min="11523" max="11523" width="4.625" style="6" customWidth="1"/>
    <col min="11524" max="11524" width="18.375" style="6" customWidth="1"/>
    <col min="11525" max="11525" width="21" style="6" customWidth="1"/>
    <col min="11526" max="11526" width="21.625" style="6" customWidth="1"/>
    <col min="11527" max="11527" width="22.625" style="6" customWidth="1"/>
    <col min="11528" max="11528" width="3.875" style="6" customWidth="1"/>
    <col min="11529" max="11529" width="27.125" style="6" customWidth="1"/>
    <col min="11530" max="11776" width="9" style="6"/>
    <col min="11777" max="11777" width="2" style="6" customWidth="1"/>
    <col min="11778" max="11778" width="5.25" style="6" customWidth="1"/>
    <col min="11779" max="11779" width="4.625" style="6" customWidth="1"/>
    <col min="11780" max="11780" width="18.375" style="6" customWidth="1"/>
    <col min="11781" max="11781" width="21" style="6" customWidth="1"/>
    <col min="11782" max="11782" width="21.625" style="6" customWidth="1"/>
    <col min="11783" max="11783" width="22.625" style="6" customWidth="1"/>
    <col min="11784" max="11784" width="3.875" style="6" customWidth="1"/>
    <col min="11785" max="11785" width="27.125" style="6" customWidth="1"/>
    <col min="11786" max="12032" width="9" style="6"/>
    <col min="12033" max="12033" width="2" style="6" customWidth="1"/>
    <col min="12034" max="12034" width="5.25" style="6" customWidth="1"/>
    <col min="12035" max="12035" width="4.625" style="6" customWidth="1"/>
    <col min="12036" max="12036" width="18.375" style="6" customWidth="1"/>
    <col min="12037" max="12037" width="21" style="6" customWidth="1"/>
    <col min="12038" max="12038" width="21.625" style="6" customWidth="1"/>
    <col min="12039" max="12039" width="22.625" style="6" customWidth="1"/>
    <col min="12040" max="12040" width="3.875" style="6" customWidth="1"/>
    <col min="12041" max="12041" width="27.125" style="6" customWidth="1"/>
    <col min="12042" max="12288" width="9" style="6"/>
    <col min="12289" max="12289" width="2" style="6" customWidth="1"/>
    <col min="12290" max="12290" width="5.25" style="6" customWidth="1"/>
    <col min="12291" max="12291" width="4.625" style="6" customWidth="1"/>
    <col min="12292" max="12292" width="18.375" style="6" customWidth="1"/>
    <col min="12293" max="12293" width="21" style="6" customWidth="1"/>
    <col min="12294" max="12294" width="21.625" style="6" customWidth="1"/>
    <col min="12295" max="12295" width="22.625" style="6" customWidth="1"/>
    <col min="12296" max="12296" width="3.875" style="6" customWidth="1"/>
    <col min="12297" max="12297" width="27.125" style="6" customWidth="1"/>
    <col min="12298" max="12544" width="9" style="6"/>
    <col min="12545" max="12545" width="2" style="6" customWidth="1"/>
    <col min="12546" max="12546" width="5.25" style="6" customWidth="1"/>
    <col min="12547" max="12547" width="4.625" style="6" customWidth="1"/>
    <col min="12548" max="12548" width="18.375" style="6" customWidth="1"/>
    <col min="12549" max="12549" width="21" style="6" customWidth="1"/>
    <col min="12550" max="12550" width="21.625" style="6" customWidth="1"/>
    <col min="12551" max="12551" width="22.625" style="6" customWidth="1"/>
    <col min="12552" max="12552" width="3.875" style="6" customWidth="1"/>
    <col min="12553" max="12553" width="27.125" style="6" customWidth="1"/>
    <col min="12554" max="12800" width="9" style="6"/>
    <col min="12801" max="12801" width="2" style="6" customWidth="1"/>
    <col min="12802" max="12802" width="5.25" style="6" customWidth="1"/>
    <col min="12803" max="12803" width="4.625" style="6" customWidth="1"/>
    <col min="12804" max="12804" width="18.375" style="6" customWidth="1"/>
    <col min="12805" max="12805" width="21" style="6" customWidth="1"/>
    <col min="12806" max="12806" width="21.625" style="6" customWidth="1"/>
    <col min="12807" max="12807" width="22.625" style="6" customWidth="1"/>
    <col min="12808" max="12808" width="3.875" style="6" customWidth="1"/>
    <col min="12809" max="12809" width="27.125" style="6" customWidth="1"/>
    <col min="12810" max="13056" width="9" style="6"/>
    <col min="13057" max="13057" width="2" style="6" customWidth="1"/>
    <col min="13058" max="13058" width="5.25" style="6" customWidth="1"/>
    <col min="13059" max="13059" width="4.625" style="6" customWidth="1"/>
    <col min="13060" max="13060" width="18.375" style="6" customWidth="1"/>
    <col min="13061" max="13061" width="21" style="6" customWidth="1"/>
    <col min="13062" max="13062" width="21.625" style="6" customWidth="1"/>
    <col min="13063" max="13063" width="22.625" style="6" customWidth="1"/>
    <col min="13064" max="13064" width="3.875" style="6" customWidth="1"/>
    <col min="13065" max="13065" width="27.125" style="6" customWidth="1"/>
    <col min="13066" max="13312" width="9" style="6"/>
    <col min="13313" max="13313" width="2" style="6" customWidth="1"/>
    <col min="13314" max="13314" width="5.25" style="6" customWidth="1"/>
    <col min="13315" max="13315" width="4.625" style="6" customWidth="1"/>
    <col min="13316" max="13316" width="18.375" style="6" customWidth="1"/>
    <col min="13317" max="13317" width="21" style="6" customWidth="1"/>
    <col min="13318" max="13318" width="21.625" style="6" customWidth="1"/>
    <col min="13319" max="13319" width="22.625" style="6" customWidth="1"/>
    <col min="13320" max="13320" width="3.875" style="6" customWidth="1"/>
    <col min="13321" max="13321" width="27.125" style="6" customWidth="1"/>
    <col min="13322" max="13568" width="9" style="6"/>
    <col min="13569" max="13569" width="2" style="6" customWidth="1"/>
    <col min="13570" max="13570" width="5.25" style="6" customWidth="1"/>
    <col min="13571" max="13571" width="4.625" style="6" customWidth="1"/>
    <col min="13572" max="13572" width="18.375" style="6" customWidth="1"/>
    <col min="13573" max="13573" width="21" style="6" customWidth="1"/>
    <col min="13574" max="13574" width="21.625" style="6" customWidth="1"/>
    <col min="13575" max="13575" width="22.625" style="6" customWidth="1"/>
    <col min="13576" max="13576" width="3.875" style="6" customWidth="1"/>
    <col min="13577" max="13577" width="27.125" style="6" customWidth="1"/>
    <col min="13578" max="13824" width="9" style="6"/>
    <col min="13825" max="13825" width="2" style="6" customWidth="1"/>
    <col min="13826" max="13826" width="5.25" style="6" customWidth="1"/>
    <col min="13827" max="13827" width="4.625" style="6" customWidth="1"/>
    <col min="13828" max="13828" width="18.375" style="6" customWidth="1"/>
    <col min="13829" max="13829" width="21" style="6" customWidth="1"/>
    <col min="13830" max="13830" width="21.625" style="6" customWidth="1"/>
    <col min="13831" max="13831" width="22.625" style="6" customWidth="1"/>
    <col min="13832" max="13832" width="3.875" style="6" customWidth="1"/>
    <col min="13833" max="13833" width="27.125" style="6" customWidth="1"/>
    <col min="13834" max="14080" width="9" style="6"/>
    <col min="14081" max="14081" width="2" style="6" customWidth="1"/>
    <col min="14082" max="14082" width="5.25" style="6" customWidth="1"/>
    <col min="14083" max="14083" width="4.625" style="6" customWidth="1"/>
    <col min="14084" max="14084" width="18.375" style="6" customWidth="1"/>
    <col min="14085" max="14085" width="21" style="6" customWidth="1"/>
    <col min="14086" max="14086" width="21.625" style="6" customWidth="1"/>
    <col min="14087" max="14087" width="22.625" style="6" customWidth="1"/>
    <col min="14088" max="14088" width="3.875" style="6" customWidth="1"/>
    <col min="14089" max="14089" width="27.125" style="6" customWidth="1"/>
    <col min="14090" max="14336" width="9" style="6"/>
    <col min="14337" max="14337" width="2" style="6" customWidth="1"/>
    <col min="14338" max="14338" width="5.25" style="6" customWidth="1"/>
    <col min="14339" max="14339" width="4.625" style="6" customWidth="1"/>
    <col min="14340" max="14340" width="18.375" style="6" customWidth="1"/>
    <col min="14341" max="14341" width="21" style="6" customWidth="1"/>
    <col min="14342" max="14342" width="21.625" style="6" customWidth="1"/>
    <col min="14343" max="14343" width="22.625" style="6" customWidth="1"/>
    <col min="14344" max="14344" width="3.875" style="6" customWidth="1"/>
    <col min="14345" max="14345" width="27.125" style="6" customWidth="1"/>
    <col min="14346" max="14592" width="9" style="6"/>
    <col min="14593" max="14593" width="2" style="6" customWidth="1"/>
    <col min="14594" max="14594" width="5.25" style="6" customWidth="1"/>
    <col min="14595" max="14595" width="4.625" style="6" customWidth="1"/>
    <col min="14596" max="14596" width="18.375" style="6" customWidth="1"/>
    <col min="14597" max="14597" width="21" style="6" customWidth="1"/>
    <col min="14598" max="14598" width="21.625" style="6" customWidth="1"/>
    <col min="14599" max="14599" width="22.625" style="6" customWidth="1"/>
    <col min="14600" max="14600" width="3.875" style="6" customWidth="1"/>
    <col min="14601" max="14601" width="27.125" style="6" customWidth="1"/>
    <col min="14602" max="14848" width="9" style="6"/>
    <col min="14849" max="14849" width="2" style="6" customWidth="1"/>
    <col min="14850" max="14850" width="5.25" style="6" customWidth="1"/>
    <col min="14851" max="14851" width="4.625" style="6" customWidth="1"/>
    <col min="14852" max="14852" width="18.375" style="6" customWidth="1"/>
    <col min="14853" max="14853" width="21" style="6" customWidth="1"/>
    <col min="14854" max="14854" width="21.625" style="6" customWidth="1"/>
    <col min="14855" max="14855" width="22.625" style="6" customWidth="1"/>
    <col min="14856" max="14856" width="3.875" style="6" customWidth="1"/>
    <col min="14857" max="14857" width="27.125" style="6" customWidth="1"/>
    <col min="14858" max="15104" width="9" style="6"/>
    <col min="15105" max="15105" width="2" style="6" customWidth="1"/>
    <col min="15106" max="15106" width="5.25" style="6" customWidth="1"/>
    <col min="15107" max="15107" width="4.625" style="6" customWidth="1"/>
    <col min="15108" max="15108" width="18.375" style="6" customWidth="1"/>
    <col min="15109" max="15109" width="21" style="6" customWidth="1"/>
    <col min="15110" max="15110" width="21.625" style="6" customWidth="1"/>
    <col min="15111" max="15111" width="22.625" style="6" customWidth="1"/>
    <col min="15112" max="15112" width="3.875" style="6" customWidth="1"/>
    <col min="15113" max="15113" width="27.125" style="6" customWidth="1"/>
    <col min="15114" max="15360" width="9" style="6"/>
    <col min="15361" max="15361" width="2" style="6" customWidth="1"/>
    <col min="15362" max="15362" width="5.25" style="6" customWidth="1"/>
    <col min="15363" max="15363" width="4.625" style="6" customWidth="1"/>
    <col min="15364" max="15364" width="18.375" style="6" customWidth="1"/>
    <col min="15365" max="15365" width="21" style="6" customWidth="1"/>
    <col min="15366" max="15366" width="21.625" style="6" customWidth="1"/>
    <col min="15367" max="15367" width="22.625" style="6" customWidth="1"/>
    <col min="15368" max="15368" width="3.875" style="6" customWidth="1"/>
    <col min="15369" max="15369" width="27.125" style="6" customWidth="1"/>
    <col min="15370" max="15616" width="9" style="6"/>
    <col min="15617" max="15617" width="2" style="6" customWidth="1"/>
    <col min="15618" max="15618" width="5.25" style="6" customWidth="1"/>
    <col min="15619" max="15619" width="4.625" style="6" customWidth="1"/>
    <col min="15620" max="15620" width="18.375" style="6" customWidth="1"/>
    <col min="15621" max="15621" width="21" style="6" customWidth="1"/>
    <col min="15622" max="15622" width="21.625" style="6" customWidth="1"/>
    <col min="15623" max="15623" width="22.625" style="6" customWidth="1"/>
    <col min="15624" max="15624" width="3.875" style="6" customWidth="1"/>
    <col min="15625" max="15625" width="27.125" style="6" customWidth="1"/>
    <col min="15626" max="15872" width="9" style="6"/>
    <col min="15873" max="15873" width="2" style="6" customWidth="1"/>
    <col min="15874" max="15874" width="5.25" style="6" customWidth="1"/>
    <col min="15875" max="15875" width="4.625" style="6" customWidth="1"/>
    <col min="15876" max="15876" width="18.375" style="6" customWidth="1"/>
    <col min="15877" max="15877" width="21" style="6" customWidth="1"/>
    <col min="15878" max="15878" width="21.625" style="6" customWidth="1"/>
    <col min="15879" max="15879" width="22.625" style="6" customWidth="1"/>
    <col min="15880" max="15880" width="3.875" style="6" customWidth="1"/>
    <col min="15881" max="15881" width="27.125" style="6" customWidth="1"/>
    <col min="15882" max="16128" width="9" style="6"/>
    <col min="16129" max="16129" width="2" style="6" customWidth="1"/>
    <col min="16130" max="16130" width="5.25" style="6" customWidth="1"/>
    <col min="16131" max="16131" width="4.625" style="6" customWidth="1"/>
    <col min="16132" max="16132" width="18.375" style="6" customWidth="1"/>
    <col min="16133" max="16133" width="21" style="6" customWidth="1"/>
    <col min="16134" max="16134" width="21.625" style="6" customWidth="1"/>
    <col min="16135" max="16135" width="22.625" style="6" customWidth="1"/>
    <col min="16136" max="16136" width="3.875" style="6" customWidth="1"/>
    <col min="16137" max="16137" width="27.125" style="6" customWidth="1"/>
    <col min="16138" max="16384" width="9" style="6"/>
  </cols>
  <sheetData>
    <row r="1" spans="1:9" s="1" customFormat="1">
      <c r="B1" s="2" t="s">
        <v>0</v>
      </c>
      <c r="C1" s="3">
        <v>16.100000000000001</v>
      </c>
      <c r="D1" s="2" t="s">
        <v>1</v>
      </c>
    </row>
    <row r="2" spans="1:9" s="4" customFormat="1">
      <c r="B2" s="5" t="s">
        <v>2</v>
      </c>
      <c r="C2" s="3">
        <v>16.100000000000001</v>
      </c>
      <c r="D2" s="5" t="s">
        <v>3</v>
      </c>
    </row>
    <row r="3" spans="1:9" s="4" customFormat="1">
      <c r="B3" s="5"/>
      <c r="C3" s="3"/>
      <c r="D3" s="5" t="s">
        <v>4</v>
      </c>
    </row>
    <row r="4" spans="1:9" ht="18.75" customHeight="1">
      <c r="I4" s="6" t="s">
        <v>5</v>
      </c>
    </row>
    <row r="5" spans="1:9" s="13" customFormat="1" ht="23.25" customHeight="1">
      <c r="A5" s="7" t="s">
        <v>6</v>
      </c>
      <c r="B5" s="8"/>
      <c r="C5" s="8"/>
      <c r="D5" s="9"/>
      <c r="E5" s="10" t="s">
        <v>7</v>
      </c>
      <c r="F5" s="11"/>
      <c r="G5" s="10" t="s">
        <v>8</v>
      </c>
      <c r="H5" s="12"/>
      <c r="I5" s="12"/>
    </row>
    <row r="6" spans="1:9" s="13" customFormat="1" ht="23.25" customHeight="1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7"/>
      <c r="I6" s="17" t="s">
        <v>12</v>
      </c>
    </row>
    <row r="7" spans="1:9" s="13" customFormat="1" ht="23.25" customHeight="1">
      <c r="A7" s="18"/>
      <c r="B7" s="18"/>
      <c r="C7" s="18"/>
      <c r="D7" s="19"/>
      <c r="E7" s="20" t="s">
        <v>13</v>
      </c>
      <c r="F7" s="21" t="s">
        <v>14</v>
      </c>
      <c r="G7" s="21" t="s">
        <v>13</v>
      </c>
      <c r="H7" s="17"/>
      <c r="I7" s="22"/>
    </row>
    <row r="8" spans="1:9" s="13" customFormat="1" ht="7.5" customHeight="1">
      <c r="A8" s="23"/>
      <c r="B8" s="23"/>
      <c r="C8" s="23"/>
      <c r="D8" s="24"/>
      <c r="E8" s="25"/>
      <c r="F8" s="25"/>
      <c r="G8" s="25"/>
      <c r="H8" s="12"/>
      <c r="I8" s="26"/>
    </row>
    <row r="9" spans="1:9" s="13" customFormat="1" ht="21.75" customHeight="1">
      <c r="A9" s="23" t="s">
        <v>15</v>
      </c>
      <c r="B9" s="23"/>
      <c r="C9" s="23"/>
      <c r="D9" s="24"/>
      <c r="E9" s="27">
        <v>416270570.76999998</v>
      </c>
      <c r="F9" s="27">
        <f>SUM(F11:F16)</f>
        <v>775023286.47000003</v>
      </c>
      <c r="G9" s="27">
        <f>SUM(G16,G10)</f>
        <v>2639287532.0799999</v>
      </c>
      <c r="H9" s="28" t="s">
        <v>16</v>
      </c>
      <c r="I9" s="23"/>
    </row>
    <row r="10" spans="1:9" s="13" customFormat="1" ht="22.5" customHeight="1">
      <c r="A10" s="17" t="s">
        <v>17</v>
      </c>
      <c r="B10" s="17"/>
      <c r="C10" s="26"/>
      <c r="D10" s="29"/>
      <c r="E10" s="30">
        <f>SUM(E11:E15)</f>
        <v>190680549.77000004</v>
      </c>
      <c r="F10" s="30">
        <f>SUM(F11:F15)</f>
        <v>414705523.83000004</v>
      </c>
      <c r="G10" s="30">
        <f>SUM(G11:G15)</f>
        <v>1284681635.21</v>
      </c>
      <c r="H10" s="31" t="s">
        <v>18</v>
      </c>
      <c r="I10" s="26"/>
    </row>
    <row r="11" spans="1:9" s="13" customFormat="1" ht="21.95" customHeight="1">
      <c r="A11" s="26"/>
      <c r="B11" s="32" t="s">
        <v>19</v>
      </c>
      <c r="C11" s="26"/>
      <c r="D11" s="29"/>
      <c r="E11" s="30">
        <f>[1]รายรับ!$D$138</f>
        <v>188544469.79000002</v>
      </c>
      <c r="F11" s="30">
        <f>'[2]T-17.2'!E11</f>
        <v>384658734.23000002</v>
      </c>
      <c r="G11" s="30">
        <f>SUM('[2]T-17.3'!E10,'[2]T-17.3'!E36,'[2]T-17.3'!E44,'[2]T-17.3'!E70,'[2]T-17.3'!E100,'[2]T-17.3'!E141,'[2]T-17.3'!E148,'[2]T-17.3'!E168,'[2]T-17.3'!E181,'[2]T-17.3'!E204,'[2]T-17.3'!E233,'[2]T-17.3'!E235,'[2]T-17.3'!E251,'[2]T-17.3'!E257,'[2]T-17.3'!E274,'[2]T-17.3'!E281,'[2]T-17.3'!E300,'[2]T-17.3'!E308,'[2]T-17.3'!E312,'[2]T-17.3'!E327,'[2]T-17.3'!E333,'[2]T-17.3'!E339)</f>
        <v>1250381200.6799998</v>
      </c>
      <c r="H11" s="31"/>
      <c r="I11" s="32" t="s">
        <v>20</v>
      </c>
    </row>
    <row r="12" spans="1:9" s="13" customFormat="1" ht="21.95" customHeight="1">
      <c r="A12" s="31"/>
      <c r="B12" s="31" t="s">
        <v>21</v>
      </c>
      <c r="C12" s="31"/>
      <c r="D12" s="33"/>
      <c r="E12" s="30">
        <f>[1]รายรับ!$D$84</f>
        <v>833587.08</v>
      </c>
      <c r="F12" s="30">
        <f>'[2]T-17.2'!F11</f>
        <v>10420713.34</v>
      </c>
      <c r="G12" s="30">
        <f>SUM('[2]T-17.3'!F10,'[2]T-17.3'!F36,'[2]T-17.3'!F44,'[2]T-17.3'!F70,'[2]T-17.3'!F100,'[2]T-17.3'!F141,'[2]T-17.3'!F148,'[2]T-17.3'!F168,'[2]T-17.3'!F181,'[2]T-17.3'!F204,'[2]T-17.3'!F233,'[2]T-17.3'!F235,'[2]T-17.3'!F251,'[2]T-17.3'!F257,'[2]T-17.3'!F274,'[2]T-17.3'!F281,'[2]T-17.3'!F300,'[2]T-17.3'!F308,'[2]T-17.3'!F312,'[2]T-17.3'!F327,'[2]T-17.3'!F333,'[2]T-17.3'!F339,)</f>
        <v>10212491.15</v>
      </c>
      <c r="H12" s="31"/>
      <c r="I12" s="31" t="s">
        <v>22</v>
      </c>
    </row>
    <row r="13" spans="1:9" s="13" customFormat="1" ht="21.95" customHeight="1">
      <c r="A13" s="31"/>
      <c r="B13" s="31" t="s">
        <v>23</v>
      </c>
      <c r="C13" s="31"/>
      <c r="D13" s="33"/>
      <c r="E13" s="30">
        <f>[1]รายรับ!$D$92</f>
        <v>644576.9</v>
      </c>
      <c r="F13" s="30">
        <f>'[2]T-17.2'!G11</f>
        <v>9869627.1700000018</v>
      </c>
      <c r="G13" s="30">
        <f>SUM('[2]T-17.3'!G10,'[2]T-17.3'!G36,'[2]T-17.3'!G44,'[2]T-17.3'!G70,'[2]T-17.3'!G100,'[2]T-17.3'!G141,'[2]T-17.3'!G148,'[2]T-17.3'!G168,'[2]T-17.3'!G181,'[2]T-17.3'!G204,'[2]T-17.3'!G233,'[2]T-17.3'!G235,'[2]T-17.3'!G251,'[2]T-17.3'!G257,'[2]T-17.3'!G274,'[2]T-17.3'!G281,'[2]T-17.3'!G300,'[2]T-17.3'!G308,'[2]T-17.3'!G312,'[2]T-17.3'!G327,'[2]T-17.3'!G333,'[2]T-17.3'!G339)</f>
        <v>3903262.1500000004</v>
      </c>
      <c r="H13" s="31"/>
      <c r="I13" s="31" t="s">
        <v>24</v>
      </c>
    </row>
    <row r="14" spans="1:9" s="13" customFormat="1" ht="21.95" customHeight="1">
      <c r="A14" s="31"/>
      <c r="B14" s="31" t="s">
        <v>25</v>
      </c>
      <c r="C14" s="31"/>
      <c r="D14" s="33"/>
      <c r="E14" s="34" t="s">
        <v>26</v>
      </c>
      <c r="F14" s="34">
        <f>'[2]T-17.2'!H11</f>
        <v>3255235.04</v>
      </c>
      <c r="G14" s="30">
        <f>SUM('[2]T-17.3'!H10,'[2]T-17.3'!H36,'[2]T-17.3'!H44,'[2]T-17.3'!H70,'[2]T-17.3'!H100,'[2]T-17.3'!H148,'[2]T-17.3'!H141,'[2]T-17.3'!H168,'[2]T-17.3'!H181,'[2]T-17.3'!H204,'[2]T-17.3'!H233,'[2]T-17.3'!H235,'[2]T-17.3'!H251,'[2]T-17.3'!H257,'[2]T-17.3'!H274,'[2]T-17.3'!H281,'[2]T-17.3'!H300,'[2]T-17.3'!H308,'[2]T-17.3'!H312,'[2]T-17.3'!H333,'[2]T-17.3'!H327,'[2]T-17.3'!H339)</f>
        <v>1651602</v>
      </c>
      <c r="H14" s="31"/>
      <c r="I14" s="31" t="s">
        <v>27</v>
      </c>
    </row>
    <row r="15" spans="1:9" s="13" customFormat="1" ht="21.95" customHeight="1">
      <c r="A15" s="31"/>
      <c r="B15" s="31" t="s">
        <v>28</v>
      </c>
      <c r="C15" s="31"/>
      <c r="D15" s="33"/>
      <c r="E15" s="30">
        <f>[1]รายรับ!$D$109</f>
        <v>657916</v>
      </c>
      <c r="F15" s="30">
        <f>'[2]T-17.2'!I11</f>
        <v>6501214.0499999998</v>
      </c>
      <c r="G15" s="30">
        <f>SUM('[2]T-17.3'!I10,'[2]T-17.3'!I36,'[2]T-17.3'!I44,'[2]T-17.3'!I70,'[2]T-17.3'!I100,'[2]T-17.3'!I141,'[2]T-17.3'!I148,'[2]T-17.3'!I168,'[2]T-17.3'!I181,'[2]T-17.3'!I204,'[2]T-17.3'!I233,'[2]T-17.3'!I235,'[2]T-17.3'!I251,'[2]T-17.3'!I257,'[2]T-17.3'!I274,'[2]T-17.3'!I281,'[2]T-17.3'!I300,'[2]T-17.3'!I308,'[2]T-17.3'!I312,'[2]T-17.3'!I327,'[2]T-17.3'!I333,'[2]T-17.3'!I339)</f>
        <v>18533079.23</v>
      </c>
      <c r="H15" s="31"/>
      <c r="I15" s="31" t="s">
        <v>29</v>
      </c>
    </row>
    <row r="16" spans="1:9" s="13" customFormat="1" ht="21.95" customHeight="1">
      <c r="A16" s="31" t="s">
        <v>30</v>
      </c>
      <c r="B16" s="31"/>
      <c r="C16" s="31"/>
      <c r="D16" s="33"/>
      <c r="E16" s="30">
        <f>[1]รายรับ!$D$131</f>
        <v>225590021</v>
      </c>
      <c r="F16" s="30">
        <f>'[2]T-17.2'!J11</f>
        <v>360317762.63999999</v>
      </c>
      <c r="G16" s="30">
        <f>SUM('[2]T-17.3'!J10,'[2]T-17.3'!J36,'[2]T-17.3'!J44,'[2]T-17.3'!J70,'[2]T-17.3'!J100,'[2]T-17.3'!J141,'[2]T-17.3'!J148,'[2]T-17.3'!J168,'[2]T-17.3'!J181,'[2]T-17.3'!J204,'[2]T-17.3'!J233,'[2]T-17.3'!J235,'[2]T-17.3'!J251,'[2]T-17.3'!J257,'[2]T-17.3'!J274,'[2]T-17.3'!J281,'[2]T-17.3'!J300,'[2]T-17.3'!J308,'[2]T-17.3'!J312,'[2]T-17.3'!J327,'[2]T-17.3'!J333,'[2]T-17.3'!J339)</f>
        <v>1354605896.8699999</v>
      </c>
      <c r="H16" s="31" t="s">
        <v>31</v>
      </c>
      <c r="I16" s="31"/>
    </row>
    <row r="17" spans="1:9" s="13" customFormat="1" ht="24" customHeight="1">
      <c r="A17" s="23" t="s">
        <v>32</v>
      </c>
      <c r="B17" s="23"/>
      <c r="C17" s="23"/>
      <c r="D17" s="24"/>
      <c r="E17" s="27">
        <f>[1]รายจ่าย!$D$44</f>
        <v>395952836.99000001</v>
      </c>
      <c r="F17" s="27">
        <f>SUM(F18:F21)</f>
        <v>562969658.40999997</v>
      </c>
      <c r="G17" s="27">
        <f>SUM(G18:G21)</f>
        <v>1638164938.1699998</v>
      </c>
      <c r="H17" s="28" t="s">
        <v>33</v>
      </c>
      <c r="I17" s="23"/>
    </row>
    <row r="18" spans="1:9" s="13" customFormat="1" ht="21.95" customHeight="1">
      <c r="A18" s="35" t="s">
        <v>34</v>
      </c>
      <c r="B18" s="35"/>
      <c r="C18" s="35"/>
      <c r="D18" s="36"/>
      <c r="E18" s="30">
        <f>[1]รายจ่าย!$D$33</f>
        <v>64327771.219999999</v>
      </c>
      <c r="F18" s="30">
        <f>'[2]T-17.2'!K11</f>
        <v>230772890.96000001</v>
      </c>
      <c r="G18" s="34">
        <f>SUM('[2]T-17.3'!K10,'[2]T-17.3'!K36,'[2]T-17.3'!K44,'[2]T-17.3'!K70,'[2]T-17.3'!K100,'[2]T-17.3'!K141,'[2]T-17.3'!K148,'[2]T-17.3'!K168,'[2]T-17.3'!K181,'[2]T-17.3'!K204,'[2]T-17.3'!K233,'[2]T-17.3'!K235,'[2]T-17.3'!K251,'[2]T-17.3'!K257,'[2]T-17.3'!K274,'[2]T-17.3'!K281,'[2]T-17.3'!K300,'[2]T-17.3'!K308,'[2]T-17.3'!K312,'[2]T-17.3'!K327,'[2]T-17.3'!K333,'[2]T-17.3'!K339)</f>
        <v>637259880.43999994</v>
      </c>
      <c r="H18" s="32" t="s">
        <v>35</v>
      </c>
      <c r="I18" s="32"/>
    </row>
    <row r="19" spans="1:9" s="13" customFormat="1" ht="21.95" customHeight="1">
      <c r="A19" s="37" t="s">
        <v>36</v>
      </c>
      <c r="B19" s="37"/>
      <c r="C19" s="37"/>
      <c r="D19" s="29"/>
      <c r="E19" s="30">
        <f>[1]รายจ่าย!$D$37</f>
        <v>296156389</v>
      </c>
      <c r="F19" s="30">
        <f>'[2]T-17.2'!L11</f>
        <v>260512518.01999998</v>
      </c>
      <c r="G19" s="30">
        <v>518739353.72000003</v>
      </c>
      <c r="H19" s="32" t="s">
        <v>37</v>
      </c>
      <c r="I19" s="32"/>
    </row>
    <row r="20" spans="1:9" s="13" customFormat="1" ht="21.95" customHeight="1">
      <c r="A20" s="17" t="s">
        <v>38</v>
      </c>
      <c r="B20" s="26"/>
      <c r="C20" s="26"/>
      <c r="D20" s="29"/>
      <c r="E20" s="30">
        <f>[1]รายจ่าย!$D$22</f>
        <v>35468676.769999996</v>
      </c>
      <c r="F20" s="30">
        <f>'[2]T-17.2'!M11</f>
        <v>25794329.030000001</v>
      </c>
      <c r="G20" s="30">
        <v>50376043.229999997</v>
      </c>
      <c r="H20" s="32" t="s">
        <v>39</v>
      </c>
      <c r="I20" s="26"/>
    </row>
    <row r="21" spans="1:9" s="13" customFormat="1" ht="21.95" customHeight="1">
      <c r="A21" s="32" t="s">
        <v>40</v>
      </c>
      <c r="B21" s="26"/>
      <c r="C21" s="26"/>
      <c r="D21" s="29"/>
      <c r="E21" s="34" t="s">
        <v>26</v>
      </c>
      <c r="F21" s="30">
        <f>'[2]T-17.2'!N11</f>
        <v>45889920.399999999</v>
      </c>
      <c r="G21" s="30">
        <v>431789660.77999997</v>
      </c>
      <c r="H21" s="32" t="s">
        <v>41</v>
      </c>
      <c r="I21" s="26"/>
    </row>
    <row r="22" spans="1:9" s="31" customFormat="1" ht="11.25" customHeight="1">
      <c r="A22" s="38"/>
      <c r="B22" s="39"/>
      <c r="C22" s="39"/>
      <c r="D22" s="40"/>
      <c r="E22" s="41"/>
      <c r="F22" s="41"/>
      <c r="G22" s="41"/>
      <c r="H22" s="42"/>
      <c r="I22" s="39"/>
    </row>
    <row r="23" spans="1:9" s="13" customFormat="1" ht="3.75" customHeight="1">
      <c r="A23" s="17"/>
      <c r="B23" s="26"/>
      <c r="C23" s="26"/>
      <c r="D23" s="26"/>
      <c r="E23" s="31"/>
      <c r="F23" s="31"/>
      <c r="G23" s="31"/>
      <c r="H23" s="32"/>
      <c r="I23" s="26"/>
    </row>
    <row r="24" spans="1:9" s="13" customFormat="1" ht="21" customHeight="1">
      <c r="A24" s="26"/>
      <c r="B24" s="13" t="s">
        <v>42</v>
      </c>
      <c r="E24" s="13" t="s">
        <v>43</v>
      </c>
      <c r="F24" s="31"/>
      <c r="G24" s="31"/>
      <c r="H24" s="31"/>
      <c r="I24" s="26"/>
    </row>
  </sheetData>
  <mergeCells count="7">
    <mergeCell ref="A18:D18"/>
    <mergeCell ref="A5:D7"/>
    <mergeCell ref="A8:D8"/>
    <mergeCell ref="A9:D9"/>
    <mergeCell ref="H9:I9"/>
    <mergeCell ref="A17:D17"/>
    <mergeCell ref="H17:I17"/>
  </mergeCells>
  <pageMargins left="0.59055118110236227" right="0.9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2011-05-12T02:20:08Z</dcterms:created>
  <dcterms:modified xsi:type="dcterms:W3CDTF">2011-05-12T02:20:09Z</dcterms:modified>
</cp:coreProperties>
</file>