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1.4." sheetId="1" r:id="rId1"/>
  </sheets>
  <definedNames>
    <definedName name="_xlnm.Print_Area" localSheetId="0">'T-1.4.'!$1:$1048576</definedName>
  </definedNames>
  <calcPr calcId="124519" fullCalcOnLoad="1"/>
</workbook>
</file>

<file path=xl/calcChain.xml><?xml version="1.0" encoding="utf-8"?>
<calcChain xmlns="http://schemas.openxmlformats.org/spreadsheetml/2006/main">
  <c r="F9" i="1"/>
  <c r="F8" s="1"/>
  <c r="G9"/>
  <c r="G8" s="1"/>
  <c r="I9"/>
  <c r="I8" s="1"/>
  <c r="J9"/>
  <c r="J8" s="1"/>
  <c r="L9"/>
  <c r="L8" s="1"/>
  <c r="M9"/>
  <c r="M8" s="1"/>
  <c r="O9"/>
  <c r="O8" s="1"/>
  <c r="P9"/>
  <c r="P8" s="1"/>
  <c r="F10"/>
  <c r="G10"/>
  <c r="I10"/>
  <c r="J10"/>
  <c r="L10"/>
  <c r="M10"/>
  <c r="O10"/>
  <c r="P10"/>
  <c r="F11"/>
  <c r="G11"/>
  <c r="I11"/>
  <c r="J11"/>
  <c r="L11"/>
  <c r="M11"/>
  <c r="O11"/>
  <c r="P11"/>
  <c r="E12"/>
  <c r="E9" s="1"/>
  <c r="H12"/>
  <c r="H9" s="1"/>
  <c r="K12"/>
  <c r="K9" s="1"/>
  <c r="N12"/>
  <c r="N9" s="1"/>
  <c r="H13"/>
  <c r="K13"/>
  <c r="N13"/>
  <c r="H14"/>
  <c r="K14"/>
  <c r="N14"/>
  <c r="H15"/>
  <c r="K15"/>
  <c r="N15"/>
  <c r="E16"/>
  <c r="E10" s="1"/>
  <c r="H16"/>
  <c r="H10" s="1"/>
  <c r="K16"/>
  <c r="K10" s="1"/>
  <c r="N16"/>
  <c r="N10" s="1"/>
  <c r="F17"/>
  <c r="G17"/>
  <c r="I17"/>
  <c r="J17"/>
  <c r="L17"/>
  <c r="M17"/>
  <c r="O17"/>
  <c r="P17"/>
  <c r="H18"/>
  <c r="H17" s="1"/>
  <c r="K18"/>
  <c r="K17" s="1"/>
  <c r="N18"/>
  <c r="N17" s="1"/>
  <c r="E19"/>
  <c r="E17" s="1"/>
  <c r="H19"/>
  <c r="K19"/>
  <c r="N19"/>
  <c r="E20"/>
  <c r="H20"/>
  <c r="K20"/>
  <c r="N20"/>
  <c r="F21"/>
  <c r="G21"/>
  <c r="I21"/>
  <c r="J21"/>
  <c r="L21"/>
  <c r="M21"/>
  <c r="O21"/>
  <c r="P21"/>
  <c r="H22"/>
  <c r="H21" s="1"/>
  <c r="K22"/>
  <c r="K21" s="1"/>
  <c r="N22"/>
  <c r="N21" s="1"/>
  <c r="E23"/>
  <c r="E21" s="1"/>
  <c r="H23"/>
  <c r="K23"/>
  <c r="N23"/>
  <c r="E24"/>
  <c r="H24"/>
  <c r="K24"/>
  <c r="N24"/>
  <c r="F33"/>
  <c r="G33"/>
  <c r="I33"/>
  <c r="J33"/>
  <c r="L33"/>
  <c r="M33"/>
  <c r="O33"/>
  <c r="P33"/>
  <c r="H34"/>
  <c r="H33" s="1"/>
  <c r="K34"/>
  <c r="K33" s="1"/>
  <c r="N34"/>
  <c r="N33" s="1"/>
  <c r="E35"/>
  <c r="E33" s="1"/>
  <c r="H35"/>
  <c r="K35"/>
  <c r="N35"/>
  <c r="E36"/>
  <c r="H36"/>
  <c r="K36"/>
  <c r="N36"/>
  <c r="F37"/>
  <c r="G37"/>
  <c r="I37"/>
  <c r="J37"/>
  <c r="L37"/>
  <c r="M37"/>
  <c r="O37"/>
  <c r="P37"/>
  <c r="H38"/>
  <c r="H37" s="1"/>
  <c r="K38"/>
  <c r="N38"/>
  <c r="N37" s="1"/>
  <c r="E39"/>
  <c r="E37" s="1"/>
  <c r="H39"/>
  <c r="K39"/>
  <c r="K37" s="1"/>
  <c r="N39"/>
  <c r="E40"/>
  <c r="H40"/>
  <c r="K40"/>
  <c r="N40"/>
  <c r="E41"/>
  <c r="I41"/>
  <c r="J41"/>
  <c r="L41"/>
  <c r="M41"/>
  <c r="O41"/>
  <c r="P41"/>
  <c r="H42"/>
  <c r="K42"/>
  <c r="K41" s="1"/>
  <c r="N42"/>
  <c r="H43"/>
  <c r="H41" s="1"/>
  <c r="K43"/>
  <c r="N43"/>
  <c r="N41" s="1"/>
  <c r="K8" l="1"/>
  <c r="E8"/>
  <c r="N8"/>
  <c r="H8"/>
  <c r="K11"/>
  <c r="E11"/>
  <c r="N11"/>
  <c r="H11"/>
</calcChain>
</file>

<file path=xl/sharedStrings.xml><?xml version="1.0" encoding="utf-8"?>
<sst xmlns="http://schemas.openxmlformats.org/spreadsheetml/2006/main" count="158" uniqueCount="69">
  <si>
    <t>Source:  Nong Bua Lam Phu  Provincial  Administration Office</t>
  </si>
  <si>
    <t>ที่มา:  ที่ทำการปกครองจังหวัดหนองบัวลำภู</t>
  </si>
  <si>
    <t>Non-municipal area</t>
  </si>
  <si>
    <t>-</t>
  </si>
  <si>
    <t>นอกเขตเทศบาล</t>
  </si>
  <si>
    <t>Na Lao Subdistrict Municipality</t>
  </si>
  <si>
    <t>เทศบาลตำบลนาเหล่า</t>
  </si>
  <si>
    <t xml:space="preserve">Na Wang </t>
  </si>
  <si>
    <t>นาวัง</t>
  </si>
  <si>
    <t>Suwankhuha Subdistrict Municipality</t>
  </si>
  <si>
    <t>เทศบาลตำบลสุวรรณคูหา</t>
  </si>
  <si>
    <t>Ban Khok Subdistrict Municipality</t>
  </si>
  <si>
    <t>เทศบาลตำบลบ้านโคก</t>
  </si>
  <si>
    <t xml:space="preserve">Suwankhuha </t>
  </si>
  <si>
    <t>สุวรรณคูหา</t>
  </si>
  <si>
    <t>Non sung Plueai Subdistrict Municipality</t>
  </si>
  <si>
    <t>เทศบาลตำบลโนนสูงเปลือย</t>
  </si>
  <si>
    <t>Chom Thong Subdistrict Municipality</t>
  </si>
  <si>
    <t>เทศบาลตำบลจอมทอง</t>
  </si>
  <si>
    <t xml:space="preserve">Si Bun Ruang </t>
  </si>
  <si>
    <t>ศรีบุญเรือง</t>
  </si>
  <si>
    <t>Female</t>
  </si>
  <si>
    <t>Male</t>
  </si>
  <si>
    <t>Total</t>
  </si>
  <si>
    <t>หญิง</t>
  </si>
  <si>
    <t>ชาย</t>
  </si>
  <si>
    <t>รวม</t>
  </si>
  <si>
    <t>Registered - out</t>
  </si>
  <si>
    <t xml:space="preserve">Registered - in </t>
  </si>
  <si>
    <t>Deaths</t>
  </si>
  <si>
    <t>Births</t>
  </si>
  <si>
    <t>District and area</t>
  </si>
  <si>
    <t>การลงทะเบียนย้ายออก</t>
  </si>
  <si>
    <t>การลงทะเบียนย้ายเข้า</t>
  </si>
  <si>
    <t>การตาย</t>
  </si>
  <si>
    <t>การเกิด</t>
  </si>
  <si>
    <t xml:space="preserve"> อำเภอและเขตการปกครอง</t>
  </si>
  <si>
    <t>NUMBER OF BIRTHS, DEATHS, REGISTERED-IN AND REGISTERED-OUT BY SEX, DISTRICT AND AREA : 2006 (Contd.)</t>
  </si>
  <si>
    <t>TABLE</t>
  </si>
  <si>
    <t>จำนวนการเกิด การตาย การลงทะเบียนย้ายเข้า และการลงทะเบียนย้ายออก จำแนกตามเพศ  เป็นรายอำเภอ และเขตการปกครอง พ.ศ. 2549 (ต่อ)</t>
  </si>
  <si>
    <t>ตาราง</t>
  </si>
  <si>
    <t xml:space="preserve"> Non-municipal area</t>
  </si>
  <si>
    <t xml:space="preserve">     Non Sang Subdistrict Municipality</t>
  </si>
  <si>
    <t>เทศบาลตำบลโนนสัง</t>
  </si>
  <si>
    <t>Kut Du Subdistrict Municipality</t>
  </si>
  <si>
    <t>เทศบาลตำบลกุดดู่</t>
  </si>
  <si>
    <t xml:space="preserve">Non Sang </t>
  </si>
  <si>
    <t>โนนสัง</t>
  </si>
  <si>
    <t>Na Klang Subdistrict Municipality</t>
  </si>
  <si>
    <t>เทศบาลตำบลนากลาง</t>
  </si>
  <si>
    <t>Kut din Chi Subdistrict Municipality</t>
  </si>
  <si>
    <t>เทศบาลตำบลกุดดินจี่</t>
  </si>
  <si>
    <t>Na Klang</t>
  </si>
  <si>
    <t>นากลาง</t>
  </si>
  <si>
    <t>Hua Na Subdistrict Municipality</t>
  </si>
  <si>
    <t>เทศบาลตำบลหัวนา</t>
  </si>
  <si>
    <t>Na Mafuang Subdistrict Municipality</t>
  </si>
  <si>
    <t>เทศบาลตำบลนามะเฟือง</t>
  </si>
  <si>
    <t>Na Kham Hai Subdistrict Municipality</t>
  </si>
  <si>
    <t>เทศบาลตำบลนาคำไฮ</t>
  </si>
  <si>
    <t>Nong Bua Lam Phu Town Municipality</t>
  </si>
  <si>
    <t>เทศบาลเมืองหนองบัวลำภู</t>
  </si>
  <si>
    <t xml:space="preserve">Muang Nong Bua Lam Phu </t>
  </si>
  <si>
    <t>เมืองหนองบัวลำภู</t>
  </si>
  <si>
    <t>Municipal area</t>
  </si>
  <si>
    <t>ในเขตเทศบาล</t>
  </si>
  <si>
    <t>ยอดรวม</t>
  </si>
  <si>
    <t>NUMBER OF BIRTHS, DEATHS, REGISTERED-IN AND REGISTERED-OUT BY SEX, DISTRICT AND AREA: 2006</t>
  </si>
  <si>
    <t>จำนวนการเกิด การตาย การลงทะเบียนย้ายเข้า และการลงทะเบียนย้ายออก จำแนกตามเพศ  เป็นรายอำเภอ และเขตการปกครอง พ.ศ. 2549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</si>
</sst>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0"/>
      <name val="AngsanaUPC"/>
      <family val="1"/>
      <charset val="222"/>
    </font>
    <font>
      <b/>
      <sz val="11"/>
      <name val="AngsanaUPC"/>
      <family val="1"/>
      <charset val="222"/>
    </font>
    <font>
      <sz val="11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 indent="1"/>
    </xf>
    <xf numFmtId="3" fontId="4" fillId="0" borderId="0" xfId="0" applyNumberFormat="1" applyFont="1" applyBorder="1"/>
    <xf numFmtId="3" fontId="4" fillId="0" borderId="1" xfId="0" applyNumberFormat="1" applyFont="1" applyBorder="1"/>
    <xf numFmtId="3" fontId="4" fillId="0" borderId="2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3" xfId="0" applyFont="1" applyBorder="1"/>
    <xf numFmtId="3" fontId="5" fillId="0" borderId="4" xfId="0" applyNumberFormat="1" applyFont="1" applyBorder="1"/>
    <xf numFmtId="0" fontId="2" fillId="0" borderId="5" xfId="0" applyFont="1" applyBorder="1"/>
    <xf numFmtId="0" fontId="2" fillId="0" borderId="3" xfId="0" applyFont="1" applyBorder="1" applyAlignment="1">
      <alignment horizontal="left" indent="1"/>
    </xf>
    <xf numFmtId="0" fontId="5" fillId="0" borderId="0" xfId="0" applyFont="1" applyBorder="1"/>
    <xf numFmtId="0" fontId="5" fillId="0" borderId="0" xfId="0" applyFont="1" applyBorder="1" applyAlignment="1">
      <alignment horizontal="left" indent="2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6" xfId="0" applyFont="1" applyBorder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1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6" xfId="0" applyFont="1" applyBorder="1"/>
    <xf numFmtId="0" fontId="4" fillId="0" borderId="2" xfId="0" applyFont="1" applyBorder="1"/>
    <xf numFmtId="0" fontId="4" fillId="0" borderId="1" xfId="0" applyFont="1" applyBorder="1"/>
    <xf numFmtId="0" fontId="4" fillId="0" borderId="0" xfId="0" applyFont="1"/>
    <xf numFmtId="0" fontId="2" fillId="0" borderId="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 applyBorder="1"/>
    <xf numFmtId="0" fontId="5" fillId="0" borderId="1" xfId="0" applyFont="1" applyBorder="1" applyAlignment="1">
      <alignment horizontal="left" indent="2"/>
    </xf>
    <xf numFmtId="0" fontId="4" fillId="0" borderId="0" xfId="0" applyFont="1" applyAlignment="1">
      <alignment horizontal="left" indent="4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 shrinkToFit="1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T55"/>
  <sheetViews>
    <sheetView tabSelected="1" topLeftCell="D1" zoomScale="75" workbookViewId="0">
      <selection activeCell="Q4" sqref="Q4:R7"/>
    </sheetView>
  </sheetViews>
  <sheetFormatPr defaultRowHeight="21"/>
  <cols>
    <col min="1" max="1" width="1.5703125" style="1" customWidth="1"/>
    <col min="2" max="2" width="5.85546875" style="1" customWidth="1"/>
    <col min="3" max="3" width="4.5703125" style="1" customWidth="1"/>
    <col min="4" max="4" width="14.42578125" style="1" customWidth="1"/>
    <col min="5" max="5" width="7.7109375" style="1" customWidth="1"/>
    <col min="6" max="10" width="6.7109375" style="1" customWidth="1"/>
    <col min="11" max="11" width="7.7109375" style="1" customWidth="1"/>
    <col min="12" max="13" width="6.7109375" style="1" customWidth="1"/>
    <col min="14" max="14" width="7.42578125" style="1" customWidth="1"/>
    <col min="15" max="15" width="6.7109375" style="1" customWidth="1"/>
    <col min="16" max="16" width="7" style="1" customWidth="1"/>
    <col min="17" max="17" width="2.28515625" style="1" customWidth="1"/>
    <col min="18" max="18" width="31.28515625" style="1" customWidth="1"/>
    <col min="19" max="19" width="1.5703125" style="1" hidden="1" customWidth="1"/>
    <col min="20" max="20" width="11.7109375" style="1" customWidth="1"/>
    <col min="21" max="16384" width="9.140625" style="1"/>
  </cols>
  <sheetData>
    <row r="1" spans="1:19" s="55" customFormat="1" ht="23.25" customHeight="1">
      <c r="B1" s="55" t="s">
        <v>40</v>
      </c>
      <c r="C1" s="54">
        <v>1.4</v>
      </c>
      <c r="D1" s="55" t="s">
        <v>68</v>
      </c>
    </row>
    <row r="2" spans="1:19" s="53" customFormat="1" ht="21.75" customHeight="1">
      <c r="B2" s="53" t="s">
        <v>38</v>
      </c>
      <c r="C2" s="54">
        <v>1.4</v>
      </c>
      <c r="D2" s="53" t="s">
        <v>67</v>
      </c>
    </row>
    <row r="3" spans="1:19" ht="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  <c r="S3" s="4"/>
    </row>
    <row r="4" spans="1:19" s="2" customFormat="1" ht="21" customHeight="1">
      <c r="A4" s="47" t="s">
        <v>36</v>
      </c>
      <c r="B4" s="47"/>
      <c r="C4" s="47"/>
      <c r="D4" s="47"/>
      <c r="E4" s="73" t="s">
        <v>35</v>
      </c>
      <c r="F4" s="72"/>
      <c r="G4" s="71"/>
      <c r="H4" s="73" t="s">
        <v>34</v>
      </c>
      <c r="I4" s="72"/>
      <c r="J4" s="71"/>
      <c r="K4" s="72" t="s">
        <v>33</v>
      </c>
      <c r="L4" s="72"/>
      <c r="M4" s="72"/>
      <c r="N4" s="73" t="s">
        <v>32</v>
      </c>
      <c r="O4" s="72"/>
      <c r="P4" s="71"/>
      <c r="Q4" s="48" t="s">
        <v>31</v>
      </c>
      <c r="R4" s="47"/>
      <c r="S4" s="61"/>
    </row>
    <row r="5" spans="1:19" s="2" customFormat="1" ht="21" customHeight="1">
      <c r="A5" s="38"/>
      <c r="B5" s="38"/>
      <c r="C5" s="38"/>
      <c r="D5" s="38"/>
      <c r="E5" s="70" t="s">
        <v>30</v>
      </c>
      <c r="F5" s="69"/>
      <c r="G5" s="68"/>
      <c r="H5" s="70" t="s">
        <v>29</v>
      </c>
      <c r="I5" s="69"/>
      <c r="J5" s="68"/>
      <c r="K5" s="70" t="s">
        <v>28</v>
      </c>
      <c r="L5" s="69"/>
      <c r="M5" s="68"/>
      <c r="N5" s="70" t="s">
        <v>27</v>
      </c>
      <c r="O5" s="69"/>
      <c r="P5" s="68"/>
      <c r="Q5" s="39"/>
      <c r="R5" s="38"/>
      <c r="S5" s="61"/>
    </row>
    <row r="6" spans="1:19" s="2" customFormat="1" ht="21" customHeight="1">
      <c r="A6" s="38"/>
      <c r="B6" s="38"/>
      <c r="C6" s="38"/>
      <c r="D6" s="38"/>
      <c r="E6" s="67" t="s">
        <v>26</v>
      </c>
      <c r="F6" s="66" t="s">
        <v>25</v>
      </c>
      <c r="G6" s="24" t="s">
        <v>24</v>
      </c>
      <c r="H6" s="67" t="s">
        <v>26</v>
      </c>
      <c r="I6" s="66" t="s">
        <v>25</v>
      </c>
      <c r="J6" s="24" t="s">
        <v>24</v>
      </c>
      <c r="K6" s="10" t="s">
        <v>26</v>
      </c>
      <c r="L6" s="66" t="s">
        <v>25</v>
      </c>
      <c r="M6" s="10" t="s">
        <v>24</v>
      </c>
      <c r="N6" s="67" t="s">
        <v>26</v>
      </c>
      <c r="O6" s="66" t="s">
        <v>25</v>
      </c>
      <c r="P6" s="24" t="s">
        <v>24</v>
      </c>
      <c r="Q6" s="39"/>
      <c r="R6" s="38"/>
      <c r="S6" s="61"/>
    </row>
    <row r="7" spans="1:19" s="2" customFormat="1" ht="21" customHeight="1">
      <c r="A7" s="32"/>
      <c r="B7" s="32"/>
      <c r="C7" s="32"/>
      <c r="D7" s="32"/>
      <c r="E7" s="64" t="s">
        <v>23</v>
      </c>
      <c r="F7" s="63" t="s">
        <v>22</v>
      </c>
      <c r="G7" s="62" t="s">
        <v>21</v>
      </c>
      <c r="H7" s="64" t="s">
        <v>23</v>
      </c>
      <c r="I7" s="63" t="s">
        <v>22</v>
      </c>
      <c r="J7" s="62" t="s">
        <v>21</v>
      </c>
      <c r="K7" s="65" t="s">
        <v>23</v>
      </c>
      <c r="L7" s="63" t="s">
        <v>22</v>
      </c>
      <c r="M7" s="65" t="s">
        <v>21</v>
      </c>
      <c r="N7" s="64" t="s">
        <v>23</v>
      </c>
      <c r="O7" s="63" t="s">
        <v>22</v>
      </c>
      <c r="P7" s="62" t="s">
        <v>21</v>
      </c>
      <c r="Q7" s="33"/>
      <c r="R7" s="32"/>
      <c r="S7" s="61"/>
    </row>
    <row r="8" spans="1:19" s="59" customFormat="1" ht="20.65" customHeight="1">
      <c r="A8" s="26" t="s">
        <v>66</v>
      </c>
      <c r="B8" s="26"/>
      <c r="C8" s="26"/>
      <c r="D8" s="26"/>
      <c r="E8" s="9">
        <f>E9+E10</f>
        <v>5381</v>
      </c>
      <c r="F8" s="9">
        <f>F9+F10</f>
        <v>2760</v>
      </c>
      <c r="G8" s="9">
        <f>G9+G10</f>
        <v>2621</v>
      </c>
      <c r="H8" s="9">
        <f>H9+H10</f>
        <v>2903</v>
      </c>
      <c r="I8" s="9">
        <f>I9+I10</f>
        <v>1642</v>
      </c>
      <c r="J8" s="9">
        <f>J9+J10</f>
        <v>1261</v>
      </c>
      <c r="K8" s="9">
        <f>K9+K10</f>
        <v>22365</v>
      </c>
      <c r="L8" s="9">
        <f>L9+L10</f>
        <v>12379</v>
      </c>
      <c r="M8" s="9">
        <f>M9+M10</f>
        <v>9986</v>
      </c>
      <c r="N8" s="9">
        <f>N9+N10</f>
        <v>21777</v>
      </c>
      <c r="O8" s="9">
        <f>O9+O10</f>
        <v>11844</v>
      </c>
      <c r="P8" s="9">
        <f>P9+P10</f>
        <v>9933</v>
      </c>
      <c r="Q8" s="27" t="s">
        <v>23</v>
      </c>
      <c r="R8" s="26"/>
      <c r="S8" s="60"/>
    </row>
    <row r="9" spans="1:19" s="2" customFormat="1" ht="20.65" customHeight="1">
      <c r="B9" s="59" t="s">
        <v>65</v>
      </c>
      <c r="E9" s="9">
        <f>E12+E19+E23+E35+E38+E39</f>
        <v>5317</v>
      </c>
      <c r="F9" s="9">
        <f>F12+F19+F23+F35+F39</f>
        <v>2724</v>
      </c>
      <c r="G9" s="9">
        <f>G12+G19+G23+G35+G38+G39</f>
        <v>2593</v>
      </c>
      <c r="H9" s="9">
        <f>H12+H13+H14+H15+H18+H19+H22+H23+H34+H35+H38+H39+H42</f>
        <v>716</v>
      </c>
      <c r="I9" s="9">
        <f>I12+I13+I14+I15+I18+I19+I22+I23+I34+I35+I38+I39+I42</f>
        <v>383</v>
      </c>
      <c r="J9" s="9">
        <f>J12+J13+J14+J15+J18+J19+J22+J23+J34+J35+J38+J39+J42</f>
        <v>333</v>
      </c>
      <c r="K9" s="9">
        <f>K12+K13+K14+K15+K18+K19+K22+K23+K34+K35+K38+K39+K42</f>
        <v>5174</v>
      </c>
      <c r="L9" s="9">
        <f>L12+L13+L14+L15+L18+L19+L22+L23+L34+L35+L38+L39+L42</f>
        <v>2823</v>
      </c>
      <c r="M9" s="9">
        <f>M12+M13+M14+M15+M18+M19+M22+M23+M34+M35+M38+M39+M42</f>
        <v>2351</v>
      </c>
      <c r="N9" s="9">
        <f>N12+N13+N14+N15+N18+N19+N22+N23+N34+N35+N38+N39+N42</f>
        <v>7924</v>
      </c>
      <c r="O9" s="9">
        <f>O12+O13+O14+O15+O18+O19+O22+O23+O34+O35+O38+O39+O42</f>
        <v>4185</v>
      </c>
      <c r="P9" s="9">
        <f>P12+P13+P14+P15+P18+P19+P22+P23+P34+P35+P38+P39+P42</f>
        <v>3739</v>
      </c>
      <c r="Q9" s="58" t="s">
        <v>64</v>
      </c>
      <c r="R9" s="31"/>
    </row>
    <row r="10" spans="1:19" s="2" customFormat="1" ht="20.65" customHeight="1">
      <c r="B10" s="59" t="s">
        <v>4</v>
      </c>
      <c r="E10" s="9">
        <f>E16+E20+E24+E36+E40+E43</f>
        <v>64</v>
      </c>
      <c r="F10" s="9">
        <f>F16+F20+F24+F36+F40+F43</f>
        <v>36</v>
      </c>
      <c r="G10" s="9">
        <f>G16+G20+G24+G36+G40</f>
        <v>28</v>
      </c>
      <c r="H10" s="9">
        <f>H16+H20+H24+H36+H40+H43</f>
        <v>2187</v>
      </c>
      <c r="I10" s="9">
        <f>I16+I20+I24+I36+I40+I43</f>
        <v>1259</v>
      </c>
      <c r="J10" s="9">
        <f>J16+J20+J24+J36+J40+J43</f>
        <v>928</v>
      </c>
      <c r="K10" s="9">
        <f>K16+K20+K24+K36+K40+K43</f>
        <v>17191</v>
      </c>
      <c r="L10" s="9">
        <f>L16+L20+L24+L36+L40+L43</f>
        <v>9556</v>
      </c>
      <c r="M10" s="9">
        <f>M16+M20+M24+M36+M40+M43</f>
        <v>7635</v>
      </c>
      <c r="N10" s="9">
        <f>N16+N20+N24+N36+N40+N43</f>
        <v>13853</v>
      </c>
      <c r="O10" s="9">
        <f>O16+O20+O24+O36+O40+O43</f>
        <v>7659</v>
      </c>
      <c r="P10" s="9">
        <f>P16+P20+P24+P36+P40+P43</f>
        <v>6194</v>
      </c>
      <c r="Q10" s="58" t="s">
        <v>2</v>
      </c>
      <c r="R10" s="31"/>
    </row>
    <row r="11" spans="1:19" s="2" customFormat="1" ht="20.65" customHeight="1">
      <c r="A11" s="19" t="s">
        <v>63</v>
      </c>
      <c r="E11" s="17">
        <f>SUM(E12:E16)</f>
        <v>3022</v>
      </c>
      <c r="F11" s="17">
        <f>SUM(F12:F16)</f>
        <v>1575</v>
      </c>
      <c r="G11" s="17">
        <f>SUM(G12:G16)</f>
        <v>1447</v>
      </c>
      <c r="H11" s="17">
        <f>H12+H13+H14+H15+H16</f>
        <v>819</v>
      </c>
      <c r="I11" s="17">
        <f>I12+I13+I14+I15++I16</f>
        <v>459</v>
      </c>
      <c r="J11" s="17">
        <f>J12+J13+J14+J15++J16</f>
        <v>360</v>
      </c>
      <c r="K11" s="17">
        <f>K12+K13+K14+K15+K16</f>
        <v>6557</v>
      </c>
      <c r="L11" s="17">
        <f>L12+L13+L14+L15++L16</f>
        <v>3572</v>
      </c>
      <c r="M11" s="17">
        <f>M12+M13+M14+M15++M16</f>
        <v>2985</v>
      </c>
      <c r="N11" s="17">
        <f>N12+N13+N14+N15+N16</f>
        <v>6751</v>
      </c>
      <c r="O11" s="17">
        <f>O12+O13+O14+O15++O16</f>
        <v>3604</v>
      </c>
      <c r="P11" s="17">
        <f>P12+P13+P14+P15++P16</f>
        <v>3147</v>
      </c>
      <c r="Q11" s="23" t="s">
        <v>62</v>
      </c>
      <c r="R11" s="21"/>
    </row>
    <row r="12" spans="1:19" s="2" customFormat="1" ht="20.65" customHeight="1">
      <c r="A12" s="20" t="s">
        <v>61</v>
      </c>
      <c r="E12" s="17">
        <f>F12+G12</f>
        <v>3003</v>
      </c>
      <c r="F12" s="17">
        <v>1566</v>
      </c>
      <c r="G12" s="17">
        <v>1437</v>
      </c>
      <c r="H12" s="17">
        <f>I12+J12</f>
        <v>188</v>
      </c>
      <c r="I12" s="17">
        <v>98</v>
      </c>
      <c r="J12" s="17">
        <v>90</v>
      </c>
      <c r="K12" s="17">
        <f>L12+M12</f>
        <v>1497</v>
      </c>
      <c r="L12" s="17">
        <v>781</v>
      </c>
      <c r="M12" s="17">
        <v>716</v>
      </c>
      <c r="N12" s="17">
        <f>O12+P12</f>
        <v>2742</v>
      </c>
      <c r="O12" s="17">
        <v>1413</v>
      </c>
      <c r="P12" s="17">
        <v>1329</v>
      </c>
      <c r="Q12" s="22" t="s">
        <v>60</v>
      </c>
      <c r="R12" s="21"/>
    </row>
    <row r="13" spans="1:19" s="2" customFormat="1" ht="20.65" customHeight="1">
      <c r="A13" s="20" t="s">
        <v>59</v>
      </c>
      <c r="E13" s="18" t="s">
        <v>3</v>
      </c>
      <c r="F13" s="18" t="s">
        <v>3</v>
      </c>
      <c r="G13" s="18" t="s">
        <v>3</v>
      </c>
      <c r="H13" s="17">
        <f>I13+J13</f>
        <v>35</v>
      </c>
      <c r="I13" s="17">
        <v>17</v>
      </c>
      <c r="J13" s="17">
        <v>18</v>
      </c>
      <c r="K13" s="17">
        <f>L13+M13</f>
        <v>154</v>
      </c>
      <c r="L13" s="17">
        <v>89</v>
      </c>
      <c r="M13" s="17">
        <v>65</v>
      </c>
      <c r="N13" s="17">
        <f>O13+P13</f>
        <v>121</v>
      </c>
      <c r="O13" s="17">
        <v>59</v>
      </c>
      <c r="P13" s="17">
        <v>62</v>
      </c>
      <c r="Q13" s="22" t="s">
        <v>58</v>
      </c>
      <c r="R13" s="21"/>
    </row>
    <row r="14" spans="1:19" s="2" customFormat="1" ht="20.65" customHeight="1">
      <c r="A14" s="20" t="s">
        <v>57</v>
      </c>
      <c r="E14" s="18" t="s">
        <v>3</v>
      </c>
      <c r="F14" s="18" t="s">
        <v>3</v>
      </c>
      <c r="G14" s="18" t="s">
        <v>3</v>
      </c>
      <c r="H14" s="17">
        <f>I14+J14</f>
        <v>29</v>
      </c>
      <c r="I14" s="17">
        <v>20</v>
      </c>
      <c r="J14" s="17">
        <v>9</v>
      </c>
      <c r="K14" s="17">
        <f>L14+M14</f>
        <v>227</v>
      </c>
      <c r="L14" s="17">
        <v>116</v>
      </c>
      <c r="M14" s="17">
        <v>111</v>
      </c>
      <c r="N14" s="17">
        <f>O14+P14</f>
        <v>173</v>
      </c>
      <c r="O14" s="17">
        <v>92</v>
      </c>
      <c r="P14" s="17">
        <v>81</v>
      </c>
      <c r="Q14" s="22" t="s">
        <v>56</v>
      </c>
      <c r="R14" s="21"/>
    </row>
    <row r="15" spans="1:19" s="2" customFormat="1" ht="20.65" customHeight="1">
      <c r="A15" s="20" t="s">
        <v>55</v>
      </c>
      <c r="E15" s="18" t="s">
        <v>3</v>
      </c>
      <c r="F15" s="18" t="s">
        <v>3</v>
      </c>
      <c r="G15" s="18" t="s">
        <v>3</v>
      </c>
      <c r="H15" s="17">
        <f>I15+J15</f>
        <v>15</v>
      </c>
      <c r="I15" s="17">
        <v>8</v>
      </c>
      <c r="J15" s="17">
        <v>7</v>
      </c>
      <c r="K15" s="17">
        <f>L15+M15</f>
        <v>142</v>
      </c>
      <c r="L15" s="17">
        <v>89</v>
      </c>
      <c r="M15" s="17">
        <v>53</v>
      </c>
      <c r="N15" s="17">
        <f>O15+P15</f>
        <v>91</v>
      </c>
      <c r="O15" s="17">
        <v>54</v>
      </c>
      <c r="P15" s="17">
        <v>37</v>
      </c>
      <c r="Q15" s="22" t="s">
        <v>54</v>
      </c>
      <c r="R15" s="21"/>
    </row>
    <row r="16" spans="1:19" s="2" customFormat="1" ht="20.65" customHeight="1">
      <c r="A16" s="20" t="s">
        <v>4</v>
      </c>
      <c r="B16" s="25"/>
      <c r="C16" s="25"/>
      <c r="D16" s="24"/>
      <c r="E16" s="17">
        <f>F16+G16</f>
        <v>19</v>
      </c>
      <c r="F16" s="17">
        <v>9</v>
      </c>
      <c r="G16" s="17">
        <v>10</v>
      </c>
      <c r="H16" s="17">
        <f>I16+J16</f>
        <v>552</v>
      </c>
      <c r="I16" s="17">
        <v>316</v>
      </c>
      <c r="J16" s="17">
        <v>236</v>
      </c>
      <c r="K16" s="17">
        <f>L16+M16</f>
        <v>4537</v>
      </c>
      <c r="L16" s="17">
        <v>2497</v>
      </c>
      <c r="M16" s="17">
        <v>2040</v>
      </c>
      <c r="N16" s="17">
        <f>O16+P16</f>
        <v>3624</v>
      </c>
      <c r="O16" s="17">
        <v>1986</v>
      </c>
      <c r="P16" s="17">
        <v>1638</v>
      </c>
      <c r="Q16" s="22" t="s">
        <v>2</v>
      </c>
      <c r="R16" s="21"/>
    </row>
    <row r="17" spans="1:19" s="2" customFormat="1" ht="20.65" customHeight="1">
      <c r="A17" s="19" t="s">
        <v>53</v>
      </c>
      <c r="E17" s="17">
        <f>SUM(E18:E20)</f>
        <v>800</v>
      </c>
      <c r="F17" s="17">
        <f>SUM(F18:F20)</f>
        <v>411</v>
      </c>
      <c r="G17" s="17">
        <f>SUM(G18:G20)</f>
        <v>389</v>
      </c>
      <c r="H17" s="17">
        <f>H18+H19+H20</f>
        <v>525</v>
      </c>
      <c r="I17" s="17">
        <f>I18+I19+I20</f>
        <v>294</v>
      </c>
      <c r="J17" s="17">
        <f>J18+J19+J20</f>
        <v>231</v>
      </c>
      <c r="K17" s="17">
        <f>K18+K19+K20</f>
        <v>3992</v>
      </c>
      <c r="L17" s="17">
        <f>L18+L19+L20</f>
        <v>2238</v>
      </c>
      <c r="M17" s="17">
        <f>M18+M19+M20</f>
        <v>1754</v>
      </c>
      <c r="N17" s="17">
        <f>N18+N19+N20</f>
        <v>3846</v>
      </c>
      <c r="O17" s="17">
        <f>O18+O19+O20</f>
        <v>2110</v>
      </c>
      <c r="P17" s="17">
        <f>P18+P19+P20</f>
        <v>1736</v>
      </c>
      <c r="Q17" s="23" t="s">
        <v>52</v>
      </c>
      <c r="R17" s="21"/>
    </row>
    <row r="18" spans="1:19" s="2" customFormat="1" ht="20.65" customHeight="1">
      <c r="A18" s="20" t="s">
        <v>51</v>
      </c>
      <c r="E18" s="18" t="s">
        <v>3</v>
      </c>
      <c r="F18" s="18" t="s">
        <v>3</v>
      </c>
      <c r="G18" s="18" t="s">
        <v>3</v>
      </c>
      <c r="H18" s="17">
        <f>I18+J18</f>
        <v>38</v>
      </c>
      <c r="I18" s="17">
        <v>24</v>
      </c>
      <c r="J18" s="17">
        <v>14</v>
      </c>
      <c r="K18" s="17">
        <f>L18+M18</f>
        <v>281</v>
      </c>
      <c r="L18" s="17">
        <v>155</v>
      </c>
      <c r="M18" s="17">
        <v>126</v>
      </c>
      <c r="N18" s="17">
        <f>O18+P18</f>
        <v>246</v>
      </c>
      <c r="O18" s="17">
        <v>122</v>
      </c>
      <c r="P18" s="17">
        <v>124</v>
      </c>
      <c r="Q18" s="22" t="s">
        <v>50</v>
      </c>
      <c r="R18" s="21"/>
    </row>
    <row r="19" spans="1:19" s="2" customFormat="1" ht="20.65" customHeight="1">
      <c r="A19" s="20" t="s">
        <v>49</v>
      </c>
      <c r="E19" s="17">
        <f>F19+G19</f>
        <v>788</v>
      </c>
      <c r="F19" s="17">
        <v>402</v>
      </c>
      <c r="G19" s="17">
        <v>386</v>
      </c>
      <c r="H19" s="17">
        <f>I19+J19</f>
        <v>143</v>
      </c>
      <c r="I19" s="17">
        <v>71</v>
      </c>
      <c r="J19" s="17">
        <v>72</v>
      </c>
      <c r="K19" s="17">
        <f>L19+M19</f>
        <v>852</v>
      </c>
      <c r="L19" s="17">
        <v>482</v>
      </c>
      <c r="M19" s="17">
        <v>370</v>
      </c>
      <c r="N19" s="17">
        <f>O19+P19</f>
        <v>1540</v>
      </c>
      <c r="O19" s="17">
        <v>833</v>
      </c>
      <c r="P19" s="17">
        <v>707</v>
      </c>
      <c r="Q19" s="22" t="s">
        <v>48</v>
      </c>
      <c r="R19" s="21"/>
    </row>
    <row r="20" spans="1:19" s="2" customFormat="1" ht="20.65" customHeight="1">
      <c r="A20" s="20" t="s">
        <v>4</v>
      </c>
      <c r="E20" s="17">
        <f>F20+G20</f>
        <v>12</v>
      </c>
      <c r="F20" s="17">
        <v>9</v>
      </c>
      <c r="G20" s="17">
        <v>3</v>
      </c>
      <c r="H20" s="17">
        <f>I20+J20</f>
        <v>344</v>
      </c>
      <c r="I20" s="17">
        <v>199</v>
      </c>
      <c r="J20" s="17">
        <v>145</v>
      </c>
      <c r="K20" s="17">
        <f>L20+M20</f>
        <v>2859</v>
      </c>
      <c r="L20" s="17">
        <v>1601</v>
      </c>
      <c r="M20" s="17">
        <v>1258</v>
      </c>
      <c r="N20" s="17">
        <f>O20+P20</f>
        <v>2060</v>
      </c>
      <c r="O20" s="17">
        <v>1155</v>
      </c>
      <c r="P20" s="17">
        <v>905</v>
      </c>
      <c r="Q20" s="22" t="s">
        <v>2</v>
      </c>
      <c r="R20" s="21"/>
    </row>
    <row r="21" spans="1:19" s="2" customFormat="1" ht="20.65" customHeight="1">
      <c r="A21" s="19" t="s">
        <v>47</v>
      </c>
      <c r="B21" s="25"/>
      <c r="C21" s="25"/>
      <c r="D21" s="24"/>
      <c r="E21" s="17">
        <f>SUM(E22:E24)</f>
        <v>330</v>
      </c>
      <c r="F21" s="17">
        <f>SUM(F22:F24)</f>
        <v>164</v>
      </c>
      <c r="G21" s="17">
        <f>SUM(G22:G24)</f>
        <v>166</v>
      </c>
      <c r="H21" s="17">
        <f>H22+H23+H24</f>
        <v>402</v>
      </c>
      <c r="I21" s="17">
        <f>I22+I23+I24</f>
        <v>222</v>
      </c>
      <c r="J21" s="17">
        <f>J22+J23+J24</f>
        <v>180</v>
      </c>
      <c r="K21" s="17">
        <f>K22+K23+K24</f>
        <v>2539</v>
      </c>
      <c r="L21" s="17">
        <f>L22+L23+L24</f>
        <v>1433</v>
      </c>
      <c r="M21" s="17">
        <f>M22+M23+M24</f>
        <v>1106</v>
      </c>
      <c r="N21" s="17">
        <f>N22+N23+N24</f>
        <v>2435</v>
      </c>
      <c r="O21" s="17">
        <f>O22+O23+O24</f>
        <v>1349</v>
      </c>
      <c r="P21" s="17">
        <f>P22+P23+P24</f>
        <v>1086</v>
      </c>
      <c r="Q21" s="23" t="s">
        <v>46</v>
      </c>
      <c r="R21" s="21"/>
    </row>
    <row r="22" spans="1:19" s="2" customFormat="1" ht="20.65" customHeight="1">
      <c r="A22" s="20" t="s">
        <v>45</v>
      </c>
      <c r="B22" s="25"/>
      <c r="C22" s="25"/>
      <c r="D22" s="10"/>
      <c r="E22" s="18" t="s">
        <v>3</v>
      </c>
      <c r="F22" s="18" t="s">
        <v>3</v>
      </c>
      <c r="G22" s="18" t="s">
        <v>3</v>
      </c>
      <c r="H22" s="17">
        <f>I22+J22</f>
        <v>23</v>
      </c>
      <c r="I22" s="17">
        <v>13</v>
      </c>
      <c r="J22" s="17">
        <v>10</v>
      </c>
      <c r="K22" s="17">
        <f>L22+M22</f>
        <v>108</v>
      </c>
      <c r="L22" s="17">
        <v>69</v>
      </c>
      <c r="M22" s="17">
        <v>39</v>
      </c>
      <c r="N22" s="17">
        <f>O22+P22</f>
        <v>69</v>
      </c>
      <c r="O22" s="17">
        <v>34</v>
      </c>
      <c r="P22" s="17">
        <v>35</v>
      </c>
      <c r="Q22" s="22" t="s">
        <v>44</v>
      </c>
      <c r="R22" s="21"/>
    </row>
    <row r="23" spans="1:19" s="2" customFormat="1" ht="20.65" customHeight="1">
      <c r="A23" s="20" t="s">
        <v>43</v>
      </c>
      <c r="B23" s="5"/>
      <c r="C23" s="5"/>
      <c r="D23" s="5"/>
      <c r="E23" s="17">
        <f>F23+G23</f>
        <v>317</v>
      </c>
      <c r="F23" s="17">
        <v>159</v>
      </c>
      <c r="G23" s="17">
        <v>158</v>
      </c>
      <c r="H23" s="17">
        <f>I23+J23</f>
        <v>51</v>
      </c>
      <c r="I23" s="17">
        <v>31</v>
      </c>
      <c r="J23" s="17">
        <v>20</v>
      </c>
      <c r="K23" s="17">
        <f>L23+M23</f>
        <v>339</v>
      </c>
      <c r="L23" s="17">
        <v>207</v>
      </c>
      <c r="M23" s="17">
        <v>132</v>
      </c>
      <c r="N23" s="17">
        <f>O23+P23</f>
        <v>567</v>
      </c>
      <c r="O23" s="17">
        <v>321</v>
      </c>
      <c r="P23" s="17">
        <v>246</v>
      </c>
      <c r="Q23" s="57"/>
      <c r="R23" s="56" t="s">
        <v>42</v>
      </c>
    </row>
    <row r="24" spans="1:19" s="2" customFormat="1" ht="20.65" customHeight="1">
      <c r="A24" s="5"/>
      <c r="B24" s="2" t="s">
        <v>4</v>
      </c>
      <c r="C24" s="5"/>
      <c r="D24" s="5"/>
      <c r="E24" s="17">
        <f>F24+G24</f>
        <v>13</v>
      </c>
      <c r="F24" s="17">
        <v>5</v>
      </c>
      <c r="G24" s="17">
        <v>8</v>
      </c>
      <c r="H24" s="17">
        <f>I24+J24</f>
        <v>328</v>
      </c>
      <c r="I24" s="17">
        <v>178</v>
      </c>
      <c r="J24" s="17">
        <v>150</v>
      </c>
      <c r="K24" s="17">
        <f>L24+M24</f>
        <v>2092</v>
      </c>
      <c r="L24" s="17">
        <v>1157</v>
      </c>
      <c r="M24" s="17">
        <v>935</v>
      </c>
      <c r="N24" s="17">
        <f>O24+P24</f>
        <v>1799</v>
      </c>
      <c r="O24" s="17">
        <v>994</v>
      </c>
      <c r="P24" s="17">
        <v>805</v>
      </c>
      <c r="Q24" s="22" t="s">
        <v>41</v>
      </c>
      <c r="R24" s="5"/>
      <c r="S24" s="5"/>
    </row>
    <row r="25" spans="1:19">
      <c r="A25" s="55"/>
      <c r="B25" s="55" t="s">
        <v>40</v>
      </c>
      <c r="C25" s="54">
        <v>1.4</v>
      </c>
      <c r="D25" s="55" t="s">
        <v>39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55"/>
      <c r="R25" s="55"/>
      <c r="S25" s="55"/>
    </row>
    <row r="26" spans="1:19">
      <c r="A26" s="53"/>
      <c r="B26" s="53" t="s">
        <v>38</v>
      </c>
      <c r="C26" s="54">
        <v>1.4</v>
      </c>
      <c r="D26" s="53" t="s">
        <v>37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53"/>
      <c r="R26" s="53"/>
      <c r="S26" s="53"/>
    </row>
    <row r="27" spans="1:19" ht="9" customHeight="1">
      <c r="A27" s="4"/>
      <c r="B27" s="4"/>
      <c r="C27" s="4"/>
      <c r="D27" s="4"/>
      <c r="E27" s="15"/>
      <c r="F27" s="15"/>
      <c r="G27" s="15"/>
      <c r="H27" s="15"/>
      <c r="I27" s="15"/>
      <c r="J27" s="15"/>
      <c r="K27" s="15"/>
      <c r="L27" s="21"/>
      <c r="M27" s="21"/>
      <c r="N27" s="21"/>
      <c r="O27" s="21"/>
      <c r="P27" s="15"/>
      <c r="Q27" s="4"/>
      <c r="R27" s="4"/>
      <c r="S27" s="52"/>
    </row>
    <row r="28" spans="1:19">
      <c r="A28" s="47" t="s">
        <v>36</v>
      </c>
      <c r="B28" s="47"/>
      <c r="C28" s="47"/>
      <c r="D28" s="47"/>
      <c r="E28" s="51" t="s">
        <v>35</v>
      </c>
      <c r="F28" s="50"/>
      <c r="G28" s="49"/>
      <c r="H28" s="51" t="s">
        <v>34</v>
      </c>
      <c r="I28" s="50"/>
      <c r="J28" s="49"/>
      <c r="K28" s="50" t="s">
        <v>33</v>
      </c>
      <c r="L28" s="50"/>
      <c r="M28" s="50"/>
      <c r="N28" s="51" t="s">
        <v>32</v>
      </c>
      <c r="O28" s="50"/>
      <c r="P28" s="49"/>
      <c r="Q28" s="48" t="s">
        <v>31</v>
      </c>
      <c r="R28" s="47"/>
      <c r="S28" s="47"/>
    </row>
    <row r="29" spans="1:19">
      <c r="A29" s="38"/>
      <c r="B29" s="38"/>
      <c r="C29" s="38"/>
      <c r="D29" s="38"/>
      <c r="E29" s="46" t="s">
        <v>30</v>
      </c>
      <c r="F29" s="45"/>
      <c r="G29" s="44"/>
      <c r="H29" s="46" t="s">
        <v>29</v>
      </c>
      <c r="I29" s="45"/>
      <c r="J29" s="44"/>
      <c r="K29" s="46" t="s">
        <v>28</v>
      </c>
      <c r="L29" s="45"/>
      <c r="M29" s="44"/>
      <c r="N29" s="46" t="s">
        <v>27</v>
      </c>
      <c r="O29" s="45"/>
      <c r="P29" s="44"/>
      <c r="Q29" s="39"/>
      <c r="R29" s="38"/>
      <c r="S29" s="38"/>
    </row>
    <row r="30" spans="1:19">
      <c r="A30" s="38"/>
      <c r="B30" s="38"/>
      <c r="C30" s="38"/>
      <c r="D30" s="38"/>
      <c r="E30" s="42" t="s">
        <v>26</v>
      </c>
      <c r="F30" s="41" t="s">
        <v>25</v>
      </c>
      <c r="G30" s="40" t="s">
        <v>24</v>
      </c>
      <c r="H30" s="42" t="s">
        <v>26</v>
      </c>
      <c r="I30" s="41" t="s">
        <v>25</v>
      </c>
      <c r="J30" s="40" t="s">
        <v>24</v>
      </c>
      <c r="K30" s="43" t="s">
        <v>26</v>
      </c>
      <c r="L30" s="41" t="s">
        <v>25</v>
      </c>
      <c r="M30" s="43" t="s">
        <v>24</v>
      </c>
      <c r="N30" s="42" t="s">
        <v>26</v>
      </c>
      <c r="O30" s="41" t="s">
        <v>25</v>
      </c>
      <c r="P30" s="40" t="s">
        <v>24</v>
      </c>
      <c r="Q30" s="39"/>
      <c r="R30" s="38"/>
      <c r="S30" s="38"/>
    </row>
    <row r="31" spans="1:19">
      <c r="A31" s="32"/>
      <c r="B31" s="32"/>
      <c r="C31" s="32"/>
      <c r="D31" s="32"/>
      <c r="E31" s="36" t="s">
        <v>23</v>
      </c>
      <c r="F31" s="35" t="s">
        <v>22</v>
      </c>
      <c r="G31" s="34" t="s">
        <v>21</v>
      </c>
      <c r="H31" s="36" t="s">
        <v>23</v>
      </c>
      <c r="I31" s="35" t="s">
        <v>22</v>
      </c>
      <c r="J31" s="34" t="s">
        <v>21</v>
      </c>
      <c r="K31" s="37" t="s">
        <v>23</v>
      </c>
      <c r="L31" s="35" t="s">
        <v>22</v>
      </c>
      <c r="M31" s="37" t="s">
        <v>21</v>
      </c>
      <c r="N31" s="36" t="s">
        <v>23</v>
      </c>
      <c r="O31" s="35" t="s">
        <v>22</v>
      </c>
      <c r="P31" s="34" t="s">
        <v>21</v>
      </c>
      <c r="Q31" s="33"/>
      <c r="R31" s="32"/>
      <c r="S31" s="32"/>
    </row>
    <row r="32" spans="1:19" ht="9" customHeight="1">
      <c r="A32" s="26"/>
      <c r="B32" s="26"/>
      <c r="C32" s="26"/>
      <c r="D32" s="26"/>
      <c r="E32" s="30"/>
      <c r="F32" s="29"/>
      <c r="G32" s="28"/>
      <c r="H32" s="30"/>
      <c r="I32" s="29"/>
      <c r="J32" s="28"/>
      <c r="K32" s="31"/>
      <c r="L32" s="29"/>
      <c r="M32" s="31"/>
      <c r="N32" s="30"/>
      <c r="O32" s="29"/>
      <c r="P32" s="28"/>
      <c r="Q32" s="27"/>
      <c r="R32" s="26"/>
      <c r="S32" s="26"/>
    </row>
    <row r="33" spans="1:20">
      <c r="A33" s="2"/>
      <c r="B33" s="19" t="s">
        <v>20</v>
      </c>
      <c r="C33" s="2"/>
      <c r="D33" s="2"/>
      <c r="E33" s="17">
        <f>SUM(E34:E36)</f>
        <v>697</v>
      </c>
      <c r="F33" s="17">
        <f>SUM(F34:F36)</f>
        <v>373</v>
      </c>
      <c r="G33" s="17">
        <f>SUM(G34:G36)</f>
        <v>324</v>
      </c>
      <c r="H33" s="17">
        <f>H34+H35+H36</f>
        <v>580</v>
      </c>
      <c r="I33" s="17">
        <f>I34+I35+I36</f>
        <v>333</v>
      </c>
      <c r="J33" s="17">
        <f>J34+J35+J36</f>
        <v>247</v>
      </c>
      <c r="K33" s="17">
        <f>K34+K35+K36</f>
        <v>4520</v>
      </c>
      <c r="L33" s="17">
        <f>L34+L35+L36</f>
        <v>2526</v>
      </c>
      <c r="M33" s="17">
        <f>M34+M35+M36</f>
        <v>1994</v>
      </c>
      <c r="N33" s="17">
        <f>N34+N35+N36</f>
        <v>4299</v>
      </c>
      <c r="O33" s="17">
        <f>O34+O35+O36</f>
        <v>2374</v>
      </c>
      <c r="P33" s="17">
        <f>P34+P35+P36</f>
        <v>1925</v>
      </c>
      <c r="Q33" s="23" t="s">
        <v>19</v>
      </c>
      <c r="R33" s="21"/>
      <c r="S33" s="2"/>
    </row>
    <row r="34" spans="1:20">
      <c r="A34" s="2"/>
      <c r="B34" s="20" t="s">
        <v>18</v>
      </c>
      <c r="C34" s="2"/>
      <c r="D34" s="2"/>
      <c r="E34" s="18" t="s">
        <v>3</v>
      </c>
      <c r="F34" s="18" t="s">
        <v>3</v>
      </c>
      <c r="G34" s="18" t="s">
        <v>3</v>
      </c>
      <c r="H34" s="17">
        <f>I34+J34</f>
        <v>22</v>
      </c>
      <c r="I34" s="17">
        <v>10</v>
      </c>
      <c r="J34" s="17">
        <v>12</v>
      </c>
      <c r="K34" s="17">
        <f>L34+M34</f>
        <v>214</v>
      </c>
      <c r="L34" s="17">
        <v>127</v>
      </c>
      <c r="M34" s="17">
        <v>87</v>
      </c>
      <c r="N34" s="17">
        <f>O34+P34</f>
        <v>151</v>
      </c>
      <c r="O34" s="17">
        <v>88</v>
      </c>
      <c r="P34" s="17">
        <v>63</v>
      </c>
      <c r="Q34" s="22" t="s">
        <v>17</v>
      </c>
      <c r="R34" s="21"/>
      <c r="S34" s="2"/>
    </row>
    <row r="35" spans="1:20">
      <c r="A35" s="2"/>
      <c r="B35" s="20" t="s">
        <v>16</v>
      </c>
      <c r="C35" s="2"/>
      <c r="D35" s="2"/>
      <c r="E35" s="17">
        <f>F35+G35</f>
        <v>681</v>
      </c>
      <c r="F35" s="17">
        <v>362</v>
      </c>
      <c r="G35" s="17">
        <v>319</v>
      </c>
      <c r="H35" s="17">
        <f>I35+J35</f>
        <v>29</v>
      </c>
      <c r="I35" s="17">
        <v>17</v>
      </c>
      <c r="J35" s="17">
        <v>12</v>
      </c>
      <c r="K35" s="17">
        <f>L35+M35</f>
        <v>328</v>
      </c>
      <c r="L35" s="17">
        <v>166</v>
      </c>
      <c r="M35" s="17">
        <v>162</v>
      </c>
      <c r="N35" s="17">
        <f>O35+P35</f>
        <v>885</v>
      </c>
      <c r="O35" s="17">
        <v>475</v>
      </c>
      <c r="P35" s="17">
        <v>410</v>
      </c>
      <c r="Q35" s="22" t="s">
        <v>15</v>
      </c>
      <c r="R35" s="21"/>
      <c r="S35" s="2"/>
    </row>
    <row r="36" spans="1:20">
      <c r="A36" s="2"/>
      <c r="B36" s="20" t="s">
        <v>4</v>
      </c>
      <c r="C36" s="2"/>
      <c r="D36" s="2"/>
      <c r="E36" s="17">
        <f>F36+G36</f>
        <v>16</v>
      </c>
      <c r="F36" s="17">
        <v>11</v>
      </c>
      <c r="G36" s="17">
        <v>5</v>
      </c>
      <c r="H36" s="17">
        <f>I36+J36</f>
        <v>529</v>
      </c>
      <c r="I36" s="17">
        <v>306</v>
      </c>
      <c r="J36" s="17">
        <v>223</v>
      </c>
      <c r="K36" s="17">
        <f>L36+M36</f>
        <v>3978</v>
      </c>
      <c r="L36" s="17">
        <v>2233</v>
      </c>
      <c r="M36" s="17">
        <v>1745</v>
      </c>
      <c r="N36" s="17">
        <f>O36+P36</f>
        <v>3263</v>
      </c>
      <c r="O36" s="17">
        <v>1811</v>
      </c>
      <c r="P36" s="17">
        <v>1452</v>
      </c>
      <c r="Q36" s="22" t="s">
        <v>2</v>
      </c>
      <c r="R36" s="21"/>
      <c r="S36" s="2"/>
    </row>
    <row r="37" spans="1:20">
      <c r="A37" s="2"/>
      <c r="B37" s="19" t="s">
        <v>14</v>
      </c>
      <c r="C37" s="2"/>
      <c r="D37" s="2"/>
      <c r="E37" s="17">
        <f>E38+E39+E40</f>
        <v>531</v>
      </c>
      <c r="F37" s="17">
        <f>SUM(F38:F40)</f>
        <v>236</v>
      </c>
      <c r="G37" s="17">
        <f>G38+G39+G40</f>
        <v>295</v>
      </c>
      <c r="H37" s="17">
        <f>H38+H39+H40</f>
        <v>376</v>
      </c>
      <c r="I37" s="17">
        <f>I38+I39+I40</f>
        <v>220</v>
      </c>
      <c r="J37" s="17">
        <f>J38+J39+J40</f>
        <v>156</v>
      </c>
      <c r="K37" s="17">
        <f>K38+K39+K40</f>
        <v>3267</v>
      </c>
      <c r="L37" s="17">
        <f>L38+L39+L40</f>
        <v>1777</v>
      </c>
      <c r="M37" s="17">
        <f>M38+M39+M40</f>
        <v>1490</v>
      </c>
      <c r="N37" s="17">
        <f>N38+N39+N40</f>
        <v>3120</v>
      </c>
      <c r="O37" s="17">
        <f>O38+O39+O40</f>
        <v>1664</v>
      </c>
      <c r="P37" s="17">
        <f>P38+P39+P40</f>
        <v>1456</v>
      </c>
      <c r="Q37" s="23" t="s">
        <v>13</v>
      </c>
      <c r="R37" s="21"/>
      <c r="S37" s="2"/>
    </row>
    <row r="38" spans="1:20">
      <c r="A38" s="2"/>
      <c r="B38" s="20" t="s">
        <v>12</v>
      </c>
      <c r="C38" s="2"/>
      <c r="D38" s="2"/>
      <c r="E38" s="17">
        <v>2</v>
      </c>
      <c r="F38" s="18" t="s">
        <v>3</v>
      </c>
      <c r="G38" s="17">
        <v>2</v>
      </c>
      <c r="H38" s="17">
        <f>I38+J38</f>
        <v>50</v>
      </c>
      <c r="I38" s="17">
        <v>23</v>
      </c>
      <c r="J38" s="17">
        <v>27</v>
      </c>
      <c r="K38" s="17">
        <f>L38+M38</f>
        <v>340</v>
      </c>
      <c r="L38" s="17">
        <v>173</v>
      </c>
      <c r="M38" s="17">
        <v>167</v>
      </c>
      <c r="N38" s="17">
        <f>O38+P38</f>
        <v>289</v>
      </c>
      <c r="O38" s="17">
        <v>154</v>
      </c>
      <c r="P38" s="17">
        <v>135</v>
      </c>
      <c r="Q38" s="22" t="s">
        <v>11</v>
      </c>
      <c r="R38" s="21"/>
      <c r="S38" s="2"/>
    </row>
    <row r="39" spans="1:20">
      <c r="A39" s="2"/>
      <c r="B39" s="20" t="s">
        <v>10</v>
      </c>
      <c r="C39" s="2"/>
      <c r="D39" s="2"/>
      <c r="E39" s="17">
        <f>F39+G39</f>
        <v>526</v>
      </c>
      <c r="F39" s="17">
        <v>235</v>
      </c>
      <c r="G39" s="17">
        <v>291</v>
      </c>
      <c r="H39" s="17">
        <f>I39+J39</f>
        <v>42</v>
      </c>
      <c r="I39" s="17">
        <v>19</v>
      </c>
      <c r="J39" s="17">
        <v>23</v>
      </c>
      <c r="K39" s="17">
        <f>L39+M39</f>
        <v>389</v>
      </c>
      <c r="L39" s="17">
        <v>199</v>
      </c>
      <c r="M39" s="17">
        <v>190</v>
      </c>
      <c r="N39" s="17">
        <f>O39+P39</f>
        <v>772</v>
      </c>
      <c r="O39" s="17">
        <v>385</v>
      </c>
      <c r="P39" s="17">
        <v>387</v>
      </c>
      <c r="Q39" s="22" t="s">
        <v>9</v>
      </c>
      <c r="R39" s="21"/>
      <c r="S39" s="2"/>
    </row>
    <row r="40" spans="1:20">
      <c r="A40" s="25"/>
      <c r="B40" s="20" t="s">
        <v>4</v>
      </c>
      <c r="C40" s="25"/>
      <c r="D40" s="24"/>
      <c r="E40" s="17">
        <f>F40+G40</f>
        <v>3</v>
      </c>
      <c r="F40" s="17">
        <v>1</v>
      </c>
      <c r="G40" s="17">
        <v>2</v>
      </c>
      <c r="H40" s="17">
        <f>I40+J40</f>
        <v>284</v>
      </c>
      <c r="I40" s="17">
        <v>178</v>
      </c>
      <c r="J40" s="17">
        <v>106</v>
      </c>
      <c r="K40" s="17">
        <f>L40+M40</f>
        <v>2538</v>
      </c>
      <c r="L40" s="17">
        <v>1405</v>
      </c>
      <c r="M40" s="17">
        <v>1133</v>
      </c>
      <c r="N40" s="17">
        <f>O40+P40</f>
        <v>2059</v>
      </c>
      <c r="O40" s="17">
        <v>1125</v>
      </c>
      <c r="P40" s="17">
        <v>934</v>
      </c>
      <c r="Q40" s="22" t="s">
        <v>2</v>
      </c>
      <c r="R40" s="21"/>
      <c r="S40" s="2"/>
    </row>
    <row r="41" spans="1:20">
      <c r="A41" s="2"/>
      <c r="B41" s="5" t="s">
        <v>8</v>
      </c>
      <c r="C41" s="2"/>
      <c r="D41" s="2"/>
      <c r="E41" s="17">
        <f>SUM(E42:E43)</f>
        <v>1</v>
      </c>
      <c r="F41" s="17">
        <v>1</v>
      </c>
      <c r="G41" s="18" t="s">
        <v>3</v>
      </c>
      <c r="H41" s="17">
        <f>H42+H43</f>
        <v>201</v>
      </c>
      <c r="I41" s="17">
        <f>I42+I43</f>
        <v>114</v>
      </c>
      <c r="J41" s="17">
        <f>J42+J43</f>
        <v>87</v>
      </c>
      <c r="K41" s="17">
        <f>K42+K43</f>
        <v>1490</v>
      </c>
      <c r="L41" s="17">
        <f>L42+L43</f>
        <v>833</v>
      </c>
      <c r="M41" s="17">
        <f>M42+M43</f>
        <v>657</v>
      </c>
      <c r="N41" s="17">
        <f>N42+N43</f>
        <v>1326</v>
      </c>
      <c r="O41" s="17">
        <f>O42+O43</f>
        <v>743</v>
      </c>
      <c r="P41" s="17">
        <f>P42+P43</f>
        <v>583</v>
      </c>
      <c r="Q41" s="23" t="s">
        <v>7</v>
      </c>
      <c r="R41" s="21"/>
      <c r="S41" s="2"/>
    </row>
    <row r="42" spans="1:20">
      <c r="A42" s="2"/>
      <c r="B42" s="20" t="s">
        <v>6</v>
      </c>
      <c r="C42" s="2"/>
      <c r="D42" s="2"/>
      <c r="E42" s="18" t="s">
        <v>3</v>
      </c>
      <c r="F42" s="18" t="s">
        <v>3</v>
      </c>
      <c r="G42" s="18" t="s">
        <v>3</v>
      </c>
      <c r="H42" s="17">
        <f>I42+J42</f>
        <v>51</v>
      </c>
      <c r="I42" s="17">
        <v>32</v>
      </c>
      <c r="J42" s="17">
        <v>19</v>
      </c>
      <c r="K42" s="17">
        <f>L42+M42</f>
        <v>303</v>
      </c>
      <c r="L42" s="17">
        <v>170</v>
      </c>
      <c r="M42" s="17">
        <v>133</v>
      </c>
      <c r="N42" s="17">
        <f>O42+P42</f>
        <v>278</v>
      </c>
      <c r="O42" s="17">
        <v>155</v>
      </c>
      <c r="P42" s="17">
        <v>123</v>
      </c>
      <c r="Q42" s="22" t="s">
        <v>5</v>
      </c>
      <c r="R42" s="21"/>
      <c r="S42" s="2"/>
    </row>
    <row r="43" spans="1:20">
      <c r="A43" s="5"/>
      <c r="B43" s="20" t="s">
        <v>4</v>
      </c>
      <c r="C43" s="5"/>
      <c r="D43" s="19"/>
      <c r="E43" s="17">
        <v>1</v>
      </c>
      <c r="F43" s="17">
        <v>1</v>
      </c>
      <c r="G43" s="18" t="s">
        <v>3</v>
      </c>
      <c r="H43" s="17">
        <f>I43+J43</f>
        <v>150</v>
      </c>
      <c r="I43" s="17">
        <v>82</v>
      </c>
      <c r="J43" s="17">
        <v>68</v>
      </c>
      <c r="K43" s="17">
        <f>L43+M43</f>
        <v>1187</v>
      </c>
      <c r="L43" s="17">
        <v>663</v>
      </c>
      <c r="M43" s="17">
        <v>524</v>
      </c>
      <c r="N43" s="17">
        <f>O43+P43</f>
        <v>1048</v>
      </c>
      <c r="O43" s="17">
        <v>588</v>
      </c>
      <c r="P43" s="17">
        <v>460</v>
      </c>
      <c r="Q43" s="16" t="s">
        <v>2</v>
      </c>
      <c r="R43" s="15"/>
      <c r="S43" s="2"/>
    </row>
    <row r="44" spans="1:20">
      <c r="A44" s="14"/>
      <c r="B44" s="11"/>
      <c r="C44" s="11"/>
      <c r="D44" s="13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1"/>
      <c r="R44" s="11"/>
      <c r="S44" s="11"/>
    </row>
    <row r="45" spans="1:20" ht="23.1" customHeight="1">
      <c r="A45" s="5"/>
      <c r="D45" s="10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5"/>
      <c r="R45" s="5"/>
      <c r="S45" s="5"/>
      <c r="T45" s="4"/>
    </row>
    <row r="46" spans="1:20" ht="23.1" customHeight="1">
      <c r="A46" s="6"/>
      <c r="B46" s="10"/>
      <c r="D46" s="2" t="s">
        <v>1</v>
      </c>
      <c r="E46" s="9"/>
      <c r="F46" s="8"/>
      <c r="G46" s="7"/>
      <c r="H46" s="7"/>
      <c r="I46" s="7"/>
      <c r="J46" s="7"/>
      <c r="K46" s="7"/>
      <c r="L46" s="7"/>
      <c r="M46" s="2" t="s">
        <v>0</v>
      </c>
      <c r="N46" s="2"/>
      <c r="O46" s="2"/>
      <c r="P46" s="2"/>
      <c r="Q46" s="2"/>
      <c r="R46" s="5"/>
      <c r="S46" s="5"/>
      <c r="T46" s="4"/>
    </row>
    <row r="47" spans="1:20" ht="42" customHeight="1">
      <c r="A47" s="6"/>
      <c r="B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4"/>
    </row>
    <row r="48" spans="1:20" ht="23.1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4"/>
    </row>
    <row r="49" spans="1:20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4"/>
    </row>
    <row r="54" spans="1:20">
      <c r="D54" s="2"/>
      <c r="E54" s="2"/>
      <c r="F54" s="3"/>
      <c r="G54" s="3"/>
      <c r="H54" s="3"/>
    </row>
    <row r="55" spans="1:20">
      <c r="E55" s="2"/>
      <c r="F55" s="2"/>
      <c r="G55" s="2"/>
      <c r="H55" s="2"/>
    </row>
  </sheetData>
  <mergeCells count="24">
    <mergeCell ref="H29:J29"/>
    <mergeCell ref="K29:M29"/>
    <mergeCell ref="N29:P29"/>
    <mergeCell ref="A28:D31"/>
    <mergeCell ref="E28:G28"/>
    <mergeCell ref="H28:J28"/>
    <mergeCell ref="K28:M28"/>
    <mergeCell ref="Q8:S8"/>
    <mergeCell ref="Q4:R7"/>
    <mergeCell ref="A32:D32"/>
    <mergeCell ref="Q32:S32"/>
    <mergeCell ref="N28:P28"/>
    <mergeCell ref="Q28:S31"/>
    <mergeCell ref="E29:G29"/>
    <mergeCell ref="K5:M5"/>
    <mergeCell ref="N5:P5"/>
    <mergeCell ref="N4:P4"/>
    <mergeCell ref="K4:M4"/>
    <mergeCell ref="A8:D8"/>
    <mergeCell ref="A4:D7"/>
    <mergeCell ref="E4:G4"/>
    <mergeCell ref="H4:J4"/>
    <mergeCell ref="E5:G5"/>
    <mergeCell ref="H5:J5"/>
  </mergeCells>
  <pageMargins left="0.9055118110236221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T-1.4.</vt:lpstr>
      <vt:lpstr>'T-1.4.'!Print_Area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suphun</dc:creator>
  <cp:lastModifiedBy>suphun</cp:lastModifiedBy>
  <dcterms:created xsi:type="dcterms:W3CDTF">2008-02-12T03:51:36Z</dcterms:created>
  <dcterms:modified xsi:type="dcterms:W3CDTF">2008-02-12T03:52:00Z</dcterms:modified>
</cp:coreProperties>
</file>