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64" yWindow="492" windowWidth="11208" windowHeight="7116"/>
  </bookViews>
  <sheets>
    <sheet name="T-2.8" sheetId="16" r:id="rId1"/>
  </sheets>
  <calcPr calcId="125725"/>
</workbook>
</file>

<file path=xl/calcChain.xml><?xml version="1.0" encoding="utf-8"?>
<calcChain xmlns="http://schemas.openxmlformats.org/spreadsheetml/2006/main">
  <c r="F20" i="16"/>
  <c r="G20"/>
  <c r="H20"/>
  <c r="I20"/>
  <c r="E20"/>
  <c r="D20"/>
  <c r="E14"/>
  <c r="F14"/>
  <c r="G14"/>
  <c r="H14"/>
  <c r="I14"/>
  <c r="D14"/>
  <c r="I24"/>
  <c r="H24"/>
  <c r="I22"/>
  <c r="H22"/>
  <c r="G24"/>
  <c r="G22"/>
  <c r="E8"/>
  <c r="F8"/>
  <c r="G8"/>
  <c r="H8"/>
  <c r="I8"/>
  <c r="D8"/>
</calcChain>
</file>

<file path=xl/sharedStrings.xml><?xml version="1.0" encoding="utf-8"?>
<sst xmlns="http://schemas.openxmlformats.org/spreadsheetml/2006/main" count="68" uniqueCount="41">
  <si>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</si>
  <si>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</si>
  <si>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</si>
  <si>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</si>
  <si>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</si>
  <si>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</si>
  <si>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</si>
  <si>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</si>
  <si>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</si>
  <si>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</si>
  <si>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</si>
  <si>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</si>
  <si>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</si>
  <si>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</si>
  <si>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</si>
  <si>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</si>
  <si>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</si>
  <si>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</si>
  <si>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</si>
  <si>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</si>
  <si>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</si>
  <si>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จำนวนผู้ว่างงาน  </t>
  </si>
  <si>
    <t>Number of unemployed</t>
  </si>
  <si>
    <t xml:space="preserve">อัตราการว่างงาน  </t>
  </si>
  <si>
    <t>Unemployment rate</t>
  </si>
  <si>
    <t xml:space="preserve">  2008</t>
  </si>
  <si>
    <t xml:space="preserve">  2009</t>
  </si>
  <si>
    <t xml:space="preserve">  2010</t>
  </si>
  <si>
    <t xml:space="preserve">  2011</t>
  </si>
  <si>
    <t xml:space="preserve">  การสำรวจภาวะการทำงานของประชากรพ.ศ.2551-2554, จังหวัดสิงห์บุรี</t>
  </si>
  <si>
    <t>-</t>
  </si>
  <si>
    <t xml:space="preserve">  -</t>
  </si>
  <si>
    <t xml:space="preserve"> -</t>
  </si>
  <si>
    <t>TABLE   2.8   NUMBER OF UNEMPLOYED AND UNEMPLOYMENT RATE BY SEX AND QUARTERLY: 2008-2011</t>
  </si>
  <si>
    <t xml:space="preserve">  1. อัตราการว่างงาน = (ผู้ไม่มีงานทำ/กำลังแรงงานรวม)x100</t>
  </si>
  <si>
    <t xml:space="preserve">  2. ไตรมาสที่ 3 พ.ศ. 2553 ไม่ได้ทำการสำรวจ</t>
  </si>
  <si>
    <t xml:space="preserve">  Labour Force Survey : 2008-2011, Sing Buri Province</t>
  </si>
  <si>
    <t xml:space="preserve">ตาราง   2.8   จำนวนผู้ว่างงาน และอัตราการว่างงาน จำแนกตามเพศ เป็นรายไตรมาส พ.ศ.2550-2554   </t>
  </si>
  <si>
    <t xml:space="preserve">                         Note:   </t>
  </si>
  <si>
    <t xml:space="preserve">  1. Unemployment rate = (Unemployment /total labour force)x100.</t>
  </si>
  <si>
    <t xml:space="preserve">                                  2. In the third quarters of 2010 is not survey data.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</si>
</sst>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_-* #,##0_-;\-* #,##0_-;_-* &quot;-&quot;??_-;_-@_-"/>
    <numFmt numFmtId="192" formatCode="0.0__"/>
    <numFmt numFmtId="195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5" fillId="0" borderId="1" xfId="0" applyFont="1" applyBorder="1"/>
    <xf numFmtId="0" fontId="6" fillId="0" borderId="0" xfId="0" applyFont="1" applyAlignment="1">
      <alignment vertical="center"/>
    </xf>
    <xf numFmtId="0" fontId="4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3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/>
    <xf numFmtId="190" fontId="3" fillId="0" borderId="4" xfId="1" applyNumberFormat="1" applyFont="1" applyBorder="1" applyAlignment="1">
      <alignment horizontal="left" indent="5"/>
    </xf>
    <xf numFmtId="190" fontId="5" fillId="0" borderId="4" xfId="1" applyNumberFormat="1" applyFont="1" applyBorder="1" applyAlignment="1">
      <alignment horizontal="left" indent="5"/>
    </xf>
    <xf numFmtId="190" fontId="3" fillId="0" borderId="4" xfId="1" applyNumberFormat="1" applyFont="1" applyBorder="1" applyAlignment="1"/>
    <xf numFmtId="192" fontId="3" fillId="0" borderId="4" xfId="0" applyNumberFormat="1" applyFont="1" applyBorder="1" applyAlignment="1"/>
    <xf numFmtId="192" fontId="5" fillId="0" borderId="4" xfId="0" applyNumberFormat="1" applyFont="1" applyBorder="1" applyAlignment="1"/>
    <xf numFmtId="192" fontId="5" fillId="0" borderId="5" xfId="0" applyNumberFormat="1" applyFont="1" applyBorder="1" applyAlignment="1"/>
    <xf numFmtId="192" fontId="5" fillId="0" borderId="4" xfId="1" applyNumberFormat="1" applyFont="1" applyBorder="1" applyAlignment="1"/>
    <xf numFmtId="190" fontId="5" fillId="0" borderId="4" xfId="1" applyNumberFormat="1" applyFont="1" applyBorder="1" applyAlignment="1">
      <alignment horizontal="left" indent="7"/>
    </xf>
    <xf numFmtId="43" fontId="5" fillId="0" borderId="0" xfId="0" applyNumberFormat="1" applyFont="1"/>
    <xf numFmtId="190" fontId="5" fillId="0" borderId="0" xfId="1" applyNumberFormat="1" applyFont="1" applyBorder="1" applyAlignme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5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92" fontId="3" fillId="0" borderId="5" xfId="0" applyNumberFormat="1" applyFont="1" applyBorder="1" applyAlignment="1"/>
    <xf numFmtId="190" fontId="5" fillId="0" borderId="4" xfId="1" applyNumberFormat="1" applyFont="1" applyBorder="1" applyAlignment="1">
      <alignment horizontal="left" indent="6"/>
    </xf>
    <xf numFmtId="0" fontId="6" fillId="0" borderId="0" xfId="0" applyFont="1" applyAlignment="1">
      <alignment horizontal="center" vertical="center"/>
    </xf>
    <xf numFmtId="195" fontId="3" fillId="0" borderId="4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28601</xdr:colOff>
      <xdr:row>0</xdr:row>
      <xdr:rowOff>1</xdr:rowOff>
    </xdr:from>
    <xdr:to>
      <xdr:col>13</xdr:col>
      <xdr:colOff>9550</xdr:colOff>
      <xdr:row>33</xdr:row>
      <xdr:rowOff>207881</xdr:rowOff>
    </xdr:to>
    <xdr:grpSp>
      <xdr:nvGrpSpPr>
        <xdr:cNvPr id="9221" name="Group 5"/>
        <xdr:cNvGrpSpPr>
          <a:grpSpLocks/>
        </xdr:cNvGrpSpPr>
      </xdr:nvGrpSpPr>
      <xdr:grpSpPr bwMode="auto">
        <a:xfrm rot="32397528">
          <a:off x="8905901" y="1"/>
          <a:ext cx="232409" cy="6372460"/>
          <a:chOff x="636" y="7"/>
          <a:chExt cx="25" cy="502"/>
        </a:xfrm>
      </xdr:grpSpPr>
      <xdr:sp macro="" textlink="">
        <xdr:nvSpPr>
          <xdr:cNvPr id="9222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23" name="Rectangle 7"/>
          <xdr:cNvSpPr>
            <a:spLocks noChangeArrowheads="1"/>
          </xdr:cNvSpPr>
        </xdr:nvSpPr>
        <xdr:spPr bwMode="auto">
          <a:xfrm>
            <a:off x="637" y="479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vert="vert" wrap="square" lIns="27432" tIns="50292" rIns="0" bIns="0" anchor="b" upright="1"/>
          <a:lstStyle/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       </a:t>
            </a:r>
          </a:p>
        </xdr:txBody>
      </xdr:sp>
    </xdr:grpSp>
    <xdr:clientData/>
  </xdr:twoCellAnchor>
  <xdr:twoCellAnchor>
    <xdr:from>
      <xdr:col>12</xdr:col>
      <xdr:colOff>76200</xdr:colOff>
      <xdr:row>31</xdr:row>
      <xdr:rowOff>171450</xdr:rowOff>
    </xdr:from>
    <xdr:to>
      <xdr:col>13</xdr:col>
      <xdr:colOff>47625</xdr:colOff>
      <xdr:row>33</xdr:row>
      <xdr:rowOff>95250</xdr:rowOff>
    </xdr:to>
    <xdr:sp macro="" textlink="">
      <xdr:nvSpPr>
        <xdr:cNvPr id="9220" name="Text Box 4"/>
        <xdr:cNvSpPr txBox="1">
          <a:spLocks noChangeArrowheads="1"/>
        </xdr:cNvSpPr>
      </xdr:nvSpPr>
      <xdr:spPr bwMode="auto">
        <a:xfrm>
          <a:off x="9791700" y="6229350"/>
          <a:ext cx="2476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47625</xdr:colOff>
      <xdr:row>0</xdr:row>
      <xdr:rowOff>142875</xdr:rowOff>
    </xdr:from>
    <xdr:to>
      <xdr:col>13</xdr:col>
      <xdr:colOff>0</xdr:colOff>
      <xdr:row>6</xdr:row>
      <xdr:rowOff>144780</xdr:rowOff>
    </xdr:to>
    <xdr:sp macro="" textlink="">
      <xdr:nvSpPr>
        <xdr:cNvPr id="9224" name="Text Box 8"/>
        <xdr:cNvSpPr txBox="1">
          <a:spLocks noChangeArrowheads="1"/>
        </xdr:cNvSpPr>
      </xdr:nvSpPr>
      <xdr:spPr bwMode="auto">
        <a:xfrm>
          <a:off x="8932545" y="142875"/>
          <a:ext cx="203835" cy="1236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สถิติแรงงาน</a:t>
          </a:r>
        </a:p>
      </xdr:txBody>
    </xdr:sp>
    <xdr:clientData/>
  </xdr:twoCellAnchor>
  <xdr:twoCellAnchor>
    <xdr:from>
      <xdr:col>12</xdr:col>
      <xdr:colOff>0</xdr:colOff>
      <xdr:row>0</xdr:row>
      <xdr:rowOff>30480</xdr:rowOff>
    </xdr:from>
    <xdr:to>
      <xdr:col>13</xdr:col>
      <xdr:colOff>22860</xdr:colOff>
      <xdr:row>1</xdr:row>
      <xdr:rowOff>129540</xdr:rowOff>
    </xdr:to>
    <xdr:sp macro="" textlink="">
      <xdr:nvSpPr>
        <xdr:cNvPr id="7" name="TextBox 6"/>
        <xdr:cNvSpPr txBox="1"/>
      </xdr:nvSpPr>
      <xdr:spPr>
        <a:xfrm rot="5400000">
          <a:off x="8858250" y="57150"/>
          <a:ext cx="32766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22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O37"/>
  <sheetViews>
    <sheetView showGridLines="0" tabSelected="1" workbookViewId="0">
      <selection activeCell="H34" sqref="H34"/>
    </sheetView>
  </sheetViews>
  <sheetFormatPr defaultColWidth="9.125" defaultRowHeight="18.600000000000001" customHeight="1"/>
  <cols>
    <col min="1" max="1" width="1.75" style="4" customWidth="1"/>
    <col min="2" max="2" width="7.125" style="4" customWidth="1"/>
    <col min="3" max="3" width="17.375" style="4" customWidth="1"/>
    <col min="4" max="5" width="16.875" style="4" bestFit="1" customWidth="1"/>
    <col min="6" max="6" width="16.125" style="4" bestFit="1" customWidth="1"/>
    <col min="7" max="8" width="15" style="4" customWidth="1"/>
    <col min="9" max="9" width="14.125" style="4" customWidth="1"/>
    <col min="10" max="10" width="3.75" style="4" customWidth="1"/>
    <col min="11" max="11" width="19.25" style="3" customWidth="1"/>
    <col min="12" max="12" width="2.375" style="4" customWidth="1"/>
    <col min="13" max="13" width="4.125" style="4" customWidth="1"/>
    <col min="14" max="16384" width="9.125" style="4"/>
  </cols>
  <sheetData>
    <row r="1" spans="1:14" s="1" customFormat="1" ht="18">
      <c r="B1" s="1" t="s">
        <v>37</v>
      </c>
      <c r="C1" s="25"/>
      <c r="K1" s="13"/>
      <c r="L1" s="13"/>
    </row>
    <row r="2" spans="1:14" s="2" customFormat="1" ht="18">
      <c r="B2" s="2" t="s">
        <v>33</v>
      </c>
      <c r="C2" s="25"/>
      <c r="K2" s="10"/>
      <c r="L2" s="10"/>
    </row>
    <row r="3" spans="1:14" ht="6" customHeight="1">
      <c r="A3" s="3"/>
      <c r="B3" s="3"/>
      <c r="C3" s="3"/>
      <c r="D3" s="3"/>
      <c r="E3" s="3"/>
      <c r="F3" s="3"/>
      <c r="G3" s="3"/>
      <c r="H3" s="3"/>
      <c r="I3" s="3"/>
      <c r="J3" s="8"/>
      <c r="L3" s="3"/>
    </row>
    <row r="4" spans="1:14" ht="18" customHeight="1">
      <c r="A4" s="59" t="s">
        <v>9</v>
      </c>
      <c r="B4" s="59"/>
      <c r="C4" s="59"/>
      <c r="D4" s="57" t="s">
        <v>21</v>
      </c>
      <c r="E4" s="51"/>
      <c r="F4" s="52"/>
      <c r="G4" s="57" t="s">
        <v>23</v>
      </c>
      <c r="H4" s="51"/>
      <c r="I4" s="51"/>
      <c r="J4" s="57" t="s">
        <v>10</v>
      </c>
      <c r="K4" s="51"/>
      <c r="L4" s="3"/>
    </row>
    <row r="5" spans="1:14" ht="18" customHeight="1">
      <c r="A5" s="60"/>
      <c r="B5" s="60"/>
      <c r="C5" s="60"/>
      <c r="D5" s="56" t="s">
        <v>22</v>
      </c>
      <c r="E5" s="53"/>
      <c r="F5" s="54"/>
      <c r="G5" s="56" t="s">
        <v>24</v>
      </c>
      <c r="H5" s="53"/>
      <c r="I5" s="53"/>
      <c r="J5" s="55"/>
      <c r="K5" s="58"/>
    </row>
    <row r="6" spans="1:14" ht="18" customHeight="1">
      <c r="A6" s="60"/>
      <c r="B6" s="60"/>
      <c r="C6" s="60"/>
      <c r="D6" s="16" t="s">
        <v>0</v>
      </c>
      <c r="E6" s="17" t="s">
        <v>1</v>
      </c>
      <c r="F6" s="18" t="s">
        <v>2</v>
      </c>
      <c r="G6" s="19" t="s">
        <v>0</v>
      </c>
      <c r="H6" s="17" t="s">
        <v>1</v>
      </c>
      <c r="I6" s="19" t="s">
        <v>2</v>
      </c>
      <c r="J6" s="55"/>
      <c r="K6" s="58"/>
    </row>
    <row r="7" spans="1:14" ht="18" customHeight="1">
      <c r="A7" s="61"/>
      <c r="B7" s="61"/>
      <c r="C7" s="61"/>
      <c r="D7" s="20" t="s">
        <v>3</v>
      </c>
      <c r="E7" s="21" t="s">
        <v>4</v>
      </c>
      <c r="F7" s="22" t="s">
        <v>5</v>
      </c>
      <c r="G7" s="23" t="s">
        <v>3</v>
      </c>
      <c r="H7" s="21" t="s">
        <v>4</v>
      </c>
      <c r="I7" s="23" t="s">
        <v>5</v>
      </c>
      <c r="J7" s="56"/>
      <c r="K7" s="53"/>
      <c r="L7" s="3"/>
    </row>
    <row r="8" spans="1:14" s="13" customFormat="1" ht="16.95" customHeight="1">
      <c r="A8" s="63">
        <v>2551</v>
      </c>
      <c r="B8" s="63"/>
      <c r="C8" s="63"/>
      <c r="D8" s="33">
        <f>SUM(D9:D12)/4</f>
        <v>2620.5</v>
      </c>
      <c r="E8" s="33">
        <f>SUM(E9:E12)/4</f>
        <v>1801</v>
      </c>
      <c r="F8" s="35">
        <f t="shared" ref="F8:I8" si="0">SUM(F9:F12)/4</f>
        <v>819.5</v>
      </c>
      <c r="G8" s="36">
        <f t="shared" si="0"/>
        <v>1.925</v>
      </c>
      <c r="H8" s="36">
        <f t="shared" si="0"/>
        <v>2.4249999999999998</v>
      </c>
      <c r="I8" s="36">
        <f t="shared" si="0"/>
        <v>1.2999999999999998</v>
      </c>
      <c r="J8" s="45" t="s">
        <v>25</v>
      </c>
      <c r="K8" s="46"/>
    </row>
    <row r="9" spans="1:14" ht="16.95" customHeight="1">
      <c r="A9" s="64" t="s">
        <v>11</v>
      </c>
      <c r="B9" s="65"/>
      <c r="C9" s="65"/>
      <c r="D9" s="34">
        <v>2441</v>
      </c>
      <c r="E9" s="34">
        <v>1742</v>
      </c>
      <c r="F9" s="34">
        <v>699</v>
      </c>
      <c r="G9" s="37">
        <v>1.7</v>
      </c>
      <c r="H9" s="37">
        <v>2.2000000000000002</v>
      </c>
      <c r="I9" s="38">
        <v>1.1000000000000001</v>
      </c>
      <c r="J9" s="24"/>
      <c r="K9" s="3" t="s">
        <v>12</v>
      </c>
    </row>
    <row r="10" spans="1:14" ht="16.95" customHeight="1">
      <c r="A10" s="64" t="s">
        <v>16</v>
      </c>
      <c r="B10" s="65"/>
      <c r="C10" s="65"/>
      <c r="D10" s="34">
        <v>3079</v>
      </c>
      <c r="E10" s="34">
        <v>2185</v>
      </c>
      <c r="F10" s="34">
        <v>894</v>
      </c>
      <c r="G10" s="37">
        <v>2.2000000000000002</v>
      </c>
      <c r="H10" s="37">
        <v>2.8</v>
      </c>
      <c r="I10" s="38">
        <v>1.4</v>
      </c>
      <c r="J10" s="24"/>
      <c r="K10" s="3" t="s">
        <v>13</v>
      </c>
    </row>
    <row r="11" spans="1:14" ht="16.95" customHeight="1">
      <c r="A11" s="64" t="s">
        <v>17</v>
      </c>
      <c r="B11" s="65"/>
      <c r="C11" s="65"/>
      <c r="D11" s="34">
        <v>2605</v>
      </c>
      <c r="E11" s="34">
        <v>1573</v>
      </c>
      <c r="F11" s="34">
        <v>1032</v>
      </c>
      <c r="G11" s="37">
        <v>2</v>
      </c>
      <c r="H11" s="37">
        <v>2.2999999999999998</v>
      </c>
      <c r="I11" s="38">
        <v>1.6</v>
      </c>
      <c r="J11" s="24"/>
      <c r="K11" s="3" t="s">
        <v>14</v>
      </c>
    </row>
    <row r="12" spans="1:14" ht="16.95" customHeight="1">
      <c r="A12" s="64" t="s">
        <v>18</v>
      </c>
      <c r="B12" s="65"/>
      <c r="C12" s="65"/>
      <c r="D12" s="34">
        <v>2357</v>
      </c>
      <c r="E12" s="34">
        <v>1704</v>
      </c>
      <c r="F12" s="34">
        <v>653</v>
      </c>
      <c r="G12" s="37">
        <v>1.8</v>
      </c>
      <c r="H12" s="37">
        <v>2.4</v>
      </c>
      <c r="I12" s="38">
        <v>1.1000000000000001</v>
      </c>
      <c r="J12" s="24"/>
      <c r="K12" s="3" t="s">
        <v>15</v>
      </c>
    </row>
    <row r="13" spans="1:14" ht="4.5" customHeight="1">
      <c r="A13" s="66"/>
      <c r="B13" s="66"/>
      <c r="C13" s="66"/>
      <c r="D13" s="32"/>
      <c r="E13" s="32"/>
      <c r="F13" s="32"/>
      <c r="G13" s="37"/>
      <c r="H13" s="37"/>
      <c r="I13" s="38"/>
      <c r="J13" s="24"/>
    </row>
    <row r="14" spans="1:14" s="1" customFormat="1" ht="16.95" customHeight="1">
      <c r="A14" s="67">
        <v>2552</v>
      </c>
      <c r="B14" s="68"/>
      <c r="C14" s="68"/>
      <c r="D14" s="33">
        <f>SUM(D15:D18)/4</f>
        <v>2776.5</v>
      </c>
      <c r="E14" s="33">
        <f t="shared" ref="E14:I14" si="1">SUM(E15:E18)/4</f>
        <v>1511.75</v>
      </c>
      <c r="F14" s="35">
        <f t="shared" si="1"/>
        <v>1264.75</v>
      </c>
      <c r="G14" s="50">
        <f t="shared" si="1"/>
        <v>2.0499999999999998</v>
      </c>
      <c r="H14" s="50">
        <f t="shared" si="1"/>
        <v>2.125</v>
      </c>
      <c r="I14" s="50">
        <f t="shared" si="1"/>
        <v>1.9750000000000001</v>
      </c>
      <c r="J14" s="62" t="s">
        <v>26</v>
      </c>
      <c r="K14" s="63"/>
    </row>
    <row r="15" spans="1:14" ht="16.95" customHeight="1">
      <c r="A15" s="64" t="s">
        <v>11</v>
      </c>
      <c r="B15" s="65"/>
      <c r="C15" s="65"/>
      <c r="D15" s="34">
        <v>3209</v>
      </c>
      <c r="E15" s="34">
        <v>2284</v>
      </c>
      <c r="F15" s="34">
        <v>925</v>
      </c>
      <c r="G15" s="37">
        <v>2.2999999999999998</v>
      </c>
      <c r="H15" s="37">
        <v>3.2</v>
      </c>
      <c r="I15" s="38">
        <v>1.4</v>
      </c>
      <c r="J15" s="24"/>
      <c r="K15" s="3" t="s">
        <v>12</v>
      </c>
      <c r="N15" s="41"/>
    </row>
    <row r="16" spans="1:14" ht="16.95" customHeight="1">
      <c r="A16" s="64" t="s">
        <v>16</v>
      </c>
      <c r="B16" s="65"/>
      <c r="C16" s="65"/>
      <c r="D16" s="34">
        <v>3357</v>
      </c>
      <c r="E16" s="34">
        <v>1689</v>
      </c>
      <c r="F16" s="34">
        <v>1668</v>
      </c>
      <c r="G16" s="37">
        <v>2.5</v>
      </c>
      <c r="H16" s="37">
        <v>2.4</v>
      </c>
      <c r="I16" s="38">
        <v>2.6</v>
      </c>
      <c r="J16" s="24"/>
      <c r="K16" s="3" t="s">
        <v>13</v>
      </c>
    </row>
    <row r="17" spans="1:15" ht="16.95" customHeight="1">
      <c r="A17" s="64" t="s">
        <v>17</v>
      </c>
      <c r="B17" s="65"/>
      <c r="C17" s="65"/>
      <c r="D17" s="34">
        <v>2341</v>
      </c>
      <c r="E17" s="34">
        <v>886</v>
      </c>
      <c r="F17" s="34">
        <v>1455</v>
      </c>
      <c r="G17" s="39">
        <v>1.7</v>
      </c>
      <c r="H17" s="37">
        <v>1.2</v>
      </c>
      <c r="I17" s="38">
        <v>2.2999999999999998</v>
      </c>
      <c r="J17" s="24"/>
      <c r="K17" s="3" t="s">
        <v>14</v>
      </c>
    </row>
    <row r="18" spans="1:15" ht="16.95" customHeight="1">
      <c r="A18" s="64" t="s">
        <v>18</v>
      </c>
      <c r="B18" s="65"/>
      <c r="C18" s="65"/>
      <c r="D18" s="34">
        <v>2199</v>
      </c>
      <c r="E18" s="34">
        <v>1188</v>
      </c>
      <c r="F18" s="34">
        <v>1011</v>
      </c>
      <c r="G18" s="37">
        <v>1.7</v>
      </c>
      <c r="H18" s="37">
        <v>1.7</v>
      </c>
      <c r="I18" s="38">
        <v>1.6</v>
      </c>
      <c r="J18" s="24"/>
      <c r="K18" s="3" t="s">
        <v>15</v>
      </c>
      <c r="L18" s="3"/>
    </row>
    <row r="19" spans="1:15" ht="4.5" customHeight="1">
      <c r="A19" s="66"/>
      <c r="B19" s="66"/>
      <c r="C19" s="66"/>
      <c r="D19" s="34"/>
      <c r="E19" s="34"/>
      <c r="F19" s="34"/>
      <c r="G19" s="37"/>
      <c r="H19" s="37"/>
      <c r="I19" s="37"/>
      <c r="J19" s="24"/>
      <c r="L19" s="3"/>
    </row>
    <row r="20" spans="1:15" s="1" customFormat="1" ht="16.95" customHeight="1">
      <c r="A20" s="67">
        <v>2553</v>
      </c>
      <c r="B20" s="68"/>
      <c r="C20" s="68"/>
      <c r="D20" s="33">
        <f>SUM(D21:D22,D24)/3</f>
        <v>2534.6666666666665</v>
      </c>
      <c r="E20" s="33">
        <f t="shared" ref="E20" si="2">SUM(E21:E22,E24)/3</f>
        <v>1941</v>
      </c>
      <c r="F20" s="33">
        <f>SUM(F21:F22,F24)/3</f>
        <v>593.66666666666663</v>
      </c>
      <c r="G20" s="50">
        <f>SUM(G21:G22,G24)/3</f>
        <v>1.889094996338871</v>
      </c>
      <c r="H20" s="50">
        <f t="shared" ref="H20" si="3">SUM(H21:H22,H24)/3</f>
        <v>2.803198068967204</v>
      </c>
      <c r="I20" s="50">
        <f t="shared" ref="I20" si="4">SUM(I21:I22,I24)/3</f>
        <v>0.90760609118451374</v>
      </c>
      <c r="J20" s="62" t="s">
        <v>27</v>
      </c>
      <c r="K20" s="63"/>
      <c r="L20" s="13"/>
    </row>
    <row r="21" spans="1:15" ht="16.95" customHeight="1">
      <c r="A21" s="64" t="s">
        <v>19</v>
      </c>
      <c r="B21" s="65"/>
      <c r="C21" s="65"/>
      <c r="D21" s="34">
        <v>1229</v>
      </c>
      <c r="E21" s="34">
        <v>1229</v>
      </c>
      <c r="F21" s="40" t="s">
        <v>30</v>
      </c>
      <c r="G21" s="37">
        <v>0.9</v>
      </c>
      <c r="H21" s="37">
        <v>1.7</v>
      </c>
      <c r="I21" s="48" t="s">
        <v>30</v>
      </c>
      <c r="J21" s="24"/>
      <c r="K21" s="3" t="s">
        <v>12</v>
      </c>
      <c r="L21" s="3"/>
      <c r="O21" s="41"/>
    </row>
    <row r="22" spans="1:15" ht="16.95" customHeight="1">
      <c r="A22" s="64" t="s">
        <v>16</v>
      </c>
      <c r="B22" s="65"/>
      <c r="C22" s="65"/>
      <c r="D22" s="34">
        <v>3975</v>
      </c>
      <c r="E22" s="34">
        <v>3511</v>
      </c>
      <c r="F22" s="34">
        <v>464</v>
      </c>
      <c r="G22" s="37">
        <f>D22/132047*100</f>
        <v>3.0102917900444539</v>
      </c>
      <c r="H22" s="37">
        <f>E22/67789*100</f>
        <v>5.1793063771408336</v>
      </c>
      <c r="I22" s="38">
        <f>F22/64258*100</f>
        <v>0.72208907840268921</v>
      </c>
      <c r="J22" s="24"/>
      <c r="K22" s="3" t="s">
        <v>13</v>
      </c>
      <c r="L22" s="3"/>
    </row>
    <row r="23" spans="1:15" ht="16.95" customHeight="1">
      <c r="A23" s="64" t="s">
        <v>17</v>
      </c>
      <c r="B23" s="65"/>
      <c r="C23" s="65"/>
      <c r="D23" s="40" t="s">
        <v>31</v>
      </c>
      <c r="E23" s="40" t="s">
        <v>31</v>
      </c>
      <c r="F23" s="40" t="s">
        <v>30</v>
      </c>
      <c r="G23" s="48" t="s">
        <v>32</v>
      </c>
      <c r="H23" s="48" t="s">
        <v>32</v>
      </c>
      <c r="I23" s="48" t="s">
        <v>30</v>
      </c>
      <c r="J23" s="42"/>
      <c r="K23" s="3" t="s">
        <v>14</v>
      </c>
      <c r="L23" s="3"/>
    </row>
    <row r="24" spans="1:15" ht="16.95" customHeight="1">
      <c r="A24" s="64" t="s">
        <v>20</v>
      </c>
      <c r="B24" s="65"/>
      <c r="C24" s="65"/>
      <c r="D24" s="34">
        <v>2400</v>
      </c>
      <c r="E24" s="34">
        <v>1083</v>
      </c>
      <c r="F24" s="34">
        <v>1317</v>
      </c>
      <c r="G24" s="37">
        <f>D24/136597*100</f>
        <v>1.756993198972159</v>
      </c>
      <c r="H24" s="37">
        <f>E24/70771*100</f>
        <v>1.5302878297607778</v>
      </c>
      <c r="I24" s="38">
        <f>F24/65826*100</f>
        <v>2.0007291951508521</v>
      </c>
      <c r="J24" s="24"/>
      <c r="K24" s="3" t="s">
        <v>15</v>
      </c>
      <c r="L24" s="3"/>
    </row>
    <row r="25" spans="1:15" ht="4.5" customHeight="1">
      <c r="A25" s="31"/>
      <c r="B25" s="31"/>
      <c r="C25" s="31"/>
      <c r="D25" s="34"/>
      <c r="E25" s="34"/>
      <c r="F25" s="34"/>
      <c r="G25" s="37"/>
      <c r="H25" s="37"/>
      <c r="I25" s="38"/>
      <c r="J25" s="24"/>
      <c r="L25" s="3"/>
    </row>
    <row r="26" spans="1:15" s="1" customFormat="1" ht="16.95" customHeight="1">
      <c r="A26" s="67">
        <v>2554</v>
      </c>
      <c r="B26" s="68"/>
      <c r="C26" s="68"/>
      <c r="D26" s="33"/>
      <c r="E26" s="33"/>
      <c r="F26" s="33"/>
      <c r="G26" s="36"/>
      <c r="H26" s="36"/>
      <c r="I26" s="47"/>
      <c r="J26" s="62" t="s">
        <v>28</v>
      </c>
      <c r="K26" s="63"/>
      <c r="L26" s="13"/>
    </row>
    <row r="27" spans="1:15" ht="16.95" customHeight="1">
      <c r="A27" s="64" t="s">
        <v>19</v>
      </c>
      <c r="B27" s="65"/>
      <c r="C27" s="65"/>
      <c r="D27" s="34">
        <v>1288</v>
      </c>
      <c r="E27" s="34">
        <v>940</v>
      </c>
      <c r="F27" s="34">
        <v>348</v>
      </c>
      <c r="G27" s="37">
        <v>1</v>
      </c>
      <c r="H27" s="37">
        <v>1.6</v>
      </c>
      <c r="I27" s="38">
        <v>0.5</v>
      </c>
      <c r="J27" s="24"/>
      <c r="K27" s="3" t="s">
        <v>12</v>
      </c>
      <c r="L27" s="3"/>
    </row>
    <row r="28" spans="1:15" s="7" customFormat="1" ht="3" customHeight="1">
      <c r="A28" s="27"/>
      <c r="B28" s="27"/>
      <c r="C28" s="27"/>
      <c r="D28" s="15"/>
      <c r="E28" s="15"/>
      <c r="F28" s="15"/>
      <c r="G28" s="15"/>
      <c r="H28" s="15"/>
      <c r="I28" s="14"/>
      <c r="J28" s="14"/>
      <c r="K28" s="12"/>
      <c r="L28" s="6"/>
    </row>
    <row r="29" spans="1:15" s="7" customFormat="1" ht="3" customHeight="1">
      <c r="A29" s="26"/>
      <c r="B29" s="26"/>
      <c r="C29" s="26"/>
      <c r="D29" s="11"/>
      <c r="E29" s="11"/>
      <c r="F29" s="11"/>
      <c r="G29" s="11"/>
      <c r="H29" s="11"/>
      <c r="I29" s="11"/>
      <c r="J29" s="11"/>
      <c r="K29" s="6"/>
      <c r="L29" s="6"/>
    </row>
    <row r="30" spans="1:15" s="9" customFormat="1" ht="16.95" customHeight="1">
      <c r="B30" s="9" t="s">
        <v>8</v>
      </c>
      <c r="C30" s="9" t="s">
        <v>34</v>
      </c>
      <c r="F30" s="49" t="s">
        <v>38</v>
      </c>
      <c r="G30" s="9" t="s">
        <v>39</v>
      </c>
      <c r="K30" s="28"/>
      <c r="L30" s="28"/>
    </row>
    <row r="31" spans="1:15" s="9" customFormat="1" ht="16.95" customHeight="1">
      <c r="C31" s="5" t="s">
        <v>35</v>
      </c>
      <c r="F31" s="7" t="s">
        <v>40</v>
      </c>
      <c r="K31" s="28"/>
      <c r="L31" s="28"/>
    </row>
    <row r="32" spans="1:15" s="9" customFormat="1" ht="16.95" customHeight="1">
      <c r="B32" s="43" t="s">
        <v>6</v>
      </c>
      <c r="C32" s="44" t="s">
        <v>29</v>
      </c>
      <c r="F32" s="29" t="s">
        <v>7</v>
      </c>
      <c r="G32" s="30" t="s">
        <v>36</v>
      </c>
      <c r="K32" s="28"/>
      <c r="L32" s="28"/>
    </row>
    <row r="33" spans="11:11" s="9" customFormat="1" ht="16.95" customHeight="1"/>
    <row r="34" spans="11:11" s="9" customFormat="1" ht="16.95" customHeight="1"/>
    <row r="35" spans="11:11" s="7" customFormat="1" ht="18.600000000000001" customHeight="1">
      <c r="K35" s="6"/>
    </row>
    <row r="36" spans="11:11" s="7" customFormat="1" ht="18.600000000000001" customHeight="1">
      <c r="K36" s="6"/>
    </row>
    <row r="37" spans="11:11" s="7" customFormat="1" ht="18.600000000000001" customHeight="1">
      <c r="K37" s="6"/>
    </row>
  </sheetData>
  <mergeCells count="28">
    <mergeCell ref="A26:C26"/>
    <mergeCell ref="A27:C27"/>
    <mergeCell ref="J26:K26"/>
    <mergeCell ref="A23:C23"/>
    <mergeCell ref="A24:C24"/>
    <mergeCell ref="A8:C8"/>
    <mergeCell ref="A13:C13"/>
    <mergeCell ref="A9:C9"/>
    <mergeCell ref="A10:C10"/>
    <mergeCell ref="A21:C21"/>
    <mergeCell ref="A22:C22"/>
    <mergeCell ref="A14:C14"/>
    <mergeCell ref="A15:C15"/>
    <mergeCell ref="A16:C16"/>
    <mergeCell ref="A17:C17"/>
    <mergeCell ref="J14:K14"/>
    <mergeCell ref="J20:K20"/>
    <mergeCell ref="A11:C11"/>
    <mergeCell ref="A12:C12"/>
    <mergeCell ref="A19:C19"/>
    <mergeCell ref="A18:C18"/>
    <mergeCell ref="A20:C20"/>
    <mergeCell ref="G4:I4"/>
    <mergeCell ref="G5:I5"/>
    <mergeCell ref="J4:K7"/>
    <mergeCell ref="A4:C7"/>
    <mergeCell ref="D4:F4"/>
    <mergeCell ref="D5:F5"/>
  </mergeCells>
  <phoneticPr fontId="2" type="noConversion"/>
  <pageMargins left="0.59055118110236227" right="0.35433070866141736" top="0.5511811023622047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2011-08-16T07:45:43Z</cp:lastPrinted>
  <dcterms:created xsi:type="dcterms:W3CDTF">2004-08-16T17:13:42Z</dcterms:created>
  <dcterms:modified xsi:type="dcterms:W3CDTF">2012-01-09T06:11:40Z</dcterms:modified>
</cp:coreProperties>
</file>